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SUMEN EJECUTIVO" sheetId="1" r:id="rId1"/>
    <sheet name="INTEGRADO" sheetId="2" r:id="rId2"/>
    <sheet name="BECA MEDIA" sheetId="3" r:id="rId3"/>
    <sheet name="BECA SUPERIOR" sheetId="4" r:id="rId4"/>
    <sheet name="JOVENES PROTAGONISTAS" sheetId="5" r:id="rId5"/>
    <sheet name="BOLSA" sheetId="6" r:id="rId6"/>
    <sheet name="COMEDORES" sheetId="7" r:id="rId7"/>
    <sheet name="BASE CONSOLIDADA" sheetId="8" r:id="rId8"/>
    <sheet name="NOTAS DE CONSOLIDACIÓN" sheetId="9" r:id="rId9"/>
  </sheets>
  <definedNames>
    <definedName name="_xlnm._FilterDatabase" localSheetId="7">'BASE CONSOLIDADA'!A1:H9528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0">
    <numFmt numFmtId="43" formatCode="_-* #,##0.00_-;\-* #,##0.00_-;_-* &quot;-&quot;??_-;_-@_-"/>
    <numFmt numFmtId="44" formatCode="_-&quot;Q&quot;* #,##0.00_-;\-&quot;Q&quot;* #,##0.00_-;_-&quot;Q&quot;* &quot;-&quot;??_-;_-@_-"/>
    <numFmt numFmtId="56" formatCode="&quot;上午/下午 &quot;hh&quot;時&quot;mm&quot;分&quot;ss&quot;秒 &quot;"/>
    <numFmt numFmtId="60" formatCode="0.0%"/>
    <numFmt numFmtId="61" formatCode="_-[$Q-100A]* #,##0.00_-;\-[$Q-100A]* #,##0.00_-;_-[$Q-100A]* &quot;-&quot;??_-;_-@_-"/>
    <numFmt numFmtId="62" formatCode="&quot;Q&quot;#,##0.00"/>
    <numFmt numFmtId="164" formatCode="_-* #,##0.00\ _€_-;\-* #,##0.00\ _€_-;_-* &quot;-&quot;??\ _€_-;_-@_-"/>
    <numFmt numFmtId="165" formatCode="_(&quot;Q&quot;* #,##0.00_);_(&quot;Q&quot;* \(#,##0.00\);_(&quot;Q&quot;* &quot;-&quot;??_);_(@_)"/>
    <numFmt numFmtId="166" formatCode="#,##0_ ;\-#,##0\ "/>
    <numFmt numFmtId="167" formatCode="_-&quot;Q&quot;* #,##0_-;\-&quot;Q&quot;* #,##0_-;_-&quot;Q&quot;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NumberFormat="1"/>
    <xf numFmtId="4" fontId="0" fillId="0" borderId="0" xfId="0" applyNumberFormat="1"/>
    <xf numFmtId="60" fontId="0" fillId="0" borderId="0" xfId="0" applyNumberFormat="1"/>
    <xf numFmtId="3" fontId="0" fillId="0" borderId="0" xfId="0" applyNumberFormat="1"/>
    <xf numFmtId="44" fontId="0" fillId="0" borderId="0" xfId="0" applyNumberFormat="1"/>
    <xf numFmtId="166" fontId="0" fillId="0" borderId="0" xfId="0" applyNumberFormat="1"/>
    <xf numFmtId="1" fontId="0" fillId="0" borderId="0" xfId="0" applyNumberFormat="1"/>
    <xf numFmtId="10" fontId="0" fillId="0" borderId="0" xfId="0" applyNumberFormat="1"/>
    <xf numFmtId="61" fontId="0" fillId="0" borderId="0" xfId="0" applyNumberFormat="1"/>
    <xf numFmtId="62" fontId="0" fillId="0" borderId="0" xfId="0" applyNumberFormat="1"/>
    <xf numFmtId="2" fontId="0" fillId="0" borderId="0" xfId="0" applyNumberFormat="1"/>
    <xf numFmtId="49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workbookViewId="0"/>
  </sheetViews>
  <cols>
    <col min="1" max="1" width="26.83203125" customWidth="1"/>
    <col min="2" max="2" width="22.83203125" customWidth="1"/>
    <col min="3" max="3" width="16.83203125" customWidth="1"/>
    <col min="4" max="4" width="16.83203125" customWidth="1"/>
    <col min="5" max="5" width="16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6.83203125" customWidth="1"/>
    <col min="11" max="11" width="16.83203125" customWidth="1"/>
    <col min="12" max="12" width="16.83203125" customWidth="1"/>
  </cols>
  <sheetData>
    <row r="1">
      <c r="A1" t="str">
        <v>MINISTERIO DE DESARROLLO SOCIAL  |  DIRECCIÓN DE PREVENCIÓN SOCIAL</v>
      </c>
    </row>
    <row r="2">
      <c r="A2" t="str">
        <v>RESUMEN EJECUTIVO DE EJECUCIÓN FÍSICA Y FINANCIERA — SEPTIEMBRE 2026</v>
      </c>
    </row>
    <row r="4">
      <c r="A4" t="str">
        <v>Programa Social</v>
      </c>
      <c r="B4" t="str">
        <v>Presupuesto Vigente (Q)</v>
      </c>
      <c r="C4" t="str">
        <v>Ejecución Financiera (Q)</v>
      </c>
      <c r="D4" t="str">
        <v>% Ejec. Financiera</v>
      </c>
      <c r="E4" t="str">
        <v>Meta Física Vigente</v>
      </c>
      <c r="F4" t="str">
        <v>Ejecución Física</v>
      </c>
      <c r="G4" t="str">
        <v>% Ejec. Física</v>
      </c>
    </row>
    <row r="5">
      <c r="A5" t="str">
        <f>INTEGRADO!D4</f>
        <v>Comedor Social</v>
      </c>
      <c r="B5" s="1">
        <f>INTEGRADO!N4</f>
        <v>284581992</v>
      </c>
      <c r="C5" s="1">
        <f>INTEGRADO!O4</f>
        <v>196106648.65</v>
      </c>
      <c r="D5" s="2">
        <f>INTEGRADO!O4/INTEGRADO!N4</f>
        <v>0.689104209552374</v>
      </c>
      <c r="E5" s="3">
        <f>INTEGRADO!K4</f>
        <v>9219150</v>
      </c>
      <c r="F5" s="3">
        <f>INTEGRADO!L4</f>
        <v>7338455</v>
      </c>
      <c r="G5" s="2">
        <f>INTEGRADO!L4/INTEGRADO!K4</f>
        <v>0.7960012582504895</v>
      </c>
    </row>
    <row r="6">
      <c r="A6" t="str">
        <f>INTEGRADO!D5</f>
        <v>Bolsa Social</v>
      </c>
      <c r="B6" s="1">
        <f>INTEGRADO!N5</f>
        <v>214000000</v>
      </c>
      <c r="C6" s="1">
        <f>INTEGRADO!O5</f>
        <v>180586575</v>
      </c>
      <c r="D6" s="2">
        <f>INTEGRADO!O5/INTEGRADO!N5</f>
        <v>0.8438625</v>
      </c>
      <c r="E6" s="3">
        <f>INTEGRADO!K5</f>
        <v>658461</v>
      </c>
      <c r="F6" s="3">
        <f>INTEGRADO!L5</f>
        <v>555651</v>
      </c>
      <c r="G6" s="2">
        <f>INTEGRADO!L5/INTEGRADO!K5</f>
        <v>0.8438631900750386</v>
      </c>
    </row>
    <row r="7">
      <c r="A7" t="str">
        <f>INTEGRADO!D6</f>
        <v>Jóvenes Protagonistas</v>
      </c>
      <c r="B7" s="1">
        <f>INTEGRADO!N6</f>
        <v>64869524</v>
      </c>
      <c r="C7" s="1">
        <f>INTEGRADO!O6</f>
        <v>23012659.41</v>
      </c>
      <c r="D7" s="2">
        <f>INTEGRADO!O6/INTEGRADO!N6</f>
        <v>0.3547530179194779</v>
      </c>
      <c r="E7" s="3">
        <f>INTEGRADO!K6</f>
        <v>77500</v>
      </c>
      <c r="F7" s="3">
        <f>INTEGRADO!L6</f>
        <v>48673</v>
      </c>
      <c r="G7" s="2">
        <f>INTEGRADO!L6/INTEGRADO!K6</f>
        <v>0.6280387096774194</v>
      </c>
    </row>
    <row r="8">
      <c r="A8" t="str">
        <f>INTEGRADO!D7</f>
        <v>Beca Media</v>
      </c>
      <c r="B8" s="1">
        <f>INTEGRADO!N7</f>
        <v>14663654</v>
      </c>
      <c r="C8" s="1">
        <f>INTEGRADO!O7</f>
        <v>11730000</v>
      </c>
      <c r="D8" s="2">
        <f>INTEGRADO!O7/INTEGRADO!N7</f>
        <v>0.7999370416132295</v>
      </c>
      <c r="E8" s="3">
        <f>INTEGRADO!K7</f>
        <v>5865</v>
      </c>
      <c r="F8" s="3">
        <f>INTEGRADO!L7</f>
        <v>4691.800000000002</v>
      </c>
      <c r="G8" s="2">
        <f>INTEGRADO!L7/INTEGRADO!K7</f>
        <v>0.7999658994032399</v>
      </c>
    </row>
    <row r="9">
      <c r="A9" t="str">
        <f>INTEGRADO!D8</f>
        <v>Beca Superior</v>
      </c>
      <c r="B9" s="1">
        <f>INTEGRADO!N8</f>
        <v>3860500</v>
      </c>
      <c r="C9" s="1">
        <f>INTEGRADO!O8</f>
        <v>3860000</v>
      </c>
      <c r="D9" s="2">
        <f>INTEGRADO!O8/INTEGRADO!N8</f>
        <v>0.9998704830980443</v>
      </c>
      <c r="E9" s="3">
        <f>INTEGRADO!K8</f>
        <v>1544</v>
      </c>
      <c r="F9" s="3">
        <f>INTEGRADO!L8</f>
        <v>1544</v>
      </c>
      <c r="G9" s="2">
        <f>INTEGRADO!L8/INTEGRADO!K8</f>
        <v>1</v>
      </c>
    </row>
    <row r="10">
      <c r="A10" t="str">
        <v>TOTAL DPS</v>
      </c>
      <c r="B10" s="1">
        <f>SUM(B5:B9)</f>
        <v>581975670</v>
      </c>
      <c r="C10" s="1">
        <f>SUM(C5:C9)</f>
        <v>415295883.06</v>
      </c>
      <c r="D10" s="2">
        <f>C10/B10</f>
        <v>0.7135966406636896</v>
      </c>
      <c r="E10" s="3">
        <f>SUM(E5:E9)</f>
        <v>9962520</v>
      </c>
      <c r="F10" s="3">
        <f>SUM(F5:F9)</f>
        <v>7949014.8</v>
      </c>
      <c r="G10" s="2">
        <f>F10/E10</f>
        <v>0.7978919791378085</v>
      </c>
    </row>
    <row r="11">
      <c r="A11" t="str">
        <v>Nota: la meta y la ejecución física suman unidades distintas (raciones, aportes, becas, personas); solo los porcentajes por programa son comparables.</v>
      </c>
    </row>
    <row r="13">
      <c r="A13" t="str">
        <v>EJECUCIÓN MENSUAL POR PROGRAMA (sumas sobre BASE CONSOLIDADA)</v>
      </c>
    </row>
    <row r="14">
      <c r="A14" t="str">
        <v>Programa</v>
      </c>
      <c r="B14" t="str">
        <v>Concepto</v>
      </c>
      <c r="C14" t="str">
        <v>Enero</v>
      </c>
      <c r="D14" t="str">
        <v>Febrero</v>
      </c>
      <c r="E14" t="str">
        <v>Marzo</v>
      </c>
      <c r="F14" t="str">
        <v>Abril</v>
      </c>
      <c r="G14" t="str">
        <v>Mayo</v>
      </c>
      <c r="H14" t="str">
        <v>Junio</v>
      </c>
      <c r="I14" t="str">
        <v>Julio</v>
      </c>
      <c r="J14" t="str">
        <v>Agosto</v>
      </c>
      <c r="K14" t="str">
        <v>Septiembre</v>
      </c>
    </row>
    <row r="15">
      <c r="A15" t="str">
        <v>(No. de mes)</v>
      </c>
      <c r="C15">
        <v>1</v>
      </c>
      <c r="D15">
        <v>2</v>
      </c>
      <c r="E15">
        <v>3</v>
      </c>
      <c r="F15">
        <v>4</v>
      </c>
      <c r="G15">
        <v>5</v>
      </c>
      <c r="H15">
        <v>6</v>
      </c>
      <c r="I15">
        <v>7</v>
      </c>
      <c r="J15">
        <v>8</v>
      </c>
      <c r="K15">
        <v>9</v>
      </c>
    </row>
    <row r="16">
      <c r="A16" t="str">
        <v>Comedor Social</v>
      </c>
      <c r="B16" t="str">
        <v>Física</v>
      </c>
      <c r="C16" s="1">
        <f>SUMIFS('BASE CONSOLIDADA'!$G:$G,'BASE CONSOLIDADA'!$A:$A,$A16,'BASE CONSOLIDADA'!$F:$F,C$15)</f>
        <v>604819</v>
      </c>
      <c r="D16" s="1">
        <f>SUMIFS('BASE CONSOLIDADA'!$G:$G,'BASE CONSOLIDADA'!$A:$A,$A16,'BASE CONSOLIDADA'!$F:$F,D$15)</f>
        <v>660250</v>
      </c>
      <c r="E16" s="1">
        <f>SUMIFS('BASE CONSOLIDADA'!$G:$G,'BASE CONSOLIDADA'!$A:$A,$A16,'BASE CONSOLIDADA'!$F:$F,E$15)</f>
        <v>741090</v>
      </c>
      <c r="F16" s="1">
        <f>SUMIFS('BASE CONSOLIDADA'!$G:$G,'BASE CONSOLIDADA'!$A:$A,$A16,'BASE CONSOLIDADA'!$F:$F,F$15)</f>
        <v>670300</v>
      </c>
      <c r="G16" s="1">
        <f>SUMIFS('BASE CONSOLIDADA'!$G:$G,'BASE CONSOLIDADA'!$A:$A,$A16,'BASE CONSOLIDADA'!$F:$F,G$15)</f>
        <v>725572</v>
      </c>
      <c r="H16" s="1">
        <f>SUMIFS('BASE CONSOLIDADA'!$G:$G,'BASE CONSOLIDADA'!$A:$A,$A16,'BASE CONSOLIDADA'!$F:$F,H$15)</f>
        <v>820652</v>
      </c>
      <c r="I16" s="1">
        <f>SUMIFS('BASE CONSOLIDADA'!$G:$G,'BASE CONSOLIDADA'!$A:$A,$A16,'BASE CONSOLIDADA'!$F:$F,I$15)</f>
        <v>1066904</v>
      </c>
      <c r="J16" s="1">
        <f>SUMIFS('BASE CONSOLIDADA'!$G:$G,'BASE CONSOLIDADA'!$A:$A,$A16,'BASE CONSOLIDADA'!$F:$F,J$15)</f>
        <v>1083609</v>
      </c>
      <c r="K16" s="1">
        <f>SUMIFS('BASE CONSOLIDADA'!$G:$G,'BASE CONSOLIDADA'!$A:$A,$A16,'BASE CONSOLIDADA'!$F:$F,K$15)</f>
        <v>965259</v>
      </c>
    </row>
    <row r="17">
      <c r="A17" t="str">
        <v>Comedor Social</v>
      </c>
      <c r="B17" t="str">
        <v>Financiera (Q)</v>
      </c>
      <c r="C17" s="1">
        <f>SUMIFS('BASE CONSOLIDADA'!$H:$H,'BASE CONSOLIDADA'!$A:$A,$A17,'BASE CONSOLIDADA'!$F:$F,C$15)</f>
        <v>0</v>
      </c>
      <c r="D17" s="1">
        <f>SUMIFS('BASE CONSOLIDADA'!$H:$H,'BASE CONSOLIDADA'!$A:$A,$A17,'BASE CONSOLIDADA'!$F:$F,D$15)</f>
        <v>5985531.35</v>
      </c>
      <c r="E17" s="1">
        <f>SUMIFS('BASE CONSOLIDADA'!$H:$H,'BASE CONSOLIDADA'!$A:$A,$A17,'BASE CONSOLIDADA'!$F:$F,E$15)</f>
        <v>29682740.5</v>
      </c>
      <c r="F17" s="1">
        <f>SUMIFS('BASE CONSOLIDADA'!$H:$H,'BASE CONSOLIDADA'!$A:$A,$A17,'BASE CONSOLIDADA'!$F:$F,F$15)</f>
        <v>24636816.83</v>
      </c>
      <c r="G17" s="1">
        <f>SUMIFS('BASE CONSOLIDADA'!$H:$H,'BASE CONSOLIDADA'!$A:$A,$A17,'BASE CONSOLIDADA'!$F:$F,G$15)</f>
        <v>19452549.07</v>
      </c>
      <c r="H17" s="1">
        <f>SUMIFS('BASE CONSOLIDADA'!$H:$H,'BASE CONSOLIDADA'!$A:$A,$A17,'BASE CONSOLIDADA'!$F:$F,H$15)</f>
        <v>23721454.66</v>
      </c>
      <c r="I17" s="1">
        <f>SUMIFS('BASE CONSOLIDADA'!$H:$H,'BASE CONSOLIDADA'!$A:$A,$A17,'BASE CONSOLIDADA'!$F:$F,I$15)</f>
        <v>25682208.97</v>
      </c>
      <c r="J17" s="1">
        <f>SUMIFS('BASE CONSOLIDADA'!$H:$H,'BASE CONSOLIDADA'!$A:$A,$A17,'BASE CONSOLIDADA'!$F:$F,J$15)</f>
        <v>32512251.34</v>
      </c>
      <c r="K17" s="1">
        <f>SUMIFS('BASE CONSOLIDADA'!$H:$H,'BASE CONSOLIDADA'!$A:$A,$A17,'BASE CONSOLIDADA'!$F:$F,K$15)</f>
        <v>34433095.93</v>
      </c>
    </row>
    <row r="18">
      <c r="A18" t="str">
        <v>Bolsa Social</v>
      </c>
      <c r="B18" t="str">
        <v>Física</v>
      </c>
      <c r="C18" s="1">
        <f>SUMIFS('BASE CONSOLIDADA'!$G:$G,'BASE CONSOLIDADA'!$A:$A,$A18,'BASE CONSOLIDADA'!$F:$F,C$15)</f>
        <v>0</v>
      </c>
      <c r="D18" s="1">
        <f>SUMIFS('BASE CONSOLIDADA'!$G:$G,'BASE CONSOLIDADA'!$A:$A,$A18,'BASE CONSOLIDADA'!$F:$F,D$15)</f>
        <v>0</v>
      </c>
      <c r="E18" s="1">
        <f>SUMIFS('BASE CONSOLIDADA'!$G:$G,'BASE CONSOLIDADA'!$A:$A,$A18,'BASE CONSOLIDADA'!$F:$F,E$15)</f>
        <v>95868</v>
      </c>
      <c r="F18" s="1">
        <f>SUMIFS('BASE CONSOLIDADA'!$G:$G,'BASE CONSOLIDADA'!$A:$A,$A18,'BASE CONSOLIDADA'!$F:$F,F$15)</f>
        <v>106866</v>
      </c>
      <c r="G18" s="1">
        <f>SUMIFS('BASE CONSOLIDADA'!$G:$G,'BASE CONSOLIDADA'!$A:$A,$A18,'BASE CONSOLIDADA'!$F:$F,G$15)</f>
        <v>101010</v>
      </c>
      <c r="H18" s="1">
        <f>SUMIFS('BASE CONSOLIDADA'!$G:$G,'BASE CONSOLIDADA'!$A:$A,$A18,'BASE CONSOLIDADA'!$F:$F,H$15)</f>
        <v>52930</v>
      </c>
      <c r="I18" s="1">
        <f>SUMIFS('BASE CONSOLIDADA'!$G:$G,'BASE CONSOLIDADA'!$A:$A,$A18,'BASE CONSOLIDADA'!$F:$F,I$15)</f>
        <v>55000</v>
      </c>
      <c r="J18" s="1">
        <f>SUMIFS('BASE CONSOLIDADA'!$G:$G,'BASE CONSOLIDADA'!$A:$A,$A18,'BASE CONSOLIDADA'!$F:$F,J$15)</f>
        <v>82777</v>
      </c>
      <c r="K18" s="1">
        <f>SUMIFS('BASE CONSOLIDADA'!$G:$G,'BASE CONSOLIDADA'!$A:$A,$A18,'BASE CONSOLIDADA'!$F:$F,K$15)</f>
        <v>61200</v>
      </c>
    </row>
    <row r="19">
      <c r="A19" t="str">
        <v>Bolsa Social</v>
      </c>
      <c r="B19" t="str">
        <v>Financiera (Q)</v>
      </c>
      <c r="C19" s="1">
        <f>SUMIFS('BASE CONSOLIDADA'!$H:$H,'BASE CONSOLIDADA'!$A:$A,$A19,'BASE CONSOLIDADA'!$F:$F,C$15)</f>
        <v>0</v>
      </c>
      <c r="D19" s="1">
        <f>SUMIFS('BASE CONSOLIDADA'!$H:$H,'BASE CONSOLIDADA'!$A:$A,$A19,'BASE CONSOLIDADA'!$F:$F,D$15)</f>
        <v>0</v>
      </c>
      <c r="E19" s="1">
        <f>SUMIFS('BASE CONSOLIDADA'!$H:$H,'BASE CONSOLIDADA'!$A:$A,$A19,'BASE CONSOLIDADA'!$F:$F,E$15)</f>
        <v>31157100</v>
      </c>
      <c r="F19" s="1">
        <f>SUMIFS('BASE CONSOLIDADA'!$H:$H,'BASE CONSOLIDADA'!$A:$A,$A19,'BASE CONSOLIDADA'!$F:$F,F$15)</f>
        <v>34731450</v>
      </c>
      <c r="G19" s="1">
        <f>SUMIFS('BASE CONSOLIDADA'!$H:$H,'BASE CONSOLIDADA'!$A:$A,$A19,'BASE CONSOLIDADA'!$F:$F,G$15)</f>
        <v>32828250</v>
      </c>
      <c r="H19" s="1">
        <f>SUMIFS('BASE CONSOLIDADA'!$H:$H,'BASE CONSOLIDADA'!$A:$A,$A19,'BASE CONSOLIDADA'!$F:$F,H$15)</f>
        <v>17202250</v>
      </c>
      <c r="I19" s="1">
        <f>SUMIFS('BASE CONSOLIDADA'!$H:$H,'BASE CONSOLIDADA'!$A:$A,$A19,'BASE CONSOLIDADA'!$F:$F,I$15)</f>
        <v>17875000</v>
      </c>
      <c r="J19" s="1">
        <f>SUMIFS('BASE CONSOLIDADA'!$H:$H,'BASE CONSOLIDADA'!$A:$A,$A19,'BASE CONSOLIDADA'!$F:$F,J$15)</f>
        <v>26902525</v>
      </c>
      <c r="K19" s="1">
        <f>SUMIFS('BASE CONSOLIDADA'!$H:$H,'BASE CONSOLIDADA'!$A:$A,$A19,'BASE CONSOLIDADA'!$F:$F,K$15)</f>
        <v>19890000</v>
      </c>
    </row>
    <row r="20">
      <c r="A20" t="str">
        <v>Jóvenes Protagonistas</v>
      </c>
      <c r="B20" t="str">
        <v>Física</v>
      </c>
      <c r="C20" s="1">
        <f>SUMIFS('BASE CONSOLIDADA'!$G:$G,'BASE CONSOLIDADA'!$A:$A,$A20,'BASE CONSOLIDADA'!$F:$F,C$15)</f>
        <v>0</v>
      </c>
      <c r="D20" s="1">
        <f>SUMIFS('BASE CONSOLIDADA'!$G:$G,'BASE CONSOLIDADA'!$A:$A,$A20,'BASE CONSOLIDADA'!$F:$F,D$15)</f>
        <v>5092</v>
      </c>
      <c r="E20" s="1">
        <f>SUMIFS('BASE CONSOLIDADA'!$G:$G,'BASE CONSOLIDADA'!$A:$A,$A20,'BASE CONSOLIDADA'!$F:$F,E$15)</f>
        <v>8805</v>
      </c>
      <c r="F20" s="1">
        <f>SUMIFS('BASE CONSOLIDADA'!$G:$G,'BASE CONSOLIDADA'!$A:$A,$A20,'BASE CONSOLIDADA'!$F:$F,F$15)</f>
        <v>1941</v>
      </c>
      <c r="G20" s="1">
        <f>SUMIFS('BASE CONSOLIDADA'!$G:$G,'BASE CONSOLIDADA'!$A:$A,$A20,'BASE CONSOLIDADA'!$F:$F,G$15)</f>
        <v>1779</v>
      </c>
      <c r="H20" s="1">
        <f>SUMIFS('BASE CONSOLIDADA'!$G:$G,'BASE CONSOLIDADA'!$A:$A,$A20,'BASE CONSOLIDADA'!$F:$F,H$15)</f>
        <v>11160</v>
      </c>
      <c r="I20" s="1">
        <f>SUMIFS('BASE CONSOLIDADA'!$G:$G,'BASE CONSOLIDADA'!$A:$A,$A20,'BASE CONSOLIDADA'!$F:$F,I$15)</f>
        <v>4779</v>
      </c>
    </row>
    <row r="21">
      <c r="A21" t="str">
        <v>Jóvenes Protagonistas</v>
      </c>
      <c r="B21" t="str">
        <v>Financiera (Q)</v>
      </c>
      <c r="C21" s="1">
        <f>SUMIFS('BASE CONSOLIDADA'!$H:$H,'BASE CONSOLIDADA'!$A:$A,$A21,'BASE CONSOLIDADA'!$F:$F,C$15)</f>
        <v>0</v>
      </c>
      <c r="D21" s="1">
        <f>SUMIFS('BASE CONSOLIDADA'!$H:$H,'BASE CONSOLIDADA'!$A:$A,$A21,'BASE CONSOLIDADA'!$F:$F,D$15)</f>
        <v>511705.41</v>
      </c>
      <c r="E21" s="1">
        <f>SUMIFS('BASE CONSOLIDADA'!$H:$H,'BASE CONSOLIDADA'!$A:$A,$A21,'BASE CONSOLIDADA'!$F:$F,E$15)</f>
        <v>1459509.5</v>
      </c>
      <c r="F21" s="1">
        <f>SUMIFS('BASE CONSOLIDADA'!$H:$H,'BASE CONSOLIDADA'!$A:$A,$A21,'BASE CONSOLIDADA'!$F:$F,F$15)</f>
        <v>1668664.66</v>
      </c>
      <c r="G21" s="1">
        <f>SUMIFS('BASE CONSOLIDADA'!$H:$H,'BASE CONSOLIDADA'!$A:$A,$A21,'BASE CONSOLIDADA'!$F:$F,G$15)</f>
        <v>1794116.5</v>
      </c>
      <c r="H21" s="1">
        <f>SUMIFS('BASE CONSOLIDADA'!$H:$H,'BASE CONSOLIDADA'!$A:$A,$A21,'BASE CONSOLIDADA'!$F:$F,H$15)</f>
        <v>2566297.11</v>
      </c>
      <c r="I21" s="1">
        <f>SUMIFS('BASE CONSOLIDADA'!$H:$H,'BASE CONSOLIDADA'!$A:$A,$A21,'BASE CONSOLIDADA'!$F:$F,I$15)</f>
        <v>3777448.18</v>
      </c>
    </row>
    <row r="22">
      <c r="A22" t="str">
        <v>Beca Educación Media</v>
      </c>
      <c r="B22" t="str">
        <v>Física</v>
      </c>
      <c r="C22" s="1">
        <f>SUMIFS('BASE CONSOLIDADA'!$G:$G,'BASE CONSOLIDADA'!$A:$A,$A22,'BASE CONSOLIDADA'!$F:$F,C$15)</f>
        <v>0</v>
      </c>
      <c r="D22" s="1">
        <f>SUMIFS('BASE CONSOLIDADA'!$G:$G,'BASE CONSOLIDADA'!$A:$A,$A22,'BASE CONSOLIDADA'!$F:$F,D$15)</f>
        <v>0</v>
      </c>
      <c r="E22" s="1">
        <f>SUMIFS('BASE CONSOLIDADA'!$G:$G,'BASE CONSOLIDADA'!$A:$A,$A22,'BASE CONSOLIDADA'!$F:$F,E$15)</f>
        <v>1599.8</v>
      </c>
      <c r="F22" s="1">
        <f>SUMIFS('BASE CONSOLIDADA'!$G:$G,'BASE CONSOLIDADA'!$A:$A,$A22,'BASE CONSOLIDADA'!$F:$F,F$15)</f>
        <v>746</v>
      </c>
      <c r="G22" s="1">
        <f>SUMIFS('BASE CONSOLIDADA'!$G:$G,'BASE CONSOLIDADA'!$A:$A,$A22,'BASE CONSOLIDADA'!$F:$F,G$15)</f>
        <v>0</v>
      </c>
      <c r="H22" s="1">
        <f>SUMIFS('BASE CONSOLIDADA'!$G:$G,'BASE CONSOLIDADA'!$A:$A,$A22,'BASE CONSOLIDADA'!$F:$F,H$15)</f>
        <v>2346</v>
      </c>
    </row>
    <row r="23">
      <c r="A23" t="str">
        <v>Beca Educación Media</v>
      </c>
      <c r="B23" t="str">
        <v>Financiera (Q)</v>
      </c>
      <c r="C23" s="1">
        <f>SUMIFS('BASE CONSOLIDADA'!$H:$H,'BASE CONSOLIDADA'!$A:$A,$A23,'BASE CONSOLIDADA'!$F:$F,C$15)</f>
        <v>0</v>
      </c>
      <c r="D23" s="1">
        <f>SUMIFS('BASE CONSOLIDADA'!$H:$H,'BASE CONSOLIDADA'!$A:$A,$A23,'BASE CONSOLIDADA'!$F:$F,D$15)</f>
        <v>0</v>
      </c>
      <c r="E23" s="1">
        <f>SUMIFS('BASE CONSOLIDADA'!$H:$H,'BASE CONSOLIDADA'!$A:$A,$A23,'BASE CONSOLIDADA'!$F:$F,E$15)</f>
        <v>4000000</v>
      </c>
      <c r="F23" s="1">
        <f>SUMIFS('BASE CONSOLIDADA'!$H:$H,'BASE CONSOLIDADA'!$A:$A,$A23,'BASE CONSOLIDADA'!$F:$F,F$15)</f>
        <v>1865000</v>
      </c>
      <c r="G23" s="1">
        <f>SUMIFS('BASE CONSOLIDADA'!$H:$H,'BASE CONSOLIDADA'!$A:$A,$A23,'BASE CONSOLIDADA'!$F:$F,G$15)</f>
        <v>0</v>
      </c>
      <c r="H23" s="1">
        <f>SUMIFS('BASE CONSOLIDADA'!$H:$H,'BASE CONSOLIDADA'!$A:$A,$A23,'BASE CONSOLIDADA'!$F:$F,H$15)</f>
        <v>5865000</v>
      </c>
    </row>
    <row r="24">
      <c r="A24" t="str">
        <v>Beca Educación Superior</v>
      </c>
      <c r="B24" t="str">
        <v>Física</v>
      </c>
      <c r="C24" s="1">
        <f>SUMIFS('BASE CONSOLIDADA'!$G:$G,'BASE CONSOLIDADA'!$A:$A,$A24,'BASE CONSOLIDADA'!$F:$F,C$15)</f>
        <v>0</v>
      </c>
      <c r="D24" s="1">
        <f>SUMIFS('BASE CONSOLIDADA'!$G:$G,'BASE CONSOLIDADA'!$A:$A,$A24,'BASE CONSOLIDADA'!$F:$F,D$15)</f>
        <v>0</v>
      </c>
      <c r="E24" s="1">
        <f>SUMIFS('BASE CONSOLIDADA'!$G:$G,'BASE CONSOLIDADA'!$A:$A,$A24,'BASE CONSOLIDADA'!$F:$F,E$15)</f>
        <v>0</v>
      </c>
      <c r="F24" s="1">
        <f>SUMIFS('BASE CONSOLIDADA'!$G:$G,'BASE CONSOLIDADA'!$A:$A,$A24,'BASE CONSOLIDADA'!$F:$F,F$15)</f>
        <v>1110.96</v>
      </c>
      <c r="G24" s="1">
        <f>SUMIFS('BASE CONSOLIDADA'!$G:$G,'BASE CONSOLIDADA'!$A:$A,$A24,'BASE CONSOLIDADA'!$F:$F,G$15)</f>
        <v>0</v>
      </c>
      <c r="H24" s="1">
        <f>SUMIFS('BASE CONSOLIDADA'!$G:$G,'BASE CONSOLIDADA'!$A:$A,$A24,'BASE CONSOLIDADA'!$F:$F,H$15)</f>
        <v>0</v>
      </c>
      <c r="I24" s="1">
        <f>SUMIFS('BASE CONSOLIDADA'!$G:$G,'BASE CONSOLIDADA'!$A:$A,$A24,'BASE CONSOLIDADA'!$F:$F,I$15)</f>
        <v>0</v>
      </c>
      <c r="J24" s="1">
        <f>SUMIFS('BASE CONSOLIDADA'!$G:$G,'BASE CONSOLIDADA'!$A:$A,$A24,'BASE CONSOLIDADA'!$F:$F,J$15)</f>
        <v>0</v>
      </c>
      <c r="K24" s="1">
        <f>SUMIFS('BASE CONSOLIDADA'!$G:$G,'BASE CONSOLIDADA'!$A:$A,$A24,'BASE CONSOLIDADA'!$F:$F,K$15)</f>
        <v>1544</v>
      </c>
    </row>
    <row r="25">
      <c r="A25" t="str">
        <v>Beca Educación Superior</v>
      </c>
      <c r="B25" t="str">
        <v>Financiera (Q)</v>
      </c>
      <c r="C25" s="1">
        <f>SUMIFS('BASE CONSOLIDADA'!$H:$H,'BASE CONSOLIDADA'!$A:$A,$A25,'BASE CONSOLIDADA'!$F:$F,C$15)</f>
        <v>0</v>
      </c>
      <c r="D25" s="1">
        <f>SUMIFS('BASE CONSOLIDADA'!$H:$H,'BASE CONSOLIDADA'!$A:$A,$A25,'BASE CONSOLIDADA'!$F:$F,D$15)</f>
        <v>0</v>
      </c>
      <c r="E25" s="1">
        <f>SUMIFS('BASE CONSOLIDADA'!$H:$H,'BASE CONSOLIDADA'!$A:$A,$A25,'BASE CONSOLIDADA'!$F:$F,E$15)</f>
        <v>0</v>
      </c>
      <c r="F25" s="1">
        <f>SUMIFS('BASE CONSOLIDADA'!$H:$H,'BASE CONSOLIDADA'!$A:$A,$A25,'BASE CONSOLIDADA'!$F:$F,F$15)</f>
        <v>2777400</v>
      </c>
      <c r="G25" s="1">
        <f>SUMIFS('BASE CONSOLIDADA'!$H:$H,'BASE CONSOLIDADA'!$A:$A,$A25,'BASE CONSOLIDADA'!$F:$F,G$15)</f>
        <v>0</v>
      </c>
      <c r="H25" s="1">
        <f>SUMIFS('BASE CONSOLIDADA'!$H:$H,'BASE CONSOLIDADA'!$A:$A,$A25,'BASE CONSOLIDADA'!$F:$F,H$15)</f>
        <v>0</v>
      </c>
      <c r="I25" s="1">
        <f>SUMIFS('BASE CONSOLIDADA'!$H:$H,'BASE CONSOLIDADA'!$A:$A,$A25,'BASE CONSOLIDADA'!$F:$F,I$15)</f>
        <v>0</v>
      </c>
      <c r="J25" s="1">
        <f>SUMIFS('BASE CONSOLIDADA'!$H:$H,'BASE CONSOLIDADA'!$A:$A,$A25,'BASE CONSOLIDADA'!$F:$F,J$15)</f>
        <v>0</v>
      </c>
      <c r="K25" s="1">
        <f>SUMIFS('BASE CONSOLIDADA'!$H:$H,'BASE CONSOLIDADA'!$A:$A,$A25,'BASE CONSOLIDADA'!$F:$F,K$15)</f>
        <v>3860000</v>
      </c>
    </row>
    <row r="27">
      <c r="A27" t="str">
        <v>Las celdas vacías significan que el programa no reporta ese mes en este archivo.</v>
      </c>
    </row>
  </sheetData>
  <mergeCells count="2">
    <mergeCell ref="A1:G1"/>
    <mergeCell ref="A2:G2"/>
  </mergeCells>
  <ignoredErrors>
    <ignoredError numberStoredAsText="1" sqref="A1:K2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P10"/>
  <sheetViews>
    <sheetView workbookViewId="0"/>
  </sheetViews>
  <sheetData>
    <row r="2">
      <c r="C2" t="str">
        <v>DIRECCION DE PREVENSIÓN SOCIAL 2025</v>
      </c>
      <c r="E2" s="4" t="str">
        <v>PRESUPESTO GENERAL</v>
      </c>
      <c r="I2" t="str">
        <v>EJECUCION DE SEPTIEMBRE GS 2026 DPS</v>
      </c>
      <c r="K2" s="4" t="str">
        <v xml:space="preserve"> EJECUCION FISICA 2026</v>
      </c>
      <c r="N2" s="4" t="str">
        <v>EJECUCIÓN FINANCIERA 2026</v>
      </c>
    </row>
    <row r="3">
      <c r="C3" t="str">
        <v xml:space="preserve">SUBDIRECCIÓN </v>
      </c>
      <c r="D3" t="str">
        <v>PROGRAMA SOCIAL</v>
      </c>
      <c r="E3" s="4" t="str">
        <v>PRESUPUESTO FINANCIERO INICIAL</v>
      </c>
      <c r="F3" s="5" t="str">
        <v>PRESUPUETO FINANCIERO VIGENTE</v>
      </c>
      <c r="G3" s="5" t="str">
        <v xml:space="preserve">EJECUCIÓN FINANCIERA </v>
      </c>
      <c r="H3" s="5" t="str">
        <v>% Ejecucion General</v>
      </c>
      <c r="I3" s="6" t="str">
        <v xml:space="preserve">FÍSICA </v>
      </c>
      <c r="J3" s="4" t="str">
        <v>FINANCIERA</v>
      </c>
      <c r="K3" s="4" t="str">
        <v>META FISICA VIGENTE</v>
      </c>
      <c r="L3" s="5" t="str">
        <v>EJECUTADO</v>
      </c>
      <c r="M3" s="5" t="str">
        <v>% Ejecución</v>
      </c>
      <c r="N3" s="4" t="str">
        <v>EJECUCIÓN VIGENTE</v>
      </c>
      <c r="O3" s="4" t="str">
        <v>EJECUCIÓN EJECUTADO</v>
      </c>
      <c r="P3" s="4" t="str">
        <v>% EJECUCIÓN</v>
      </c>
    </row>
    <row r="4">
      <c r="A4" t="str">
        <v>x</v>
      </c>
      <c r="B4">
        <v>211</v>
      </c>
      <c r="C4" t="str">
        <v>COMEDORES</v>
      </c>
      <c r="D4" t="str">
        <v>Comedor Social</v>
      </c>
      <c r="E4" s="4">
        <v>179849180</v>
      </c>
      <c r="F4" s="4">
        <v>318833963</v>
      </c>
      <c r="G4" s="4">
        <v>142286791.04</v>
      </c>
      <c r="H4" s="7">
        <f>G4/F4</f>
        <v>0.4462723785796935</v>
      </c>
      <c r="I4" s="3">
        <v>965259</v>
      </c>
      <c r="J4" s="4">
        <v>34433095.93</v>
      </c>
      <c r="K4" s="3">
        <v>9219150</v>
      </c>
      <c r="L4" s="5">
        <v>7338455</v>
      </c>
      <c r="M4" s="7">
        <f>L4/K4</f>
        <v>0.7960012582504895</v>
      </c>
      <c r="N4" s="4">
        <v>284581992</v>
      </c>
      <c r="O4" s="4">
        <v>196106648.65</v>
      </c>
      <c r="P4" s="7">
        <f>O4/N4</f>
        <v>0.689104209552374</v>
      </c>
    </row>
    <row r="5">
      <c r="A5" t="str">
        <v>x</v>
      </c>
      <c r="B5">
        <v>419</v>
      </c>
      <c r="C5" t="str">
        <v>BOLSA DE ALIMENTOS</v>
      </c>
      <c r="D5" t="str">
        <v>Bolsa Social</v>
      </c>
      <c r="E5" s="4">
        <v>117541070</v>
      </c>
      <c r="F5" s="4">
        <v>238384670</v>
      </c>
      <c r="G5" s="4">
        <v>143718023.13</v>
      </c>
      <c r="H5" s="7">
        <f>G5/F5</f>
        <v>0.6028828243443675</v>
      </c>
      <c r="I5" s="3">
        <v>61200</v>
      </c>
      <c r="J5" s="4">
        <v>19890000</v>
      </c>
      <c r="K5" s="3">
        <v>658461</v>
      </c>
      <c r="L5" s="5">
        <v>555651</v>
      </c>
      <c r="M5" s="7">
        <f>L5/K5</f>
        <v>0.8438631900750386</v>
      </c>
      <c r="N5" s="4">
        <v>214000000</v>
      </c>
      <c r="O5" s="4">
        <v>180586575</v>
      </c>
      <c r="P5" s="7">
        <f>O5/N5</f>
        <v>0.8438625</v>
      </c>
    </row>
    <row r="6">
      <c r="C6" t="str">
        <v>FAMILIAS SEGURAS</v>
      </c>
      <c r="D6" t="str">
        <v>Jóvenes Protagonistas</v>
      </c>
      <c r="E6" s="4">
        <v>23753024</v>
      </c>
      <c r="F6" s="4">
        <v>64869524</v>
      </c>
      <c r="G6" s="4">
        <v>23012659.41</v>
      </c>
      <c r="H6" s="7">
        <f>G6/F6</f>
        <v>0.3547530179194779</v>
      </c>
      <c r="I6" s="3">
        <v>4779</v>
      </c>
      <c r="J6" s="4">
        <v>4236525.63</v>
      </c>
      <c r="K6" s="3">
        <v>77500</v>
      </c>
      <c r="L6" s="3">
        <v>48673</v>
      </c>
      <c r="M6" s="7">
        <f>L6/K6</f>
        <v>0.6280387096774194</v>
      </c>
      <c r="N6" s="4">
        <v>64869524</v>
      </c>
      <c r="O6" s="4">
        <v>23012659.41</v>
      </c>
      <c r="P6" s="7">
        <f>O6/N6</f>
        <v>0.3547530179194779</v>
      </c>
    </row>
    <row r="7">
      <c r="A7" t="str">
        <v>x</v>
      </c>
      <c r="B7">
        <v>416</v>
      </c>
      <c r="C7" t="str">
        <v>BECA EDUCACIÓN MEDIA</v>
      </c>
      <c r="D7" t="str">
        <v>Beca Media</v>
      </c>
      <c r="E7" s="4">
        <v>15013686</v>
      </c>
      <c r="F7" s="4">
        <v>15543440</v>
      </c>
      <c r="G7" s="4">
        <v>12077709.75</v>
      </c>
      <c r="H7" s="7">
        <f>G7/F7</f>
        <v>0.7770293931073173</v>
      </c>
      <c r="I7" s="3">
        <v>0</v>
      </c>
      <c r="J7" s="4">
        <v>0</v>
      </c>
      <c r="K7" s="3">
        <v>5865</v>
      </c>
      <c r="L7" s="3">
        <v>4691.800000000002</v>
      </c>
      <c r="M7" s="7">
        <f>L7/K7</f>
        <v>0.7999658994032399</v>
      </c>
      <c r="N7" s="4">
        <v>14663654</v>
      </c>
      <c r="O7" s="4">
        <v>11730000</v>
      </c>
      <c r="P7" s="7">
        <f>O7/N7</f>
        <v>0.7999370416132295</v>
      </c>
    </row>
    <row r="8">
      <c r="A8" t="str">
        <v>x</v>
      </c>
      <c r="B8">
        <v>416</v>
      </c>
      <c r="C8" t="str">
        <v>BECA EDUCACIÓN SUPERIOR</v>
      </c>
      <c r="D8" t="str">
        <v>Beca Superior</v>
      </c>
      <c r="E8" s="4">
        <v>4787338</v>
      </c>
      <c r="F8" s="4">
        <v>5309438</v>
      </c>
      <c r="G8" s="4">
        <v>3457197.28</v>
      </c>
      <c r="H8" s="7">
        <f>G8/F8</f>
        <v>0.6511418496646914</v>
      </c>
      <c r="I8" s="3">
        <v>1544</v>
      </c>
      <c r="J8" s="4">
        <v>3860000</v>
      </c>
      <c r="K8" s="3">
        <v>1544</v>
      </c>
      <c r="L8" s="3">
        <v>1544</v>
      </c>
      <c r="M8" s="7">
        <f>L8/K8</f>
        <v>1</v>
      </c>
      <c r="N8" s="4">
        <v>3860500</v>
      </c>
      <c r="O8" s="4">
        <v>3860000</v>
      </c>
      <c r="P8" s="7">
        <f>O8/N8</f>
        <v>0.9998704830980443</v>
      </c>
    </row>
  </sheetData>
  <mergeCells count="5">
    <mergeCell ref="C2:D2"/>
    <mergeCell ref="E2:H2"/>
    <mergeCell ref="I2:J2"/>
    <mergeCell ref="K2:M2"/>
    <mergeCell ref="N2:P2"/>
  </mergeCells>
  <pageMargins left="0.7" right="0.7" top="0.75" bottom="0.75" header="0.3" footer="0.3"/>
  <ignoredErrors>
    <ignoredError numberStoredAsText="1" sqref="A1:P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S346"/>
  <sheetViews>
    <sheetView workbookViewId="0"/>
  </sheetViews>
  <sheetData>
    <row r="1">
      <c r="A1" t="str">
        <v xml:space="preserve">PROGRAMA SOCIAL "BECA EDUCACIÓN MEDIA" </v>
      </c>
    </row>
    <row r="2">
      <c r="A2" t="str">
        <v>NO.</v>
      </c>
      <c r="B2" t="str">
        <v xml:space="preserve">DEPARTAMENTO </v>
      </c>
      <c r="C2" t="str">
        <v xml:space="preserve">MUNICIPIO </v>
      </c>
      <c r="D2" t="str">
        <v xml:space="preserve">UNIDAD DE MEDIDA </v>
      </c>
      <c r="E2" t="str">
        <v xml:space="preserve">PLANIFICACIÓN </v>
      </c>
      <c r="G2" t="str">
        <v xml:space="preserve">EJECUCIÓN 30 ENERO </v>
      </c>
      <c r="J2" t="str">
        <v xml:space="preserve">EJECUCIÓN 28 FEBRERO </v>
      </c>
      <c r="M2" t="str">
        <v>EJECUCIÓN 31 MARZO</v>
      </c>
      <c r="P2" t="str">
        <v>EJECUCIÓN 30 ABRIL</v>
      </c>
      <c r="S2" t="str">
        <v>EJECUCIÓN 31 MAYO</v>
      </c>
      <c r="V2" t="str">
        <v>EJECUCIÓN 30 JUNIO</v>
      </c>
      <c r="Y2" t="str">
        <v>EJECUCIÓN 31 JULIO</v>
      </c>
      <c r="AB2" t="str">
        <v>EJECUCIÓN 31 AGOSTO</v>
      </c>
      <c r="AE2" t="str">
        <v>EJECUCIÓN 30 SEPTIEMBRE</v>
      </c>
      <c r="AH2" t="str">
        <v>EJECUCIÓN 31 OCTUBRE</v>
      </c>
      <c r="AK2" t="str">
        <v>EJECUCIÓN 30 NOVIEMBRE</v>
      </c>
      <c r="AN2" t="str">
        <v>EJECUCIÓN 31 DICIEMBRE</v>
      </c>
      <c r="AQ2" t="str">
        <v>EJECUCIÓN TOTAL 2026</v>
      </c>
    </row>
    <row r="3">
      <c r="E3" t="str">
        <v xml:space="preserve">FÍSICA </v>
      </c>
      <c r="F3" s="8" t="str">
        <v xml:space="preserve">FINANCIERA </v>
      </c>
      <c r="G3" t="str">
        <v xml:space="preserve">FÍSICA </v>
      </c>
      <c r="H3" s="8" t="str">
        <v xml:space="preserve">FINANCIERA </v>
      </c>
      <c r="I3" t="str">
        <v xml:space="preserve">Beneficiarios </v>
      </c>
      <c r="J3" t="str">
        <v xml:space="preserve">FÍSICA </v>
      </c>
      <c r="K3" s="8" t="str">
        <v xml:space="preserve">FINANCIERA </v>
      </c>
      <c r="L3" t="str">
        <v xml:space="preserve">Beneficiarios </v>
      </c>
      <c r="M3" t="str">
        <v xml:space="preserve">FÍSICA </v>
      </c>
      <c r="N3" s="8" t="str">
        <v xml:space="preserve">FINANCIERA </v>
      </c>
      <c r="O3" s="8" t="str">
        <v xml:space="preserve">Beneficiarios </v>
      </c>
      <c r="P3" t="str">
        <v xml:space="preserve">FÍSICA </v>
      </c>
      <c r="Q3" s="8" t="str">
        <v xml:space="preserve">FINANCIERA </v>
      </c>
      <c r="R3" s="3" t="str">
        <v>Beneficiarios</v>
      </c>
      <c r="S3" t="str">
        <v xml:space="preserve">FÍSICA </v>
      </c>
      <c r="T3" s="8" t="str">
        <v xml:space="preserve">FINANCIERA </v>
      </c>
      <c r="U3" s="8" t="str">
        <v>Beneficiarios</v>
      </c>
      <c r="V3" t="str">
        <v xml:space="preserve">FÍSICA </v>
      </c>
      <c r="W3" s="8" t="str">
        <v xml:space="preserve">FINANCIERA </v>
      </c>
      <c r="X3" s="8" t="str">
        <v>Beneficiarios</v>
      </c>
      <c r="Y3" t="str">
        <v xml:space="preserve">FÍSICA </v>
      </c>
      <c r="Z3" s="8" t="str">
        <v xml:space="preserve">FINANCIERA </v>
      </c>
      <c r="AA3" s="8" t="str">
        <v>Beneficiarios</v>
      </c>
      <c r="AB3" t="str">
        <v xml:space="preserve">FÍSICA </v>
      </c>
      <c r="AC3" s="8" t="str">
        <v xml:space="preserve">FINANCIERA </v>
      </c>
      <c r="AD3" s="8" t="str">
        <v>Beneficiarios</v>
      </c>
      <c r="AE3" t="str">
        <v xml:space="preserve">FÍSICA </v>
      </c>
      <c r="AF3" s="8" t="str">
        <v xml:space="preserve">FINANCIERA </v>
      </c>
      <c r="AG3" s="8" t="str">
        <v>Beneficiarios</v>
      </c>
      <c r="AH3" t="str">
        <v xml:space="preserve">FÍSICA </v>
      </c>
      <c r="AI3" s="8" t="str">
        <v xml:space="preserve">FINANCIERA </v>
      </c>
      <c r="AJ3" s="8" t="str">
        <v>Beneficiarios</v>
      </c>
      <c r="AK3" t="str">
        <v xml:space="preserve">FÍSICA </v>
      </c>
      <c r="AL3" s="8" t="str">
        <v xml:space="preserve">FINANCIERA </v>
      </c>
      <c r="AM3" s="8" t="str">
        <v>Beneficiarios</v>
      </c>
      <c r="AN3" t="str">
        <v xml:space="preserve">FÍSICA </v>
      </c>
      <c r="AO3" s="8" t="str">
        <v xml:space="preserve">FINANCIERA </v>
      </c>
      <c r="AP3" s="3" t="str">
        <v>Beneficiarios</v>
      </c>
      <c r="AQ3" t="str">
        <v xml:space="preserve">FÍSICA </v>
      </c>
      <c r="AR3" s="8" t="str">
        <v xml:space="preserve">FINANCIERA </v>
      </c>
      <c r="AS3" s="3" t="str">
        <v>Beneficiarios</v>
      </c>
    </row>
    <row r="4">
      <c r="A4">
        <v>1</v>
      </c>
      <c r="B4" t="str">
        <v>ALTA VERAPAZ</v>
      </c>
      <c r="C4" t="str">
        <v>CAHABÓN</v>
      </c>
      <c r="D4" t="str">
        <v xml:space="preserve">Beca </v>
      </c>
      <c r="E4" s="6">
        <v>20.400000000000006</v>
      </c>
      <c r="F4" s="8">
        <f>E4*2500</f>
        <v>51000.000000000015</v>
      </c>
      <c r="G4">
        <v>0</v>
      </c>
      <c r="H4" s="8">
        <v>0</v>
      </c>
      <c r="I4">
        <v>0</v>
      </c>
      <c r="J4">
        <v>0</v>
      </c>
      <c r="K4" s="8">
        <v>0</v>
      </c>
      <c r="L4">
        <v>0</v>
      </c>
      <c r="M4" s="6">
        <v>5.6</v>
      </c>
      <c r="N4" s="8">
        <v>14000</v>
      </c>
      <c r="O4">
        <v>14</v>
      </c>
      <c r="P4" s="6">
        <f>Q4/2500</f>
        <v>4.8</v>
      </c>
      <c r="Q4" s="8">
        <f>R4*1000</f>
        <v>12000</v>
      </c>
      <c r="R4">
        <v>12</v>
      </c>
      <c r="S4">
        <v>0</v>
      </c>
      <c r="T4" s="8">
        <v>0</v>
      </c>
      <c r="U4">
        <v>0</v>
      </c>
      <c r="V4" s="6">
        <f>W4/2500</f>
        <v>10.4</v>
      </c>
      <c r="W4" s="4">
        <v>26000</v>
      </c>
      <c r="X4">
        <v>26</v>
      </c>
      <c r="Y4">
        <v>0</v>
      </c>
      <c r="Z4" s="8">
        <v>0</v>
      </c>
      <c r="AA4">
        <v>0</v>
      </c>
      <c r="AB4" s="6">
        <v>0</v>
      </c>
      <c r="AC4" s="8">
        <v>0</v>
      </c>
      <c r="AD4">
        <v>0</v>
      </c>
      <c r="AE4" s="6">
        <v>0</v>
      </c>
      <c r="AF4" s="8">
        <v>0</v>
      </c>
      <c r="AG4">
        <v>0</v>
      </c>
      <c r="AH4" s="6">
        <v>0</v>
      </c>
      <c r="AI4" s="4">
        <v>0</v>
      </c>
      <c r="AJ4">
        <v>0</v>
      </c>
      <c r="AK4" s="6">
        <v>0</v>
      </c>
      <c r="AL4" s="4">
        <v>0</v>
      </c>
      <c r="AM4">
        <v>0</v>
      </c>
      <c r="AN4">
        <v>0</v>
      </c>
      <c r="AO4" s="8">
        <v>0</v>
      </c>
      <c r="AP4">
        <v>0</v>
      </c>
      <c r="AQ4" s="6">
        <f>G4+J4+M4+P4+S4+V4+Y4+AB4+AE4+AH4+AK4+AN4</f>
        <v>20.799999999999997</v>
      </c>
      <c r="AR4" s="4">
        <f>H4+K4+N4+Q4+T4+W4+Z4+AC4+AF4+AI4+AL4+AO4</f>
        <v>52000</v>
      </c>
      <c r="AS4">
        <v>27</v>
      </c>
    </row>
    <row r="5">
      <c r="A5">
        <v>2</v>
      </c>
      <c r="B5" t="str">
        <v>ALTA VERAPAZ</v>
      </c>
      <c r="C5" t="str">
        <v>CHAHAL</v>
      </c>
      <c r="E5" s="6">
        <v>37.60000000000001</v>
      </c>
      <c r="F5" s="8">
        <f>E5*2500</f>
        <v>94000.00000000001</v>
      </c>
      <c r="G5">
        <v>0</v>
      </c>
      <c r="H5" s="8">
        <v>0</v>
      </c>
      <c r="I5">
        <v>0</v>
      </c>
      <c r="J5">
        <v>0</v>
      </c>
      <c r="K5" s="8">
        <v>0</v>
      </c>
      <c r="L5">
        <v>0</v>
      </c>
      <c r="M5" s="6">
        <v>6</v>
      </c>
      <c r="N5" s="8">
        <v>15000</v>
      </c>
      <c r="O5">
        <v>15</v>
      </c>
      <c r="P5" s="6">
        <f>Q5/2500</f>
        <v>6.8</v>
      </c>
      <c r="Q5" s="8">
        <f>R5*1000</f>
        <v>17000</v>
      </c>
      <c r="R5">
        <v>17</v>
      </c>
      <c r="S5">
        <v>0</v>
      </c>
      <c r="T5" s="8">
        <v>0</v>
      </c>
      <c r="U5">
        <v>0</v>
      </c>
      <c r="V5" s="6">
        <f>W5/2500</f>
        <v>12.8</v>
      </c>
      <c r="W5" s="4">
        <v>32000</v>
      </c>
      <c r="X5">
        <v>32</v>
      </c>
      <c r="Y5">
        <v>0</v>
      </c>
      <c r="Z5" s="8">
        <v>0</v>
      </c>
      <c r="AA5">
        <v>0</v>
      </c>
      <c r="AB5" s="6">
        <v>0</v>
      </c>
      <c r="AC5" s="8">
        <v>0</v>
      </c>
      <c r="AD5">
        <v>0</v>
      </c>
      <c r="AE5" s="6">
        <v>0</v>
      </c>
      <c r="AF5" s="8">
        <v>0</v>
      </c>
      <c r="AG5">
        <v>0</v>
      </c>
      <c r="AH5" s="6">
        <v>0</v>
      </c>
      <c r="AI5" s="4">
        <v>0</v>
      </c>
      <c r="AJ5">
        <v>0</v>
      </c>
      <c r="AK5" s="6">
        <v>0</v>
      </c>
      <c r="AL5" s="4">
        <v>0</v>
      </c>
      <c r="AM5">
        <v>0</v>
      </c>
      <c r="AN5">
        <v>0</v>
      </c>
      <c r="AO5" s="8">
        <v>0</v>
      </c>
      <c r="AP5">
        <v>0</v>
      </c>
      <c r="AQ5" s="6">
        <f>G5+J5+M5+P5+S5+V5+Y5+AB5+AE5+AH5+AK5+AN5</f>
        <v>25.6</v>
      </c>
      <c r="AR5" s="4">
        <f>H5+K5+N5+Q5+T5+W5+Z5+AC5+AF5+AI5+AL5+AO5</f>
        <v>64000</v>
      </c>
      <c r="AS5">
        <v>32</v>
      </c>
    </row>
    <row r="6">
      <c r="A6">
        <v>3</v>
      </c>
      <c r="B6" t="str">
        <v>ALTA VERAPAZ</v>
      </c>
      <c r="C6" t="str">
        <v>CHISEC</v>
      </c>
      <c r="E6" s="6">
        <v>29.4</v>
      </c>
      <c r="F6" s="8">
        <f>E6*2500</f>
        <v>73500</v>
      </c>
      <c r="G6">
        <v>0</v>
      </c>
      <c r="H6" s="8">
        <v>0</v>
      </c>
      <c r="I6">
        <v>0</v>
      </c>
      <c r="J6">
        <v>0</v>
      </c>
      <c r="K6" s="8">
        <v>0</v>
      </c>
      <c r="L6">
        <v>0</v>
      </c>
      <c r="M6" s="6">
        <v>6.8</v>
      </c>
      <c r="N6" s="8">
        <v>17000</v>
      </c>
      <c r="O6">
        <v>17</v>
      </c>
      <c r="P6" s="6">
        <f>Q6/2500</f>
        <v>2.8</v>
      </c>
      <c r="Q6" s="8">
        <f>R6*1000</f>
        <v>7000</v>
      </c>
      <c r="R6">
        <v>7</v>
      </c>
      <c r="S6">
        <v>0</v>
      </c>
      <c r="T6" s="8">
        <v>0</v>
      </c>
      <c r="U6">
        <v>0</v>
      </c>
      <c r="V6" s="6">
        <f>W6/2500</f>
        <v>9.2</v>
      </c>
      <c r="W6" s="4">
        <v>23000</v>
      </c>
      <c r="X6">
        <v>23</v>
      </c>
      <c r="Y6">
        <v>0</v>
      </c>
      <c r="Z6" s="8">
        <v>0</v>
      </c>
      <c r="AA6">
        <v>0</v>
      </c>
      <c r="AB6" s="6">
        <v>0</v>
      </c>
      <c r="AC6" s="8">
        <v>0</v>
      </c>
      <c r="AD6">
        <v>0</v>
      </c>
      <c r="AE6" s="6">
        <v>0</v>
      </c>
      <c r="AF6" s="8">
        <v>0</v>
      </c>
      <c r="AG6">
        <v>0</v>
      </c>
      <c r="AH6" s="6">
        <v>0</v>
      </c>
      <c r="AI6" s="4">
        <v>0</v>
      </c>
      <c r="AJ6">
        <v>0</v>
      </c>
      <c r="AK6" s="6">
        <v>0</v>
      </c>
      <c r="AL6" s="4">
        <v>0</v>
      </c>
      <c r="AM6">
        <v>0</v>
      </c>
      <c r="AN6">
        <v>0</v>
      </c>
      <c r="AO6" s="8">
        <v>0</v>
      </c>
      <c r="AP6">
        <v>0</v>
      </c>
      <c r="AQ6" s="6">
        <f>G6+J6+M6+P6+S6+V6+Y6+AB6+AE6+AH6+AK6+AN6</f>
        <v>18.799999999999997</v>
      </c>
      <c r="AR6" s="4">
        <f>H6+K6+N6+Q6+T6+W6+Z6+AC6+AF6+AI6+AL6+AO6</f>
        <v>47000</v>
      </c>
      <c r="AS6">
        <v>25</v>
      </c>
    </row>
    <row r="7">
      <c r="A7">
        <v>4</v>
      </c>
      <c r="B7" t="str">
        <v>ALTA VERAPAZ</v>
      </c>
      <c r="C7" t="str">
        <v>COBÁN</v>
      </c>
      <c r="E7" s="6">
        <v>24.799999999999997</v>
      </c>
      <c r="F7" s="8">
        <f>E7*2500</f>
        <v>61999.99999999999</v>
      </c>
      <c r="G7">
        <v>0</v>
      </c>
      <c r="H7" s="8">
        <v>0</v>
      </c>
      <c r="I7">
        <v>0</v>
      </c>
      <c r="J7">
        <v>0</v>
      </c>
      <c r="K7" s="8">
        <v>0</v>
      </c>
      <c r="L7">
        <v>0</v>
      </c>
      <c r="M7" s="6">
        <v>6</v>
      </c>
      <c r="N7" s="8">
        <v>15000</v>
      </c>
      <c r="O7">
        <v>15</v>
      </c>
      <c r="P7" s="6">
        <f>Q7/2500</f>
        <v>3.2</v>
      </c>
      <c r="Q7" s="8">
        <f>R7*1000</f>
        <v>8000</v>
      </c>
      <c r="R7">
        <v>8</v>
      </c>
      <c r="S7">
        <v>0</v>
      </c>
      <c r="T7" s="8">
        <v>0</v>
      </c>
      <c r="U7">
        <v>0</v>
      </c>
      <c r="V7" s="6">
        <f>W7/2500</f>
        <v>8.8</v>
      </c>
      <c r="W7" s="4">
        <v>22000</v>
      </c>
      <c r="X7">
        <v>22</v>
      </c>
      <c r="Y7">
        <v>0</v>
      </c>
      <c r="Z7" s="8">
        <v>0</v>
      </c>
      <c r="AA7">
        <v>0</v>
      </c>
      <c r="AB7" s="6">
        <v>0</v>
      </c>
      <c r="AC7" s="8">
        <v>0</v>
      </c>
      <c r="AD7">
        <v>0</v>
      </c>
      <c r="AE7" s="6">
        <v>0</v>
      </c>
      <c r="AF7" s="8">
        <v>0</v>
      </c>
      <c r="AG7">
        <v>0</v>
      </c>
      <c r="AH7" s="6">
        <v>0</v>
      </c>
      <c r="AI7" s="4">
        <v>0</v>
      </c>
      <c r="AJ7">
        <v>0</v>
      </c>
      <c r="AK7" s="6">
        <v>0</v>
      </c>
      <c r="AL7" s="4">
        <v>0</v>
      </c>
      <c r="AM7">
        <v>0</v>
      </c>
      <c r="AN7">
        <v>0</v>
      </c>
      <c r="AO7" s="8">
        <v>0</v>
      </c>
      <c r="AP7">
        <v>0</v>
      </c>
      <c r="AQ7" s="6">
        <f>G7+J7+M7+P7+S7+V7+Y7+AB7+AE7+AH7+AK7+AN7</f>
        <v>18</v>
      </c>
      <c r="AR7" s="4">
        <f>H7+K7+N7+Q7+T7+W7+Z7+AC7+AF7+AI7+AL7+AO7</f>
        <v>45000</v>
      </c>
      <c r="AS7">
        <v>23</v>
      </c>
    </row>
    <row r="8">
      <c r="A8">
        <v>5</v>
      </c>
      <c r="B8" t="str">
        <v>ALTA VERAPAZ</v>
      </c>
      <c r="C8" t="str">
        <v>FRAY BARTOLOMÉ DE LAS CASAS</v>
      </c>
      <c r="E8" s="6">
        <v>11.8</v>
      </c>
      <c r="F8" s="8">
        <f>E8*2500</f>
        <v>29500</v>
      </c>
      <c r="G8">
        <v>0</v>
      </c>
      <c r="H8" s="8">
        <v>0</v>
      </c>
      <c r="I8">
        <v>0</v>
      </c>
      <c r="J8">
        <v>0</v>
      </c>
      <c r="K8" s="8">
        <v>0</v>
      </c>
      <c r="L8">
        <v>0</v>
      </c>
      <c r="M8" s="6">
        <v>1.6</v>
      </c>
      <c r="N8" s="8">
        <v>4000</v>
      </c>
      <c r="O8">
        <v>4</v>
      </c>
      <c r="P8" s="6">
        <f>Q8/2500</f>
        <v>2.4</v>
      </c>
      <c r="Q8" s="8">
        <f>R8*1000</f>
        <v>6000</v>
      </c>
      <c r="R8">
        <v>6</v>
      </c>
      <c r="S8">
        <v>0</v>
      </c>
      <c r="T8" s="8">
        <v>0</v>
      </c>
      <c r="U8">
        <v>0</v>
      </c>
      <c r="V8" s="6">
        <f>W8/2500</f>
        <v>4</v>
      </c>
      <c r="W8" s="4">
        <v>10000</v>
      </c>
      <c r="X8">
        <v>10</v>
      </c>
      <c r="Y8">
        <v>0</v>
      </c>
      <c r="Z8" s="8">
        <v>0</v>
      </c>
      <c r="AA8">
        <v>0</v>
      </c>
      <c r="AB8" s="6">
        <v>0</v>
      </c>
      <c r="AC8" s="8">
        <v>0</v>
      </c>
      <c r="AD8">
        <v>0</v>
      </c>
      <c r="AE8" s="6">
        <v>0</v>
      </c>
      <c r="AF8" s="8">
        <v>0</v>
      </c>
      <c r="AG8">
        <v>0</v>
      </c>
      <c r="AH8" s="6">
        <v>0</v>
      </c>
      <c r="AI8" s="4">
        <v>0</v>
      </c>
      <c r="AJ8">
        <v>0</v>
      </c>
      <c r="AK8" s="6">
        <v>0</v>
      </c>
      <c r="AL8" s="4">
        <v>0</v>
      </c>
      <c r="AM8">
        <v>0</v>
      </c>
      <c r="AN8">
        <v>0</v>
      </c>
      <c r="AO8" s="8">
        <v>0</v>
      </c>
      <c r="AP8">
        <v>0</v>
      </c>
      <c r="AQ8" s="6">
        <f>G8+J8+M8+P8+S8+V8+Y8+AB8+AE8+AH8+AK8+AN8</f>
        <v>8</v>
      </c>
      <c r="AR8" s="4">
        <f>H8+K8+N8+Q8+T8+W8+Z8+AC8+AF8+AI8+AL8+AO8</f>
        <v>20000</v>
      </c>
      <c r="AS8">
        <v>10</v>
      </c>
    </row>
    <row r="9">
      <c r="A9">
        <v>6</v>
      </c>
      <c r="B9" t="str">
        <v>ALTA VERAPAZ</v>
      </c>
      <c r="C9" t="str">
        <v>LANQUÍN</v>
      </c>
      <c r="E9" s="6">
        <v>18</v>
      </c>
      <c r="F9" s="8">
        <f>E9*2500</f>
        <v>45000</v>
      </c>
      <c r="G9">
        <v>0</v>
      </c>
      <c r="H9" s="8">
        <v>0</v>
      </c>
      <c r="I9">
        <v>0</v>
      </c>
      <c r="J9">
        <v>0</v>
      </c>
      <c r="K9" s="8">
        <v>0</v>
      </c>
      <c r="L9">
        <v>0</v>
      </c>
      <c r="M9" s="6">
        <v>2.4</v>
      </c>
      <c r="N9" s="8">
        <v>6000</v>
      </c>
      <c r="O9">
        <v>6</v>
      </c>
      <c r="P9" s="6">
        <f>Q9/2500</f>
        <v>7.6</v>
      </c>
      <c r="Q9" s="8">
        <f>R9*1000</f>
        <v>19000</v>
      </c>
      <c r="R9">
        <v>19</v>
      </c>
      <c r="S9">
        <v>0</v>
      </c>
      <c r="T9" s="8">
        <v>0</v>
      </c>
      <c r="U9">
        <v>0</v>
      </c>
      <c r="V9" s="6">
        <f>W9/2500</f>
        <v>9.6</v>
      </c>
      <c r="W9" s="4">
        <v>24000</v>
      </c>
      <c r="X9">
        <v>24</v>
      </c>
      <c r="Y9">
        <v>0</v>
      </c>
      <c r="Z9" s="8">
        <v>0</v>
      </c>
      <c r="AA9">
        <v>0</v>
      </c>
      <c r="AB9" s="6">
        <v>0</v>
      </c>
      <c r="AC9" s="8">
        <v>0</v>
      </c>
      <c r="AD9">
        <v>0</v>
      </c>
      <c r="AE9" s="6">
        <v>0</v>
      </c>
      <c r="AF9" s="8">
        <v>0</v>
      </c>
      <c r="AG9">
        <v>0</v>
      </c>
      <c r="AH9" s="6">
        <v>0</v>
      </c>
      <c r="AI9" s="4">
        <v>0</v>
      </c>
      <c r="AJ9">
        <v>0</v>
      </c>
      <c r="AK9" s="6">
        <v>0</v>
      </c>
      <c r="AL9" s="4">
        <v>0</v>
      </c>
      <c r="AM9">
        <v>0</v>
      </c>
      <c r="AN9">
        <v>0</v>
      </c>
      <c r="AO9" s="8">
        <v>0</v>
      </c>
      <c r="AP9">
        <v>0</v>
      </c>
      <c r="AQ9" s="6">
        <f>G9+J9+M9+P9+S9+V9+Y9+AB9+AE9+AH9+AK9+AN9</f>
        <v>19.6</v>
      </c>
      <c r="AR9" s="4">
        <f>H9+K9+N9+Q9+T9+W9+Z9+AC9+AF9+AI9+AL9+AO9</f>
        <v>49000</v>
      </c>
      <c r="AS9">
        <v>25</v>
      </c>
    </row>
    <row r="10">
      <c r="A10">
        <v>7</v>
      </c>
      <c r="B10" t="str">
        <v>ALTA VERAPAZ</v>
      </c>
      <c r="C10" t="str">
        <v>PANZÓS</v>
      </c>
      <c r="E10" s="6">
        <v>27.000000000000004</v>
      </c>
      <c r="F10" s="8">
        <f>E10*2500</f>
        <v>67500.00000000001</v>
      </c>
      <c r="G10">
        <v>0</v>
      </c>
      <c r="H10" s="8">
        <v>0</v>
      </c>
      <c r="I10">
        <v>0</v>
      </c>
      <c r="J10">
        <v>0</v>
      </c>
      <c r="K10" s="8">
        <v>0</v>
      </c>
      <c r="L10">
        <v>0</v>
      </c>
      <c r="M10" s="6">
        <v>6</v>
      </c>
      <c r="N10" s="8">
        <v>15000</v>
      </c>
      <c r="O10">
        <v>15</v>
      </c>
      <c r="P10" s="6">
        <f>Q10/2500</f>
        <v>4.8</v>
      </c>
      <c r="Q10" s="8">
        <f>R10*1000</f>
        <v>12000</v>
      </c>
      <c r="R10">
        <v>12</v>
      </c>
      <c r="S10">
        <v>0</v>
      </c>
      <c r="T10" s="8">
        <v>0</v>
      </c>
      <c r="U10">
        <v>0</v>
      </c>
      <c r="V10" s="6">
        <f>W10/2500</f>
        <v>10.4</v>
      </c>
      <c r="W10" s="4">
        <v>26000</v>
      </c>
      <c r="X10">
        <v>26</v>
      </c>
      <c r="Y10">
        <v>0</v>
      </c>
      <c r="Z10" s="8">
        <v>0</v>
      </c>
      <c r="AA10">
        <v>0</v>
      </c>
      <c r="AB10" s="6">
        <v>0</v>
      </c>
      <c r="AC10" s="8">
        <v>0</v>
      </c>
      <c r="AD10">
        <v>0</v>
      </c>
      <c r="AE10" s="6">
        <v>0</v>
      </c>
      <c r="AF10" s="8">
        <v>0</v>
      </c>
      <c r="AG10">
        <v>0</v>
      </c>
      <c r="AH10" s="6">
        <v>0</v>
      </c>
      <c r="AI10" s="4">
        <v>0</v>
      </c>
      <c r="AJ10">
        <v>0</v>
      </c>
      <c r="AK10" s="6">
        <v>0</v>
      </c>
      <c r="AL10" s="4">
        <v>0</v>
      </c>
      <c r="AM10">
        <v>0</v>
      </c>
      <c r="AN10">
        <v>0</v>
      </c>
      <c r="AO10" s="8">
        <v>0</v>
      </c>
      <c r="AP10">
        <v>0</v>
      </c>
      <c r="AQ10" s="6">
        <f>G10+J10+M10+P10+S10+V10+Y10+AB10+AE10+AH10+AK10+AN10</f>
        <v>21.200000000000003</v>
      </c>
      <c r="AR10" s="4">
        <f>H10+K10+N10+Q10+T10+W10+Z10+AC10+AF10+AI10+AL10+AO10</f>
        <v>53000</v>
      </c>
      <c r="AS10">
        <v>27</v>
      </c>
    </row>
    <row r="11">
      <c r="A11">
        <v>8</v>
      </c>
      <c r="B11" t="str">
        <v>ALTA VERAPAZ</v>
      </c>
      <c r="C11" t="str">
        <v>RAXRUHÁ</v>
      </c>
      <c r="E11" s="6">
        <v>16.4</v>
      </c>
      <c r="F11" s="8">
        <f>E11*2500</f>
        <v>41000</v>
      </c>
      <c r="G11">
        <v>0</v>
      </c>
      <c r="H11" s="8">
        <v>0</v>
      </c>
      <c r="I11">
        <v>0</v>
      </c>
      <c r="J11">
        <v>0</v>
      </c>
      <c r="K11" s="8">
        <v>0</v>
      </c>
      <c r="L11">
        <v>0</v>
      </c>
      <c r="M11" s="6">
        <v>4.4</v>
      </c>
      <c r="N11" s="8">
        <v>11000</v>
      </c>
      <c r="O11">
        <v>11</v>
      </c>
      <c r="P11" s="6">
        <f>Q11/2500</f>
        <v>0</v>
      </c>
      <c r="Q11" s="8">
        <f>R11*1000</f>
        <v>0</v>
      </c>
      <c r="R11">
        <v>0</v>
      </c>
      <c r="S11">
        <v>0</v>
      </c>
      <c r="T11" s="8">
        <v>0</v>
      </c>
      <c r="U11">
        <v>0</v>
      </c>
      <c r="V11" s="6">
        <f>W11/2500</f>
        <v>3.6</v>
      </c>
      <c r="W11" s="4">
        <v>9000</v>
      </c>
      <c r="X11">
        <v>9</v>
      </c>
      <c r="Y11">
        <v>0</v>
      </c>
      <c r="Z11" s="8">
        <v>0</v>
      </c>
      <c r="AA11">
        <v>0</v>
      </c>
      <c r="AB11" s="6">
        <v>0</v>
      </c>
      <c r="AC11" s="8">
        <v>0</v>
      </c>
      <c r="AD11">
        <v>0</v>
      </c>
      <c r="AE11" s="6">
        <v>0</v>
      </c>
      <c r="AF11" s="8">
        <v>0</v>
      </c>
      <c r="AG11">
        <v>0</v>
      </c>
      <c r="AH11" s="6">
        <v>0</v>
      </c>
      <c r="AI11" s="4">
        <v>0</v>
      </c>
      <c r="AJ11">
        <v>0</v>
      </c>
      <c r="AK11" s="6">
        <v>0</v>
      </c>
      <c r="AL11" s="4">
        <v>0</v>
      </c>
      <c r="AM11">
        <v>0</v>
      </c>
      <c r="AN11">
        <v>0</v>
      </c>
      <c r="AO11" s="8">
        <v>0</v>
      </c>
      <c r="AP11">
        <v>0</v>
      </c>
      <c r="AQ11" s="6">
        <f>G11+J11+M11+P11+S11+V11+Y11+AB11+AE11+AH11+AK11+AN11</f>
        <v>8</v>
      </c>
      <c r="AR11" s="4">
        <f>H11+K11+N11+Q11+T11+W11+Z11+AC11+AF11+AI11+AL11+AO11</f>
        <v>20000</v>
      </c>
      <c r="AS11">
        <v>11</v>
      </c>
    </row>
    <row r="12">
      <c r="A12">
        <v>9</v>
      </c>
      <c r="B12" t="str">
        <v>ALTA VERAPAZ</v>
      </c>
      <c r="C12" t="str">
        <v>SAN CRISTÓBAL VERAPAZ</v>
      </c>
      <c r="E12" s="6">
        <v>27.800000000000004</v>
      </c>
      <c r="F12" s="8">
        <f>E12*2500</f>
        <v>69500.00000000001</v>
      </c>
      <c r="G12">
        <v>0</v>
      </c>
      <c r="H12" s="8">
        <v>0</v>
      </c>
      <c r="I12">
        <v>0</v>
      </c>
      <c r="J12">
        <v>0</v>
      </c>
      <c r="K12" s="8">
        <v>0</v>
      </c>
      <c r="L12">
        <v>0</v>
      </c>
      <c r="M12" s="6">
        <v>8.8</v>
      </c>
      <c r="N12" s="8">
        <v>22000</v>
      </c>
      <c r="O12">
        <v>22</v>
      </c>
      <c r="P12" s="6">
        <f>Q12/2500</f>
        <v>2.8</v>
      </c>
      <c r="Q12" s="8">
        <f>R12*1000</f>
        <v>7000</v>
      </c>
      <c r="R12">
        <v>7</v>
      </c>
      <c r="S12">
        <v>0</v>
      </c>
      <c r="T12" s="8">
        <v>0</v>
      </c>
      <c r="U12">
        <v>0</v>
      </c>
      <c r="V12" s="6">
        <f>W12/2500</f>
        <v>11.2</v>
      </c>
      <c r="W12" s="4">
        <v>28000</v>
      </c>
      <c r="X12">
        <v>28</v>
      </c>
      <c r="Y12">
        <v>0</v>
      </c>
      <c r="Z12" s="8">
        <v>0</v>
      </c>
      <c r="AA12">
        <v>0</v>
      </c>
      <c r="AB12" s="6">
        <v>0</v>
      </c>
      <c r="AC12" s="8">
        <v>0</v>
      </c>
      <c r="AD12">
        <v>0</v>
      </c>
      <c r="AE12" s="6">
        <v>0</v>
      </c>
      <c r="AF12" s="8">
        <v>0</v>
      </c>
      <c r="AG12">
        <v>0</v>
      </c>
      <c r="AH12" s="6">
        <v>0</v>
      </c>
      <c r="AI12" s="4">
        <v>0</v>
      </c>
      <c r="AJ12">
        <v>0</v>
      </c>
      <c r="AK12" s="6">
        <v>0</v>
      </c>
      <c r="AL12" s="4">
        <v>0</v>
      </c>
      <c r="AM12">
        <v>0</v>
      </c>
      <c r="AN12">
        <v>0</v>
      </c>
      <c r="AO12" s="8">
        <v>0</v>
      </c>
      <c r="AP12">
        <v>0</v>
      </c>
      <c r="AQ12" s="6">
        <f>G12+J12+M12+P12+S12+V12+Y12+AB12+AE12+AH12+AK12+AN12</f>
        <v>22.8</v>
      </c>
      <c r="AR12" s="4">
        <f>H12+K12+N12+Q12+T12+W12+Z12+AC12+AF12+AI12+AL12+AO12</f>
        <v>57000</v>
      </c>
      <c r="AS12">
        <v>30</v>
      </c>
    </row>
    <row r="13">
      <c r="A13">
        <v>10</v>
      </c>
      <c r="B13" t="str">
        <v>ALTA VERAPAZ</v>
      </c>
      <c r="C13" t="str">
        <v>SAN JUAN CHAMELCO</v>
      </c>
      <c r="E13" s="6">
        <v>7</v>
      </c>
      <c r="F13" s="8">
        <f>E13*2500</f>
        <v>17500</v>
      </c>
      <c r="G13">
        <v>0</v>
      </c>
      <c r="H13" s="8">
        <v>0</v>
      </c>
      <c r="I13">
        <v>0</v>
      </c>
      <c r="J13">
        <v>0</v>
      </c>
      <c r="K13" s="8">
        <v>0</v>
      </c>
      <c r="L13">
        <v>0</v>
      </c>
      <c r="M13" s="6">
        <v>1.6</v>
      </c>
      <c r="N13" s="8">
        <v>4000</v>
      </c>
      <c r="O13">
        <v>4</v>
      </c>
      <c r="P13" s="6">
        <f>Q13/2500</f>
        <v>1.2</v>
      </c>
      <c r="Q13" s="8">
        <f>R13*1000</f>
        <v>3000</v>
      </c>
      <c r="R13">
        <v>3</v>
      </c>
      <c r="S13">
        <v>0</v>
      </c>
      <c r="T13" s="8">
        <v>0</v>
      </c>
      <c r="U13">
        <v>0</v>
      </c>
      <c r="V13" s="6">
        <f>W13/2500</f>
        <v>2.4</v>
      </c>
      <c r="W13" s="4">
        <v>6000</v>
      </c>
      <c r="X13">
        <v>6</v>
      </c>
      <c r="Y13">
        <v>0</v>
      </c>
      <c r="Z13" s="8">
        <v>0</v>
      </c>
      <c r="AA13">
        <v>0</v>
      </c>
      <c r="AB13" s="6">
        <v>0</v>
      </c>
      <c r="AC13" s="8">
        <v>0</v>
      </c>
      <c r="AD13">
        <v>0</v>
      </c>
      <c r="AE13" s="6">
        <v>0</v>
      </c>
      <c r="AF13" s="8">
        <v>0</v>
      </c>
      <c r="AG13">
        <v>0</v>
      </c>
      <c r="AH13" s="6">
        <v>0</v>
      </c>
      <c r="AI13" s="4">
        <v>0</v>
      </c>
      <c r="AJ13">
        <v>0</v>
      </c>
      <c r="AK13" s="6">
        <v>0</v>
      </c>
      <c r="AL13" s="4">
        <v>0</v>
      </c>
      <c r="AM13">
        <v>0</v>
      </c>
      <c r="AN13">
        <v>0</v>
      </c>
      <c r="AO13" s="8">
        <v>0</v>
      </c>
      <c r="AP13">
        <v>0</v>
      </c>
      <c r="AQ13" s="6">
        <f>G13+J13+M13+P13+S13+V13+Y13+AB13+AE13+AH13+AK13+AN13</f>
        <v>5.199999999999999</v>
      </c>
      <c r="AR13" s="4">
        <f>H13+K13+N13+Q13+T13+W13+Z13+AC13+AF13+AI13+AL13+AO13</f>
        <v>13000</v>
      </c>
      <c r="AS13">
        <v>7</v>
      </c>
    </row>
    <row r="14">
      <c r="A14">
        <v>11</v>
      </c>
      <c r="B14" t="str">
        <v>ALTA VERAPAZ</v>
      </c>
      <c r="C14" t="str">
        <v>SAN PEDRO CARCHÁ</v>
      </c>
      <c r="E14" s="6">
        <v>6.2</v>
      </c>
      <c r="F14" s="8">
        <f>E14*2500</f>
        <v>15500</v>
      </c>
      <c r="G14">
        <v>0</v>
      </c>
      <c r="H14" s="8">
        <v>0</v>
      </c>
      <c r="I14">
        <v>0</v>
      </c>
      <c r="J14">
        <v>0</v>
      </c>
      <c r="K14" s="8">
        <v>0</v>
      </c>
      <c r="L14">
        <v>0</v>
      </c>
      <c r="M14" s="6">
        <v>1.6</v>
      </c>
      <c r="N14" s="8">
        <v>4000</v>
      </c>
      <c r="O14">
        <v>4</v>
      </c>
      <c r="P14" s="6">
        <f>Q14/2500</f>
        <v>4</v>
      </c>
      <c r="Q14" s="8">
        <f>R14*1000</f>
        <v>10000</v>
      </c>
      <c r="R14">
        <v>10</v>
      </c>
      <c r="S14">
        <v>0</v>
      </c>
      <c r="T14" s="8">
        <v>0</v>
      </c>
      <c r="U14">
        <v>0</v>
      </c>
      <c r="V14" s="6">
        <f>W14/2500</f>
        <v>5.6</v>
      </c>
      <c r="W14" s="4">
        <v>14000</v>
      </c>
      <c r="X14">
        <v>14</v>
      </c>
      <c r="Y14">
        <v>0</v>
      </c>
      <c r="Z14" s="8">
        <v>0</v>
      </c>
      <c r="AA14">
        <v>0</v>
      </c>
      <c r="AB14" s="6">
        <v>0</v>
      </c>
      <c r="AC14" s="8">
        <v>0</v>
      </c>
      <c r="AD14">
        <v>0</v>
      </c>
      <c r="AE14" s="6">
        <v>0</v>
      </c>
      <c r="AF14" s="8">
        <v>0</v>
      </c>
      <c r="AG14">
        <v>0</v>
      </c>
      <c r="AH14" s="6">
        <v>0</v>
      </c>
      <c r="AI14" s="4">
        <v>0</v>
      </c>
      <c r="AJ14">
        <v>0</v>
      </c>
      <c r="AK14" s="6">
        <v>0</v>
      </c>
      <c r="AL14" s="4">
        <v>0</v>
      </c>
      <c r="AM14">
        <v>0</v>
      </c>
      <c r="AN14">
        <v>0</v>
      </c>
      <c r="AO14" s="8">
        <v>0</v>
      </c>
      <c r="AP14">
        <v>0</v>
      </c>
      <c r="AQ14" s="6">
        <f>G14+J14+M14+P14+S14+V14+Y14+AB14+AE14+AH14+AK14+AN14</f>
        <v>11.2</v>
      </c>
      <c r="AR14" s="4">
        <f>H14+K14+N14+Q14+T14+W14+Z14+AC14+AF14+AI14+AL14+AO14</f>
        <v>28000</v>
      </c>
      <c r="AS14">
        <v>15</v>
      </c>
    </row>
    <row r="15">
      <c r="A15">
        <v>12</v>
      </c>
      <c r="B15" t="str">
        <v>ALTA VERAPAZ</v>
      </c>
      <c r="C15" t="str">
        <v>SANTA CATALINA LA TINTA</v>
      </c>
      <c r="E15" s="6">
        <v>12.600000000000001</v>
      </c>
      <c r="F15" s="8">
        <f>E15*2500</f>
        <v>31500.000000000004</v>
      </c>
      <c r="G15">
        <v>0</v>
      </c>
      <c r="H15" s="8">
        <v>0</v>
      </c>
      <c r="I15">
        <v>0</v>
      </c>
      <c r="J15">
        <v>0</v>
      </c>
      <c r="K15" s="8">
        <v>0</v>
      </c>
      <c r="L15">
        <v>0</v>
      </c>
      <c r="M15" s="6">
        <v>2</v>
      </c>
      <c r="N15" s="8">
        <v>5000</v>
      </c>
      <c r="O15">
        <v>5</v>
      </c>
      <c r="P15" s="6">
        <f>Q15/2500</f>
        <v>1.2</v>
      </c>
      <c r="Q15" s="8">
        <f>R15*1000</f>
        <v>3000</v>
      </c>
      <c r="R15">
        <v>3</v>
      </c>
      <c r="S15">
        <v>0</v>
      </c>
      <c r="T15" s="8">
        <v>0</v>
      </c>
      <c r="U15">
        <v>0</v>
      </c>
      <c r="V15" s="6">
        <f>W15/2500</f>
        <v>2.8</v>
      </c>
      <c r="W15" s="4">
        <v>7000</v>
      </c>
      <c r="X15">
        <v>7</v>
      </c>
      <c r="Y15">
        <v>0</v>
      </c>
      <c r="Z15" s="8">
        <v>0</v>
      </c>
      <c r="AA15">
        <v>0</v>
      </c>
      <c r="AB15" s="6">
        <v>0</v>
      </c>
      <c r="AC15" s="8">
        <v>0</v>
      </c>
      <c r="AD15">
        <v>0</v>
      </c>
      <c r="AE15" s="6">
        <v>0</v>
      </c>
      <c r="AF15" s="8">
        <v>0</v>
      </c>
      <c r="AG15">
        <v>0</v>
      </c>
      <c r="AH15" s="6">
        <v>0</v>
      </c>
      <c r="AI15" s="4">
        <v>0</v>
      </c>
      <c r="AJ15">
        <v>0</v>
      </c>
      <c r="AK15" s="6">
        <v>0</v>
      </c>
      <c r="AL15" s="4">
        <v>0</v>
      </c>
      <c r="AM15">
        <v>0</v>
      </c>
      <c r="AN15">
        <v>0</v>
      </c>
      <c r="AO15" s="8">
        <v>0</v>
      </c>
      <c r="AP15">
        <v>0</v>
      </c>
      <c r="AQ15" s="6">
        <f>G15+J15+M15+P15+S15+V15+Y15+AB15+AE15+AH15+AK15+AN15</f>
        <v>6</v>
      </c>
      <c r="AR15" s="4">
        <f>H15+K15+N15+Q15+T15+W15+Z15+AC15+AF15+AI15+AL15+AO15</f>
        <v>15000</v>
      </c>
      <c r="AS15">
        <v>8</v>
      </c>
    </row>
    <row r="16">
      <c r="A16">
        <v>13</v>
      </c>
      <c r="B16" t="str">
        <v>ALTA VERAPAZ</v>
      </c>
      <c r="C16" t="str">
        <v>SANTA CRUZ VERAPAZ</v>
      </c>
      <c r="E16" s="6">
        <v>27.8</v>
      </c>
      <c r="F16" s="8">
        <f>E16*2500</f>
        <v>69500</v>
      </c>
      <c r="G16">
        <v>0</v>
      </c>
      <c r="H16" s="8">
        <v>0</v>
      </c>
      <c r="I16">
        <v>0</v>
      </c>
      <c r="J16">
        <v>0</v>
      </c>
      <c r="K16" s="8">
        <v>0</v>
      </c>
      <c r="L16">
        <v>0</v>
      </c>
      <c r="M16" s="6">
        <v>8</v>
      </c>
      <c r="N16" s="8">
        <v>20000</v>
      </c>
      <c r="O16">
        <v>20</v>
      </c>
      <c r="P16" s="6">
        <f>Q16/2500</f>
        <v>6</v>
      </c>
      <c r="Q16" s="8">
        <f>R16*1000</f>
        <v>15000</v>
      </c>
      <c r="R16">
        <v>15</v>
      </c>
      <c r="S16">
        <v>0</v>
      </c>
      <c r="T16" s="8">
        <v>0</v>
      </c>
      <c r="U16">
        <v>0</v>
      </c>
      <c r="V16" s="6">
        <f>W16/2500</f>
        <v>14</v>
      </c>
      <c r="W16" s="4">
        <v>35000</v>
      </c>
      <c r="X16">
        <v>35</v>
      </c>
      <c r="Y16">
        <v>0</v>
      </c>
      <c r="Z16" s="8">
        <v>0</v>
      </c>
      <c r="AA16">
        <v>0</v>
      </c>
      <c r="AB16" s="6">
        <v>0</v>
      </c>
      <c r="AC16" s="8">
        <v>0</v>
      </c>
      <c r="AD16">
        <v>0</v>
      </c>
      <c r="AE16" s="6">
        <v>0</v>
      </c>
      <c r="AF16" s="8">
        <v>0</v>
      </c>
      <c r="AG16">
        <v>0</v>
      </c>
      <c r="AH16" s="6">
        <v>0</v>
      </c>
      <c r="AI16" s="4">
        <v>0</v>
      </c>
      <c r="AJ16">
        <v>0</v>
      </c>
      <c r="AK16" s="6">
        <v>0</v>
      </c>
      <c r="AL16" s="4">
        <v>0</v>
      </c>
      <c r="AM16">
        <v>0</v>
      </c>
      <c r="AN16">
        <v>0</v>
      </c>
      <c r="AO16" s="8">
        <v>0</v>
      </c>
      <c r="AP16">
        <v>0</v>
      </c>
      <c r="AQ16" s="6">
        <f>G16+J16+M16+P16+S16+V16+Y16+AB16+AE16+AH16+AK16+AN16</f>
        <v>28</v>
      </c>
      <c r="AR16" s="4">
        <f>H16+K16+N16+Q16+T16+W16+Z16+AC16+AF16+AI16+AL16+AO16</f>
        <v>70000</v>
      </c>
      <c r="AS16">
        <v>36</v>
      </c>
    </row>
    <row r="17">
      <c r="A17">
        <v>14</v>
      </c>
      <c r="B17" t="str">
        <v>ALTA VERAPAZ</v>
      </c>
      <c r="C17" t="str">
        <v>SENAHÚ</v>
      </c>
      <c r="E17" s="6">
        <v>27.2</v>
      </c>
      <c r="F17" s="8">
        <f>E17*2500</f>
        <v>68000</v>
      </c>
      <c r="G17">
        <v>0</v>
      </c>
      <c r="H17" s="8">
        <v>0</v>
      </c>
      <c r="I17">
        <v>0</v>
      </c>
      <c r="J17">
        <v>0</v>
      </c>
      <c r="K17" s="8">
        <v>0</v>
      </c>
      <c r="L17">
        <v>0</v>
      </c>
      <c r="M17" s="6">
        <v>7.6</v>
      </c>
      <c r="N17" s="8">
        <v>19000</v>
      </c>
      <c r="O17">
        <v>19</v>
      </c>
      <c r="P17" s="6">
        <f>Q17/2500</f>
        <v>3.6</v>
      </c>
      <c r="Q17" s="8">
        <f>R17*1000</f>
        <v>9000</v>
      </c>
      <c r="R17">
        <v>9</v>
      </c>
      <c r="S17">
        <v>0</v>
      </c>
      <c r="T17" s="8">
        <v>0</v>
      </c>
      <c r="U17">
        <v>0</v>
      </c>
      <c r="V17" s="6">
        <f>W17/2500</f>
        <v>11.2</v>
      </c>
      <c r="W17" s="4">
        <v>28000</v>
      </c>
      <c r="X17">
        <v>28</v>
      </c>
      <c r="Y17">
        <v>0</v>
      </c>
      <c r="Z17" s="8">
        <v>0</v>
      </c>
      <c r="AA17">
        <v>0</v>
      </c>
      <c r="AB17" s="6">
        <v>0</v>
      </c>
      <c r="AC17" s="8">
        <v>0</v>
      </c>
      <c r="AD17">
        <v>0</v>
      </c>
      <c r="AE17" s="6">
        <v>0</v>
      </c>
      <c r="AF17" s="8">
        <v>0</v>
      </c>
      <c r="AG17">
        <v>0</v>
      </c>
      <c r="AH17" s="6">
        <v>0</v>
      </c>
      <c r="AI17" s="4">
        <v>0</v>
      </c>
      <c r="AJ17">
        <v>0</v>
      </c>
      <c r="AK17" s="6">
        <v>0</v>
      </c>
      <c r="AL17" s="4">
        <v>0</v>
      </c>
      <c r="AM17">
        <v>0</v>
      </c>
      <c r="AN17">
        <v>0</v>
      </c>
      <c r="AO17" s="8">
        <v>0</v>
      </c>
      <c r="AP17">
        <v>0</v>
      </c>
      <c r="AQ17" s="6">
        <f>G17+J17+M17+P17+S17+V17+Y17+AB17+AE17+AH17+AK17+AN17</f>
        <v>22.4</v>
      </c>
      <c r="AR17" s="4">
        <f>H17+K17+N17+Q17+T17+W17+Z17+AC17+AF17+AI17+AL17+AO17</f>
        <v>56000</v>
      </c>
      <c r="AS17">
        <v>28</v>
      </c>
    </row>
    <row r="18">
      <c r="A18">
        <v>15</v>
      </c>
      <c r="B18" t="str">
        <v>ALTA VERAPAZ</v>
      </c>
      <c r="C18" t="str">
        <v>TACTIC</v>
      </c>
      <c r="E18" s="6">
        <v>1</v>
      </c>
      <c r="F18" s="8">
        <f>E18*2500</f>
        <v>2500</v>
      </c>
      <c r="G18">
        <v>0</v>
      </c>
      <c r="H18" s="8">
        <v>0</v>
      </c>
      <c r="I18">
        <v>0</v>
      </c>
      <c r="J18">
        <v>0</v>
      </c>
      <c r="K18" s="8">
        <v>0</v>
      </c>
      <c r="L18">
        <v>0</v>
      </c>
      <c r="M18" s="6">
        <v>1</v>
      </c>
      <c r="N18" s="8">
        <v>1000</v>
      </c>
      <c r="O18">
        <v>1</v>
      </c>
      <c r="P18" s="6">
        <f>Q18/2500</f>
        <v>0.8</v>
      </c>
      <c r="Q18" s="8">
        <f>R18*1000</f>
        <v>2000</v>
      </c>
      <c r="R18">
        <v>2</v>
      </c>
      <c r="S18">
        <v>0</v>
      </c>
      <c r="T18" s="8">
        <v>0</v>
      </c>
      <c r="U18">
        <v>0</v>
      </c>
      <c r="V18" s="6">
        <f>W18/2500</f>
        <v>1.2</v>
      </c>
      <c r="W18" s="4">
        <v>3000</v>
      </c>
      <c r="X18">
        <v>3</v>
      </c>
      <c r="Y18">
        <v>0</v>
      </c>
      <c r="Z18" s="8">
        <v>0</v>
      </c>
      <c r="AA18">
        <v>0</v>
      </c>
      <c r="AB18" s="6">
        <v>0</v>
      </c>
      <c r="AC18" s="8">
        <v>0</v>
      </c>
      <c r="AD18">
        <v>0</v>
      </c>
      <c r="AE18" s="6">
        <v>0</v>
      </c>
      <c r="AF18" s="8">
        <v>0</v>
      </c>
      <c r="AG18">
        <v>0</v>
      </c>
      <c r="AH18" s="6">
        <v>0</v>
      </c>
      <c r="AI18" s="4">
        <v>0</v>
      </c>
      <c r="AJ18">
        <v>0</v>
      </c>
      <c r="AK18" s="6">
        <v>0</v>
      </c>
      <c r="AL18" s="4">
        <v>0</v>
      </c>
      <c r="AM18">
        <v>0</v>
      </c>
      <c r="AN18">
        <v>0</v>
      </c>
      <c r="AO18" s="8">
        <v>0</v>
      </c>
      <c r="AP18">
        <v>0</v>
      </c>
      <c r="AQ18" s="6">
        <f>G18+J18+M18+P18+S18+V18+Y18+AB18+AE18+AH18+AK18+AN18</f>
        <v>3</v>
      </c>
      <c r="AR18" s="4">
        <f>H18+K18+N18+Q18+T18+W18+Z18+AC18+AF18+AI18+AL18+AO18</f>
        <v>6000</v>
      </c>
      <c r="AS18">
        <v>3</v>
      </c>
    </row>
    <row r="19">
      <c r="A19">
        <v>16</v>
      </c>
      <c r="B19" t="str">
        <v>ALTA VERAPAZ</v>
      </c>
      <c r="C19" t="str">
        <v>TAMAHÚ</v>
      </c>
      <c r="E19" s="6">
        <v>3</v>
      </c>
      <c r="F19" s="8">
        <f>E19*2500</f>
        <v>7500</v>
      </c>
      <c r="G19">
        <v>0</v>
      </c>
      <c r="H19" s="8">
        <v>0</v>
      </c>
      <c r="I19">
        <v>0</v>
      </c>
      <c r="J19">
        <v>0</v>
      </c>
      <c r="K19" s="8">
        <v>0</v>
      </c>
      <c r="L19">
        <v>0</v>
      </c>
      <c r="M19" s="6">
        <v>0.8</v>
      </c>
      <c r="N19" s="8">
        <v>2000</v>
      </c>
      <c r="O19">
        <v>2</v>
      </c>
      <c r="P19" s="6">
        <f>Q19/2500</f>
        <v>0.8</v>
      </c>
      <c r="Q19" s="8">
        <f>R19*1000</f>
        <v>2000</v>
      </c>
      <c r="R19">
        <v>2</v>
      </c>
      <c r="S19">
        <v>0</v>
      </c>
      <c r="T19" s="8">
        <v>0</v>
      </c>
      <c r="U19">
        <v>0</v>
      </c>
      <c r="V19" s="6">
        <f>W19/2500</f>
        <v>1.6</v>
      </c>
      <c r="W19" s="4">
        <v>4000</v>
      </c>
      <c r="X19">
        <v>4</v>
      </c>
      <c r="Y19">
        <v>0</v>
      </c>
      <c r="Z19" s="8">
        <v>0</v>
      </c>
      <c r="AA19">
        <v>0</v>
      </c>
      <c r="AB19" s="6">
        <v>0</v>
      </c>
      <c r="AC19" s="8">
        <v>0</v>
      </c>
      <c r="AD19">
        <v>0</v>
      </c>
      <c r="AE19" s="6">
        <v>0</v>
      </c>
      <c r="AF19" s="8">
        <v>0</v>
      </c>
      <c r="AG19">
        <v>0</v>
      </c>
      <c r="AH19" s="6">
        <v>0</v>
      </c>
      <c r="AI19" s="4">
        <v>0</v>
      </c>
      <c r="AJ19">
        <v>0</v>
      </c>
      <c r="AK19" s="6">
        <v>0</v>
      </c>
      <c r="AL19" s="4">
        <v>0</v>
      </c>
      <c r="AM19">
        <v>0</v>
      </c>
      <c r="AN19">
        <v>0</v>
      </c>
      <c r="AO19" s="8">
        <v>0</v>
      </c>
      <c r="AP19">
        <v>0</v>
      </c>
      <c r="AQ19" s="6">
        <f>G19+J19+M19+P19+S19+V19+Y19+AB19+AE19+AH19+AK19+AN19</f>
        <v>3.2</v>
      </c>
      <c r="AR19" s="4">
        <f>H19+K19+N19+Q19+T19+W19+Z19+AC19+AF19+AI19+AL19+AO19</f>
        <v>8000</v>
      </c>
      <c r="AS19">
        <v>4</v>
      </c>
    </row>
    <row r="20">
      <c r="A20">
        <v>17</v>
      </c>
      <c r="B20" t="str">
        <v>ALTA VERAPAZ</v>
      </c>
      <c r="C20" t="str">
        <v>TUCURÚ</v>
      </c>
      <c r="E20" s="6">
        <v>12.800000000000002</v>
      </c>
      <c r="F20" s="8">
        <f>E20*2500</f>
        <v>32000.000000000007</v>
      </c>
      <c r="G20">
        <v>0</v>
      </c>
      <c r="H20" s="8">
        <v>0</v>
      </c>
      <c r="I20">
        <v>0</v>
      </c>
      <c r="J20">
        <v>0</v>
      </c>
      <c r="K20" s="8">
        <v>0</v>
      </c>
      <c r="L20">
        <v>0</v>
      </c>
      <c r="M20" s="6">
        <v>3.6</v>
      </c>
      <c r="N20" s="8">
        <v>9000</v>
      </c>
      <c r="O20">
        <v>9</v>
      </c>
      <c r="P20" s="6">
        <f>Q20/2500</f>
        <v>2</v>
      </c>
      <c r="Q20" s="8">
        <f>R20*1000</f>
        <v>5000</v>
      </c>
      <c r="R20">
        <v>5</v>
      </c>
      <c r="S20">
        <v>0</v>
      </c>
      <c r="T20" s="8">
        <v>0</v>
      </c>
      <c r="U20">
        <v>0</v>
      </c>
      <c r="V20" s="6">
        <f>W20/2500</f>
        <v>5.6</v>
      </c>
      <c r="W20" s="4">
        <v>14000</v>
      </c>
      <c r="X20">
        <v>14</v>
      </c>
      <c r="Y20">
        <v>0</v>
      </c>
      <c r="Z20" s="8">
        <v>0</v>
      </c>
      <c r="AA20">
        <v>0</v>
      </c>
      <c r="AB20" s="6">
        <v>0</v>
      </c>
      <c r="AC20" s="8">
        <v>0</v>
      </c>
      <c r="AD20">
        <v>0</v>
      </c>
      <c r="AE20" s="6">
        <v>0</v>
      </c>
      <c r="AF20" s="8">
        <v>0</v>
      </c>
      <c r="AG20">
        <v>0</v>
      </c>
      <c r="AH20" s="6">
        <v>0</v>
      </c>
      <c r="AI20" s="4">
        <v>0</v>
      </c>
      <c r="AJ20">
        <v>0</v>
      </c>
      <c r="AK20" s="6">
        <v>0</v>
      </c>
      <c r="AL20" s="4">
        <v>0</v>
      </c>
      <c r="AM20">
        <v>0</v>
      </c>
      <c r="AN20">
        <v>0</v>
      </c>
      <c r="AO20" s="8">
        <v>0</v>
      </c>
      <c r="AP20">
        <v>0</v>
      </c>
      <c r="AQ20" s="6">
        <f>G20+J20+M20+P20+S20+V20+Y20+AB20+AE20+AH20+AK20+AN20</f>
        <v>11.2</v>
      </c>
      <c r="AR20" s="4">
        <f>H20+K20+N20+Q20+T20+W20+Z20+AC20+AF20+AI20+AL20+AO20</f>
        <v>28000</v>
      </c>
      <c r="AS20">
        <v>14</v>
      </c>
    </row>
    <row r="21">
      <c r="A21">
        <v>18</v>
      </c>
      <c r="B21" t="str">
        <v>BAJA VERAPAZ</v>
      </c>
      <c r="C21" t="str">
        <v>CUBULCO</v>
      </c>
      <c r="D21" t="str">
        <v xml:space="preserve">Beca </v>
      </c>
      <c r="E21" s="6">
        <v>12.399999999999999</v>
      </c>
      <c r="F21" s="8">
        <f>E21*2500</f>
        <v>30999.999999999996</v>
      </c>
      <c r="G21">
        <v>0</v>
      </c>
      <c r="H21" s="8">
        <v>0</v>
      </c>
      <c r="I21">
        <v>0</v>
      </c>
      <c r="J21">
        <v>0</v>
      </c>
      <c r="K21" s="8">
        <v>0</v>
      </c>
      <c r="L21">
        <v>0</v>
      </c>
      <c r="M21" s="6">
        <v>4.8</v>
      </c>
      <c r="N21" s="8">
        <v>12000</v>
      </c>
      <c r="O21">
        <v>12</v>
      </c>
      <c r="P21" s="6">
        <f>Q21/2500</f>
        <v>1.2</v>
      </c>
      <c r="Q21" s="8">
        <f>R21*1000</f>
        <v>3000</v>
      </c>
      <c r="R21">
        <v>3</v>
      </c>
      <c r="S21">
        <v>0</v>
      </c>
      <c r="T21" s="8">
        <v>0</v>
      </c>
      <c r="U21">
        <v>0</v>
      </c>
      <c r="V21" s="6">
        <f>W21/2500</f>
        <v>6</v>
      </c>
      <c r="W21" s="4">
        <v>15000</v>
      </c>
      <c r="X21">
        <v>15</v>
      </c>
      <c r="Y21">
        <v>0</v>
      </c>
      <c r="Z21" s="8">
        <v>0</v>
      </c>
      <c r="AA21">
        <v>0</v>
      </c>
      <c r="AB21" s="6">
        <v>0</v>
      </c>
      <c r="AC21" s="8">
        <v>0</v>
      </c>
      <c r="AD21">
        <v>0</v>
      </c>
      <c r="AE21" s="6">
        <v>0</v>
      </c>
      <c r="AF21" s="8">
        <v>0</v>
      </c>
      <c r="AG21">
        <v>0</v>
      </c>
      <c r="AH21" s="6">
        <v>0</v>
      </c>
      <c r="AI21" s="4">
        <v>0</v>
      </c>
      <c r="AJ21">
        <v>0</v>
      </c>
      <c r="AK21" s="6">
        <v>0</v>
      </c>
      <c r="AL21" s="4">
        <v>0</v>
      </c>
      <c r="AM21">
        <v>0</v>
      </c>
      <c r="AN21">
        <v>0</v>
      </c>
      <c r="AO21" s="8">
        <v>0</v>
      </c>
      <c r="AP21">
        <v>0</v>
      </c>
      <c r="AQ21" s="6">
        <f>G21+J21+M21+P21+S21+V21+Y21+AB21+AE21+AH21+AK21+AN21</f>
        <v>12</v>
      </c>
      <c r="AR21" s="4">
        <f>H21+K21+N21+Q21+T21+W21+Z21+AC21+AF21+AI21+AL21+AO21</f>
        <v>30000</v>
      </c>
      <c r="AS21">
        <v>15</v>
      </c>
    </row>
    <row r="22">
      <c r="A22">
        <v>19</v>
      </c>
      <c r="B22" t="str">
        <v>BAJA VERAPAZ</v>
      </c>
      <c r="C22" t="str">
        <v>EL CHOL</v>
      </c>
      <c r="E22" s="6">
        <v>23.8</v>
      </c>
      <c r="F22" s="8">
        <f>E22*2500</f>
        <v>59500</v>
      </c>
      <c r="G22">
        <v>0</v>
      </c>
      <c r="H22" s="8">
        <v>0</v>
      </c>
      <c r="I22">
        <v>0</v>
      </c>
      <c r="J22">
        <v>0</v>
      </c>
      <c r="K22" s="8">
        <v>0</v>
      </c>
      <c r="L22">
        <v>0</v>
      </c>
      <c r="M22" s="6">
        <v>8.4</v>
      </c>
      <c r="N22" s="8">
        <v>21000</v>
      </c>
      <c r="O22">
        <v>21</v>
      </c>
      <c r="P22" s="6">
        <f>Q22/2500</f>
        <v>3.6</v>
      </c>
      <c r="Q22" s="8">
        <f>R22*1000</f>
        <v>9000</v>
      </c>
      <c r="R22">
        <v>9</v>
      </c>
      <c r="S22">
        <v>0</v>
      </c>
      <c r="T22" s="8">
        <v>0</v>
      </c>
      <c r="U22">
        <v>0</v>
      </c>
      <c r="V22" s="6">
        <f>W22/2500</f>
        <v>11.6</v>
      </c>
      <c r="W22" s="4">
        <v>29000</v>
      </c>
      <c r="X22">
        <v>29</v>
      </c>
      <c r="Y22">
        <v>0</v>
      </c>
      <c r="Z22" s="8">
        <v>0</v>
      </c>
      <c r="AA22">
        <v>0</v>
      </c>
      <c r="AB22" s="6">
        <v>0</v>
      </c>
      <c r="AC22" s="8">
        <v>0</v>
      </c>
      <c r="AD22">
        <v>0</v>
      </c>
      <c r="AE22" s="6">
        <v>0</v>
      </c>
      <c r="AF22" s="8">
        <v>0</v>
      </c>
      <c r="AG22">
        <v>0</v>
      </c>
      <c r="AH22" s="6">
        <v>0</v>
      </c>
      <c r="AI22" s="4">
        <v>0</v>
      </c>
      <c r="AJ22">
        <v>0</v>
      </c>
      <c r="AK22" s="6">
        <v>0</v>
      </c>
      <c r="AL22" s="4">
        <v>0</v>
      </c>
      <c r="AM22">
        <v>0</v>
      </c>
      <c r="AN22">
        <v>0</v>
      </c>
      <c r="AO22" s="8">
        <v>0</v>
      </c>
      <c r="AP22">
        <v>0</v>
      </c>
      <c r="AQ22" s="6">
        <f>G22+J22+M22+P22+S22+V22+Y22+AB22+AE22+AH22+AK22+AN22</f>
        <v>23.6</v>
      </c>
      <c r="AR22" s="4">
        <f>H22+K22+N22+Q22+T22+W22+Z22+AC22+AF22+AI22+AL22+AO22</f>
        <v>59000</v>
      </c>
      <c r="AS22">
        <v>30</v>
      </c>
    </row>
    <row r="23">
      <c r="A23">
        <v>20</v>
      </c>
      <c r="B23" t="str">
        <v>BAJA VERAPAZ</v>
      </c>
      <c r="C23" t="str">
        <v>GRANADOS</v>
      </c>
      <c r="E23" s="6">
        <v>10</v>
      </c>
      <c r="F23" s="8">
        <f>E23*2500</f>
        <v>25000</v>
      </c>
      <c r="G23">
        <v>0</v>
      </c>
      <c r="H23" s="8">
        <v>0</v>
      </c>
      <c r="I23">
        <v>0</v>
      </c>
      <c r="J23">
        <v>0</v>
      </c>
      <c r="K23" s="8">
        <v>0</v>
      </c>
      <c r="L23">
        <v>0</v>
      </c>
      <c r="M23" s="6">
        <v>3.2</v>
      </c>
      <c r="N23" s="8">
        <v>8000</v>
      </c>
      <c r="O23">
        <v>8</v>
      </c>
      <c r="P23" s="6">
        <f>Q23/2500</f>
        <v>2</v>
      </c>
      <c r="Q23" s="8">
        <f>R23*1000</f>
        <v>5000</v>
      </c>
      <c r="R23">
        <v>5</v>
      </c>
      <c r="S23">
        <v>0</v>
      </c>
      <c r="T23" s="8">
        <v>0</v>
      </c>
      <c r="U23">
        <v>0</v>
      </c>
      <c r="V23" s="6">
        <f>W23/2500</f>
        <v>5.2</v>
      </c>
      <c r="W23" s="4">
        <v>13000</v>
      </c>
      <c r="X23">
        <v>13</v>
      </c>
      <c r="Y23">
        <v>0</v>
      </c>
      <c r="Z23" s="8">
        <v>0</v>
      </c>
      <c r="AA23">
        <v>0</v>
      </c>
      <c r="AB23" s="6">
        <v>0</v>
      </c>
      <c r="AC23" s="8">
        <v>0</v>
      </c>
      <c r="AD23">
        <v>0</v>
      </c>
      <c r="AE23" s="6">
        <v>0</v>
      </c>
      <c r="AF23" s="8">
        <v>0</v>
      </c>
      <c r="AG23">
        <v>0</v>
      </c>
      <c r="AH23" s="6">
        <v>0</v>
      </c>
      <c r="AI23" s="4">
        <v>0</v>
      </c>
      <c r="AJ23">
        <v>0</v>
      </c>
      <c r="AK23" s="6">
        <v>0</v>
      </c>
      <c r="AL23" s="4">
        <v>0</v>
      </c>
      <c r="AM23">
        <v>0</v>
      </c>
      <c r="AN23">
        <v>0</v>
      </c>
      <c r="AO23" s="8">
        <v>0</v>
      </c>
      <c r="AP23">
        <v>0</v>
      </c>
      <c r="AQ23" s="6">
        <f>G23+J23+M23+P23+S23+V23+Y23+AB23+AE23+AH23+AK23+AN23</f>
        <v>10.4</v>
      </c>
      <c r="AR23" s="4">
        <f>H23+K23+N23+Q23+T23+W23+Z23+AC23+AF23+AI23+AL23+AO23</f>
        <v>26000</v>
      </c>
      <c r="AS23">
        <v>13</v>
      </c>
    </row>
    <row r="24">
      <c r="A24">
        <v>21</v>
      </c>
      <c r="B24" t="str">
        <v>BAJA VERAPAZ</v>
      </c>
      <c r="C24" t="str">
        <v>PURULHÁ</v>
      </c>
      <c r="E24" s="6">
        <v>25.8</v>
      </c>
      <c r="F24" s="8">
        <f>E24*2500</f>
        <v>64500</v>
      </c>
      <c r="G24">
        <v>0</v>
      </c>
      <c r="H24" s="8">
        <v>0</v>
      </c>
      <c r="I24">
        <v>0</v>
      </c>
      <c r="J24">
        <v>0</v>
      </c>
      <c r="K24" s="8">
        <v>0</v>
      </c>
      <c r="L24">
        <v>0</v>
      </c>
      <c r="M24" s="6">
        <v>8</v>
      </c>
      <c r="N24" s="8">
        <v>20000</v>
      </c>
      <c r="O24">
        <v>20</v>
      </c>
      <c r="P24" s="6">
        <f>Q24/2500</f>
        <v>2.8</v>
      </c>
      <c r="Q24" s="8">
        <f>R24*1000</f>
        <v>7000</v>
      </c>
      <c r="R24">
        <v>7</v>
      </c>
      <c r="S24">
        <v>0</v>
      </c>
      <c r="T24" s="8">
        <v>0</v>
      </c>
      <c r="U24">
        <v>0</v>
      </c>
      <c r="V24" s="6">
        <f>W24/2500</f>
        <v>10.4</v>
      </c>
      <c r="W24" s="4">
        <v>26000</v>
      </c>
      <c r="X24">
        <v>26</v>
      </c>
      <c r="Y24">
        <v>0</v>
      </c>
      <c r="Z24" s="8">
        <v>0</v>
      </c>
      <c r="AA24">
        <v>0</v>
      </c>
      <c r="AB24" s="6">
        <v>0</v>
      </c>
      <c r="AC24" s="8">
        <v>0</v>
      </c>
      <c r="AD24">
        <v>0</v>
      </c>
      <c r="AE24" s="6">
        <v>0</v>
      </c>
      <c r="AF24" s="8">
        <v>0</v>
      </c>
      <c r="AG24">
        <v>0</v>
      </c>
      <c r="AH24" s="6">
        <v>0</v>
      </c>
      <c r="AI24" s="4">
        <v>0</v>
      </c>
      <c r="AJ24">
        <v>0</v>
      </c>
      <c r="AK24" s="6">
        <v>0</v>
      </c>
      <c r="AL24" s="4">
        <v>0</v>
      </c>
      <c r="AM24">
        <v>0</v>
      </c>
      <c r="AN24">
        <v>0</v>
      </c>
      <c r="AO24" s="8">
        <v>0</v>
      </c>
      <c r="AP24">
        <v>0</v>
      </c>
      <c r="AQ24" s="6">
        <f>G24+J24+M24+P24+S24+V24+Y24+AB24+AE24+AH24+AK24+AN24</f>
        <v>21.200000000000003</v>
      </c>
      <c r="AR24" s="4">
        <f>H24+K24+N24+Q24+T24+W24+Z24+AC24+AF24+AI24+AL24+AO24</f>
        <v>53000</v>
      </c>
      <c r="AS24">
        <v>27</v>
      </c>
    </row>
    <row r="25">
      <c r="A25">
        <v>22</v>
      </c>
      <c r="B25" t="str">
        <v>BAJA VERAPAZ</v>
      </c>
      <c r="C25" t="str">
        <v>RABINAL</v>
      </c>
      <c r="E25" s="6">
        <v>8</v>
      </c>
      <c r="F25" s="8">
        <f>E25*2500</f>
        <v>20000</v>
      </c>
      <c r="G25">
        <v>0</v>
      </c>
      <c r="H25" s="8">
        <v>0</v>
      </c>
      <c r="I25">
        <v>0</v>
      </c>
      <c r="J25">
        <v>0</v>
      </c>
      <c r="K25" s="8">
        <v>0</v>
      </c>
      <c r="L25">
        <v>0</v>
      </c>
      <c r="M25" s="6">
        <v>1.6</v>
      </c>
      <c r="N25" s="8">
        <v>4000</v>
      </c>
      <c r="O25">
        <v>4</v>
      </c>
      <c r="P25" s="6">
        <f>Q25/2500</f>
        <v>1.2</v>
      </c>
      <c r="Q25" s="8">
        <f>R25*1000</f>
        <v>3000</v>
      </c>
      <c r="R25">
        <v>3</v>
      </c>
      <c r="S25">
        <v>0</v>
      </c>
      <c r="T25" s="8">
        <v>0</v>
      </c>
      <c r="U25">
        <v>0</v>
      </c>
      <c r="V25" s="6">
        <f>W25/2500</f>
        <v>2.8</v>
      </c>
      <c r="W25" s="4">
        <v>7000</v>
      </c>
      <c r="X25">
        <v>7</v>
      </c>
      <c r="Y25">
        <v>0</v>
      </c>
      <c r="Z25" s="8">
        <v>0</v>
      </c>
      <c r="AA25">
        <v>0</v>
      </c>
      <c r="AB25" s="6">
        <v>0</v>
      </c>
      <c r="AC25" s="8">
        <v>0</v>
      </c>
      <c r="AD25">
        <v>0</v>
      </c>
      <c r="AE25" s="6">
        <v>0</v>
      </c>
      <c r="AF25" s="8">
        <v>0</v>
      </c>
      <c r="AG25">
        <v>0</v>
      </c>
      <c r="AH25" s="6">
        <v>0</v>
      </c>
      <c r="AI25" s="4">
        <v>0</v>
      </c>
      <c r="AJ25">
        <v>0</v>
      </c>
      <c r="AK25" s="6">
        <v>0</v>
      </c>
      <c r="AL25" s="4">
        <v>0</v>
      </c>
      <c r="AM25">
        <v>0</v>
      </c>
      <c r="AN25">
        <v>0</v>
      </c>
      <c r="AO25" s="8">
        <v>0</v>
      </c>
      <c r="AP25">
        <v>0</v>
      </c>
      <c r="AQ25" s="6">
        <f>G25+J25+M25+P25+S25+V25+Y25+AB25+AE25+AH25+AK25+AN25</f>
        <v>5.6</v>
      </c>
      <c r="AR25" s="4">
        <f>H25+K25+N25+Q25+T25+W25+Z25+AC25+AF25+AI25+AL25+AO25</f>
        <v>14000</v>
      </c>
      <c r="AS25">
        <v>7</v>
      </c>
    </row>
    <row r="26">
      <c r="A26">
        <v>23</v>
      </c>
      <c r="B26" t="str">
        <v>BAJA VERAPAZ</v>
      </c>
      <c r="C26" t="str">
        <v>SALAMÁ</v>
      </c>
      <c r="E26" s="6">
        <v>14.4</v>
      </c>
      <c r="F26" s="8">
        <f>E26*2500</f>
        <v>36000</v>
      </c>
      <c r="G26">
        <v>0</v>
      </c>
      <c r="H26" s="8">
        <v>0</v>
      </c>
      <c r="I26">
        <v>0</v>
      </c>
      <c r="J26">
        <v>0</v>
      </c>
      <c r="K26" s="8">
        <v>0</v>
      </c>
      <c r="L26">
        <v>0</v>
      </c>
      <c r="M26" s="6">
        <v>3.6</v>
      </c>
      <c r="N26" s="8">
        <v>9000</v>
      </c>
      <c r="O26">
        <v>9</v>
      </c>
      <c r="P26" s="6">
        <f>Q26/2500</f>
        <v>0.8</v>
      </c>
      <c r="Q26" s="8">
        <f>R26*1000</f>
        <v>2000</v>
      </c>
      <c r="R26">
        <v>2</v>
      </c>
      <c r="S26">
        <v>0</v>
      </c>
      <c r="T26" s="8">
        <v>0</v>
      </c>
      <c r="U26">
        <v>0</v>
      </c>
      <c r="V26" s="6">
        <f>W26/2500</f>
        <v>4.4</v>
      </c>
      <c r="W26" s="4">
        <v>11000</v>
      </c>
      <c r="X26">
        <v>11</v>
      </c>
      <c r="Y26">
        <v>0</v>
      </c>
      <c r="Z26" s="8">
        <v>0</v>
      </c>
      <c r="AA26">
        <v>0</v>
      </c>
      <c r="AB26" s="6">
        <v>0</v>
      </c>
      <c r="AC26" s="8">
        <v>0</v>
      </c>
      <c r="AD26">
        <v>0</v>
      </c>
      <c r="AE26" s="6">
        <v>0</v>
      </c>
      <c r="AF26" s="8">
        <v>0</v>
      </c>
      <c r="AG26">
        <v>0</v>
      </c>
      <c r="AH26" s="6">
        <v>0</v>
      </c>
      <c r="AI26" s="4">
        <v>0</v>
      </c>
      <c r="AJ26">
        <v>0</v>
      </c>
      <c r="AK26" s="6">
        <v>0</v>
      </c>
      <c r="AL26" s="4">
        <v>0</v>
      </c>
      <c r="AM26">
        <v>0</v>
      </c>
      <c r="AN26">
        <v>0</v>
      </c>
      <c r="AO26" s="8">
        <v>0</v>
      </c>
      <c r="AP26">
        <v>0</v>
      </c>
      <c r="AQ26" s="6">
        <f>G26+J26+M26+P26+S26+V26+Y26+AB26+AE26+AH26+AK26+AN26</f>
        <v>8.8</v>
      </c>
      <c r="AR26" s="4">
        <f>H26+K26+N26+Q26+T26+W26+Z26+AC26+AF26+AI26+AL26+AO26</f>
        <v>22000</v>
      </c>
      <c r="AS26">
        <v>11</v>
      </c>
    </row>
    <row r="27">
      <c r="A27">
        <v>24</v>
      </c>
      <c r="B27" t="str">
        <v>BAJA VERAPAZ</v>
      </c>
      <c r="C27" t="str">
        <v>SAN JERÓNIMO</v>
      </c>
      <c r="E27" s="6">
        <v>22.8</v>
      </c>
      <c r="F27" s="8">
        <f>E27*2500</f>
        <v>57000</v>
      </c>
      <c r="G27">
        <v>0</v>
      </c>
      <c r="H27" s="8">
        <v>0</v>
      </c>
      <c r="I27">
        <v>0</v>
      </c>
      <c r="J27">
        <v>0</v>
      </c>
      <c r="K27" s="8">
        <v>0</v>
      </c>
      <c r="L27">
        <v>0</v>
      </c>
      <c r="M27" s="6">
        <v>6.8</v>
      </c>
      <c r="N27" s="8">
        <v>17000</v>
      </c>
      <c r="O27">
        <v>17</v>
      </c>
      <c r="P27" s="6">
        <f>Q27/2500</f>
        <v>1.6</v>
      </c>
      <c r="Q27" s="8">
        <f>R27*1000</f>
        <v>4000</v>
      </c>
      <c r="R27">
        <v>4</v>
      </c>
      <c r="S27">
        <v>0</v>
      </c>
      <c r="T27" s="8">
        <v>0</v>
      </c>
      <c r="U27">
        <v>0</v>
      </c>
      <c r="V27" s="6">
        <f>W27/2500</f>
        <v>8.4</v>
      </c>
      <c r="W27" s="4">
        <v>21000</v>
      </c>
      <c r="X27">
        <v>21</v>
      </c>
      <c r="Y27">
        <v>0</v>
      </c>
      <c r="Z27" s="8">
        <v>0</v>
      </c>
      <c r="AA27">
        <v>0</v>
      </c>
      <c r="AB27" s="6">
        <v>0</v>
      </c>
      <c r="AC27" s="8">
        <v>0</v>
      </c>
      <c r="AD27">
        <v>0</v>
      </c>
      <c r="AE27" s="6">
        <v>0</v>
      </c>
      <c r="AF27" s="8">
        <v>0</v>
      </c>
      <c r="AG27">
        <v>0</v>
      </c>
      <c r="AH27" s="6">
        <v>0</v>
      </c>
      <c r="AI27" s="4">
        <v>0</v>
      </c>
      <c r="AJ27">
        <v>0</v>
      </c>
      <c r="AK27" s="6">
        <v>0</v>
      </c>
      <c r="AL27" s="4">
        <v>0</v>
      </c>
      <c r="AM27">
        <v>0</v>
      </c>
      <c r="AN27">
        <v>0</v>
      </c>
      <c r="AO27" s="8">
        <v>0</v>
      </c>
      <c r="AP27">
        <v>0</v>
      </c>
      <c r="AQ27" s="6">
        <f>G27+J27+M27+P27+S27+V27+Y27+AB27+AE27+AH27+AK27+AN27</f>
        <v>16.8</v>
      </c>
      <c r="AR27" s="4">
        <f>H27+K27+N27+Q27+T27+W27+Z27+AC27+AF27+AI27+AL27+AO27</f>
        <v>42000</v>
      </c>
      <c r="AS27">
        <v>21</v>
      </c>
    </row>
    <row r="28">
      <c r="A28">
        <v>25</v>
      </c>
      <c r="B28" t="str">
        <v>BAJA VERAPAZ</v>
      </c>
      <c r="C28" t="str">
        <v>SAN MIGUEL CHICAJ</v>
      </c>
      <c r="E28" s="6">
        <v>16.4</v>
      </c>
      <c r="F28" s="8">
        <f>E28*2500</f>
        <v>41000</v>
      </c>
      <c r="G28">
        <v>0</v>
      </c>
      <c r="H28" s="8">
        <v>0</v>
      </c>
      <c r="I28">
        <v>0</v>
      </c>
      <c r="J28">
        <v>0</v>
      </c>
      <c r="K28" s="8">
        <v>0</v>
      </c>
      <c r="L28">
        <v>0</v>
      </c>
      <c r="M28" s="6">
        <v>6</v>
      </c>
      <c r="N28" s="8">
        <v>15000</v>
      </c>
      <c r="O28">
        <v>15</v>
      </c>
      <c r="P28" s="6">
        <f>Q28/2500</f>
        <v>2.4</v>
      </c>
      <c r="Q28" s="8">
        <f>R28*1000</f>
        <v>6000</v>
      </c>
      <c r="R28">
        <v>6</v>
      </c>
      <c r="S28">
        <v>0</v>
      </c>
      <c r="T28" s="8">
        <v>0</v>
      </c>
      <c r="U28">
        <v>0</v>
      </c>
      <c r="V28" s="6">
        <f>W28/2500</f>
        <v>8.4</v>
      </c>
      <c r="W28" s="4">
        <v>21000</v>
      </c>
      <c r="X28">
        <v>21</v>
      </c>
      <c r="Y28">
        <v>0</v>
      </c>
      <c r="Z28" s="8">
        <v>0</v>
      </c>
      <c r="AA28">
        <v>0</v>
      </c>
      <c r="AB28" s="6">
        <v>0</v>
      </c>
      <c r="AC28" s="8">
        <v>0</v>
      </c>
      <c r="AD28">
        <v>0</v>
      </c>
      <c r="AE28" s="6">
        <v>0</v>
      </c>
      <c r="AF28" s="8">
        <v>0</v>
      </c>
      <c r="AG28">
        <v>0</v>
      </c>
      <c r="AH28" s="6">
        <v>0</v>
      </c>
      <c r="AI28" s="4">
        <v>0</v>
      </c>
      <c r="AJ28">
        <v>0</v>
      </c>
      <c r="AK28" s="6">
        <v>0</v>
      </c>
      <c r="AL28" s="4">
        <v>0</v>
      </c>
      <c r="AM28">
        <v>0</v>
      </c>
      <c r="AN28">
        <v>0</v>
      </c>
      <c r="AO28" s="8">
        <v>0</v>
      </c>
      <c r="AP28">
        <v>0</v>
      </c>
      <c r="AQ28" s="6">
        <f>G28+J28+M28+P28+S28+V28+Y28+AB28+AE28+AH28+AK28+AN28</f>
        <v>16.8</v>
      </c>
      <c r="AR28" s="4">
        <f>H28+K28+N28+Q28+T28+W28+Z28+AC28+AF28+AI28+AL28+AO28</f>
        <v>42000</v>
      </c>
      <c r="AS28">
        <v>21</v>
      </c>
    </row>
    <row r="29">
      <c r="A29">
        <v>26</v>
      </c>
      <c r="B29" t="str">
        <v>CHIMALTENANGO</v>
      </c>
      <c r="C29" t="str">
        <v>ACATENANGO</v>
      </c>
      <c r="E29" s="6">
        <v>11.399999999999999</v>
      </c>
      <c r="F29" s="8">
        <f>E29*2500</f>
        <v>28499.999999999996</v>
      </c>
      <c r="G29">
        <v>0</v>
      </c>
      <c r="H29" s="8">
        <v>0</v>
      </c>
      <c r="I29">
        <v>0</v>
      </c>
      <c r="J29">
        <v>0</v>
      </c>
      <c r="K29" s="8">
        <v>0</v>
      </c>
      <c r="L29">
        <v>0</v>
      </c>
      <c r="M29" s="6">
        <v>2.4</v>
      </c>
      <c r="N29" s="8">
        <v>6000</v>
      </c>
      <c r="O29">
        <v>6</v>
      </c>
      <c r="P29" s="6">
        <f>Q29/2500</f>
        <v>0.8</v>
      </c>
      <c r="Q29" s="8">
        <f>R29*1000</f>
        <v>2000</v>
      </c>
      <c r="R29">
        <v>2</v>
      </c>
      <c r="S29">
        <v>0</v>
      </c>
      <c r="T29" s="8">
        <v>0</v>
      </c>
      <c r="U29">
        <v>0</v>
      </c>
      <c r="V29" s="6">
        <f>W29/2500</f>
        <v>3.2</v>
      </c>
      <c r="W29" s="4">
        <v>8000</v>
      </c>
      <c r="X29">
        <v>8</v>
      </c>
      <c r="Y29">
        <v>0</v>
      </c>
      <c r="Z29" s="8">
        <v>0</v>
      </c>
      <c r="AA29">
        <v>0</v>
      </c>
      <c r="AB29" s="6">
        <v>0</v>
      </c>
      <c r="AC29" s="8">
        <v>0</v>
      </c>
      <c r="AD29">
        <v>0</v>
      </c>
      <c r="AE29" s="6">
        <v>0</v>
      </c>
      <c r="AF29" s="8">
        <v>0</v>
      </c>
      <c r="AG29">
        <v>0</v>
      </c>
      <c r="AH29" s="6">
        <v>0</v>
      </c>
      <c r="AI29" s="4">
        <v>0</v>
      </c>
      <c r="AJ29">
        <v>0</v>
      </c>
      <c r="AK29" s="6">
        <v>0</v>
      </c>
      <c r="AL29" s="4">
        <v>0</v>
      </c>
      <c r="AM29">
        <v>0</v>
      </c>
      <c r="AN29">
        <v>0</v>
      </c>
      <c r="AO29" s="8">
        <v>0</v>
      </c>
      <c r="AP29">
        <v>0</v>
      </c>
      <c r="AQ29" s="6">
        <f>G29+J29+M29+P29+S29+V29+Y29+AB29+AE29+AH29+AK29+AN29</f>
        <v>6.4</v>
      </c>
      <c r="AR29" s="4">
        <f>H29+K29+N29+Q29+T29+W29+Z29+AC29+AF29+AI29+AL29+AO29</f>
        <v>16000</v>
      </c>
      <c r="AS29">
        <v>8</v>
      </c>
    </row>
    <row r="30">
      <c r="A30">
        <v>27</v>
      </c>
      <c r="B30" t="str">
        <v>CHIMALTENANGO</v>
      </c>
      <c r="C30" t="str">
        <v>CHIMALTENANGO</v>
      </c>
      <c r="E30" s="6">
        <v>23.60000000000001</v>
      </c>
      <c r="F30" s="8">
        <f>E30*2500</f>
        <v>59000.00000000002</v>
      </c>
      <c r="G30">
        <v>0</v>
      </c>
      <c r="H30" s="8">
        <v>0</v>
      </c>
      <c r="I30">
        <v>0</v>
      </c>
      <c r="J30">
        <v>0</v>
      </c>
      <c r="K30" s="8">
        <v>0</v>
      </c>
      <c r="L30">
        <v>0</v>
      </c>
      <c r="M30" s="6">
        <v>5.6</v>
      </c>
      <c r="N30" s="8">
        <v>14000</v>
      </c>
      <c r="O30">
        <v>14</v>
      </c>
      <c r="P30" s="6">
        <f>Q30/2500</f>
        <v>3.2</v>
      </c>
      <c r="Q30" s="8">
        <f>R30*1000</f>
        <v>8000</v>
      </c>
      <c r="R30">
        <v>8</v>
      </c>
      <c r="S30">
        <v>0</v>
      </c>
      <c r="T30" s="8">
        <v>0</v>
      </c>
      <c r="U30">
        <v>0</v>
      </c>
      <c r="V30" s="6">
        <f>W30/2500</f>
        <v>8.8</v>
      </c>
      <c r="W30" s="4">
        <v>22000</v>
      </c>
      <c r="X30">
        <v>22</v>
      </c>
      <c r="Y30">
        <v>0</v>
      </c>
      <c r="Z30" s="8">
        <v>0</v>
      </c>
      <c r="AA30">
        <v>0</v>
      </c>
      <c r="AB30" s="6">
        <v>0</v>
      </c>
      <c r="AC30" s="8">
        <v>0</v>
      </c>
      <c r="AD30">
        <v>0</v>
      </c>
      <c r="AE30" s="6">
        <v>0</v>
      </c>
      <c r="AF30" s="8">
        <v>0</v>
      </c>
      <c r="AG30">
        <v>0</v>
      </c>
      <c r="AH30" s="6">
        <v>0</v>
      </c>
      <c r="AI30" s="4">
        <v>0</v>
      </c>
      <c r="AJ30">
        <v>0</v>
      </c>
      <c r="AK30" s="6">
        <v>0</v>
      </c>
      <c r="AL30" s="4">
        <v>0</v>
      </c>
      <c r="AM30">
        <v>0</v>
      </c>
      <c r="AN30">
        <v>0</v>
      </c>
      <c r="AO30" s="8">
        <v>0</v>
      </c>
      <c r="AP30">
        <v>0</v>
      </c>
      <c r="AQ30" s="6">
        <f>G30+J30+M30+P30+S30+V30+Y30+AB30+AE30+AH30+AK30+AN30</f>
        <v>17.6</v>
      </c>
      <c r="AR30" s="4">
        <f>H30+K30+N30+Q30+T30+W30+Z30+AC30+AF30+AI30+AL30+AO30</f>
        <v>44000</v>
      </c>
      <c r="AS30">
        <v>22</v>
      </c>
    </row>
    <row r="31">
      <c r="A31">
        <v>28</v>
      </c>
      <c r="B31" t="str">
        <v>CHIMALTENANGO</v>
      </c>
      <c r="C31" t="str">
        <v>COMALAPA</v>
      </c>
      <c r="E31" s="6">
        <v>18</v>
      </c>
      <c r="F31" s="8">
        <f>E31*2500</f>
        <v>45000</v>
      </c>
      <c r="G31">
        <v>0</v>
      </c>
      <c r="H31" s="8">
        <v>0</v>
      </c>
      <c r="I31">
        <v>0</v>
      </c>
      <c r="J31">
        <v>0</v>
      </c>
      <c r="K31" s="8">
        <v>0</v>
      </c>
      <c r="L31">
        <v>0</v>
      </c>
      <c r="M31" s="6">
        <v>3.2</v>
      </c>
      <c r="N31" s="8">
        <v>8000</v>
      </c>
      <c r="O31">
        <v>8</v>
      </c>
      <c r="P31" s="6">
        <f>Q31/2500</f>
        <v>3.2</v>
      </c>
      <c r="Q31" s="8">
        <f>R31*1000</f>
        <v>8000</v>
      </c>
      <c r="R31">
        <v>8</v>
      </c>
      <c r="S31">
        <v>0</v>
      </c>
      <c r="T31" s="8">
        <v>0</v>
      </c>
      <c r="U31">
        <v>0</v>
      </c>
      <c r="V31" s="6">
        <f>W31/2500</f>
        <v>6.4</v>
      </c>
      <c r="W31" s="4">
        <v>16000</v>
      </c>
      <c r="X31">
        <v>16</v>
      </c>
      <c r="Y31">
        <v>0</v>
      </c>
      <c r="Z31" s="8">
        <v>0</v>
      </c>
      <c r="AA31">
        <v>0</v>
      </c>
      <c r="AB31" s="6">
        <v>0</v>
      </c>
      <c r="AC31" s="8">
        <v>0</v>
      </c>
      <c r="AD31">
        <v>0</v>
      </c>
      <c r="AE31" s="6">
        <v>0</v>
      </c>
      <c r="AF31" s="8">
        <v>0</v>
      </c>
      <c r="AG31">
        <v>0</v>
      </c>
      <c r="AH31" s="6">
        <v>0</v>
      </c>
      <c r="AI31" s="4">
        <v>0</v>
      </c>
      <c r="AJ31">
        <v>0</v>
      </c>
      <c r="AK31" s="6">
        <v>0</v>
      </c>
      <c r="AL31" s="4">
        <v>0</v>
      </c>
      <c r="AM31">
        <v>0</v>
      </c>
      <c r="AN31">
        <v>0</v>
      </c>
      <c r="AO31" s="8">
        <v>0</v>
      </c>
      <c r="AP31">
        <v>0</v>
      </c>
      <c r="AQ31" s="6">
        <f>G31+J31+M31+P31+S31+V31+Y31+AB31+AE31+AH31+AK31+AN31</f>
        <v>12.8</v>
      </c>
      <c r="AR31" s="4">
        <f>H31+K31+N31+Q31+T31+W31+Z31+AC31+AF31+AI31+AL31+AO31</f>
        <v>32000</v>
      </c>
      <c r="AS31">
        <v>16</v>
      </c>
    </row>
    <row r="32">
      <c r="A32">
        <v>29</v>
      </c>
      <c r="B32" t="str">
        <v>CHIMALTENANGO</v>
      </c>
      <c r="C32" t="str">
        <v>EL TEJAR</v>
      </c>
      <c r="E32" s="6">
        <v>16.4</v>
      </c>
      <c r="F32" s="8">
        <f>E32*2500</f>
        <v>41000</v>
      </c>
      <c r="G32">
        <v>0</v>
      </c>
      <c r="H32" s="8">
        <v>0</v>
      </c>
      <c r="I32">
        <v>0</v>
      </c>
      <c r="J32">
        <v>0</v>
      </c>
      <c r="K32" s="8">
        <v>0</v>
      </c>
      <c r="L32">
        <v>0</v>
      </c>
      <c r="M32" s="6">
        <v>5.2</v>
      </c>
      <c r="N32" s="8">
        <v>13000</v>
      </c>
      <c r="O32">
        <v>13</v>
      </c>
      <c r="P32" s="6">
        <f>Q32/2500</f>
        <v>1.2</v>
      </c>
      <c r="Q32" s="8">
        <f>R32*1000</f>
        <v>3000</v>
      </c>
      <c r="R32">
        <v>3</v>
      </c>
      <c r="S32">
        <v>0</v>
      </c>
      <c r="T32" s="8">
        <v>0</v>
      </c>
      <c r="U32">
        <v>0</v>
      </c>
      <c r="V32" s="6">
        <f>W32/2500</f>
        <v>5.6</v>
      </c>
      <c r="W32" s="4">
        <v>14000</v>
      </c>
      <c r="X32">
        <v>14</v>
      </c>
      <c r="Y32">
        <v>0</v>
      </c>
      <c r="Z32" s="8">
        <v>0</v>
      </c>
      <c r="AA32">
        <v>0</v>
      </c>
      <c r="AB32" s="6">
        <v>0</v>
      </c>
      <c r="AC32" s="8">
        <v>0</v>
      </c>
      <c r="AD32">
        <v>0</v>
      </c>
      <c r="AE32" s="6">
        <v>0</v>
      </c>
      <c r="AF32" s="8">
        <v>0</v>
      </c>
      <c r="AG32">
        <v>0</v>
      </c>
      <c r="AH32" s="6">
        <v>0</v>
      </c>
      <c r="AI32" s="4">
        <v>0</v>
      </c>
      <c r="AJ32">
        <v>0</v>
      </c>
      <c r="AK32" s="6">
        <v>0</v>
      </c>
      <c r="AL32" s="4">
        <v>0</v>
      </c>
      <c r="AM32">
        <v>0</v>
      </c>
      <c r="AN32">
        <v>0</v>
      </c>
      <c r="AO32" s="8">
        <v>0</v>
      </c>
      <c r="AP32">
        <v>0</v>
      </c>
      <c r="AQ32" s="6">
        <f>G32+J32+M32+P32+S32+V32+Y32+AB32+AE32+AH32+AK32+AN32</f>
        <v>12</v>
      </c>
      <c r="AR32" s="4">
        <f>H32+K32+N32+Q32+T32+W32+Z32+AC32+AF32+AI32+AL32+AO32</f>
        <v>30000</v>
      </c>
      <c r="AS32">
        <v>16</v>
      </c>
    </row>
    <row r="33">
      <c r="A33">
        <v>30</v>
      </c>
      <c r="B33" t="str">
        <v>CHIMALTENANGO</v>
      </c>
      <c r="C33" t="str">
        <v>PARRAMOS</v>
      </c>
      <c r="E33" s="6">
        <v>19.599999999999998</v>
      </c>
      <c r="F33" s="8">
        <f>E33*2500</f>
        <v>48999.99999999999</v>
      </c>
      <c r="G33">
        <v>0</v>
      </c>
      <c r="H33" s="8">
        <v>0</v>
      </c>
      <c r="I33">
        <v>0</v>
      </c>
      <c r="J33">
        <v>0</v>
      </c>
      <c r="K33" s="8">
        <v>0</v>
      </c>
      <c r="L33">
        <v>0</v>
      </c>
      <c r="M33" s="6">
        <v>4</v>
      </c>
      <c r="N33" s="8">
        <v>10000</v>
      </c>
      <c r="O33">
        <v>10</v>
      </c>
      <c r="P33" s="6">
        <f>Q33/2500</f>
        <v>4</v>
      </c>
      <c r="Q33" s="8">
        <f>R33*1000</f>
        <v>10000</v>
      </c>
      <c r="R33">
        <v>10</v>
      </c>
      <c r="S33">
        <v>0</v>
      </c>
      <c r="T33" s="8">
        <v>0</v>
      </c>
      <c r="U33">
        <v>0</v>
      </c>
      <c r="V33" s="6">
        <f>W33/2500</f>
        <v>8</v>
      </c>
      <c r="W33" s="4">
        <v>20000</v>
      </c>
      <c r="X33">
        <v>20</v>
      </c>
      <c r="Y33">
        <v>0</v>
      </c>
      <c r="Z33" s="8">
        <v>0</v>
      </c>
      <c r="AA33">
        <v>0</v>
      </c>
      <c r="AB33" s="6">
        <v>0</v>
      </c>
      <c r="AC33" s="8">
        <v>0</v>
      </c>
      <c r="AD33">
        <v>0</v>
      </c>
      <c r="AE33" s="6">
        <v>0</v>
      </c>
      <c r="AF33" s="8">
        <v>0</v>
      </c>
      <c r="AG33">
        <v>0</v>
      </c>
      <c r="AH33" s="6">
        <v>0</v>
      </c>
      <c r="AI33" s="4">
        <v>0</v>
      </c>
      <c r="AJ33">
        <v>0</v>
      </c>
      <c r="AK33" s="6">
        <v>0</v>
      </c>
      <c r="AL33" s="4">
        <v>0</v>
      </c>
      <c r="AM33">
        <v>0</v>
      </c>
      <c r="AN33">
        <v>0</v>
      </c>
      <c r="AO33" s="8">
        <v>0</v>
      </c>
      <c r="AP33">
        <v>0</v>
      </c>
      <c r="AQ33" s="6">
        <f>G33+J33+M33+P33+S33+V33+Y33+AB33+AE33+AH33+AK33+AN33</f>
        <v>16</v>
      </c>
      <c r="AR33" s="4">
        <f>H33+K33+N33+Q33+T33+W33+Z33+AC33+AF33+AI33+AL33+AO33</f>
        <v>40000</v>
      </c>
      <c r="AS33">
        <v>22</v>
      </c>
    </row>
    <row r="34">
      <c r="A34">
        <v>31</v>
      </c>
      <c r="B34" t="str">
        <v>CHIMALTENANGO</v>
      </c>
      <c r="C34" t="str">
        <v>PATZICÍA</v>
      </c>
      <c r="E34" s="6">
        <v>13.8</v>
      </c>
      <c r="F34" s="8">
        <f>E34*2500</f>
        <v>34500</v>
      </c>
      <c r="G34">
        <v>0</v>
      </c>
      <c r="H34" s="8">
        <v>0</v>
      </c>
      <c r="I34">
        <v>0</v>
      </c>
      <c r="J34">
        <v>0</v>
      </c>
      <c r="K34" s="8">
        <v>0</v>
      </c>
      <c r="L34">
        <v>0</v>
      </c>
      <c r="M34" s="6">
        <v>3.2</v>
      </c>
      <c r="N34" s="8">
        <v>8000</v>
      </c>
      <c r="O34">
        <v>8</v>
      </c>
      <c r="P34" s="6">
        <f>Q34/2500</f>
        <v>1.6</v>
      </c>
      <c r="Q34" s="8">
        <f>R34*1000</f>
        <v>4000</v>
      </c>
      <c r="R34">
        <v>4</v>
      </c>
      <c r="S34">
        <v>0</v>
      </c>
      <c r="T34" s="8">
        <v>0</v>
      </c>
      <c r="U34">
        <v>0</v>
      </c>
      <c r="V34" s="6">
        <f>W34/2500</f>
        <v>4.8</v>
      </c>
      <c r="W34" s="4">
        <v>12000</v>
      </c>
      <c r="X34">
        <v>12</v>
      </c>
      <c r="Y34">
        <v>0</v>
      </c>
      <c r="Z34" s="8">
        <v>0</v>
      </c>
      <c r="AA34">
        <v>0</v>
      </c>
      <c r="AB34" s="6">
        <v>0</v>
      </c>
      <c r="AC34" s="8">
        <v>0</v>
      </c>
      <c r="AD34">
        <v>0</v>
      </c>
      <c r="AE34" s="6">
        <v>0</v>
      </c>
      <c r="AF34" s="8">
        <v>0</v>
      </c>
      <c r="AG34">
        <v>0</v>
      </c>
      <c r="AH34" s="6">
        <v>0</v>
      </c>
      <c r="AI34" s="4">
        <v>0</v>
      </c>
      <c r="AJ34">
        <v>0</v>
      </c>
      <c r="AK34" s="6">
        <v>0</v>
      </c>
      <c r="AL34" s="4">
        <v>0</v>
      </c>
      <c r="AM34">
        <v>0</v>
      </c>
      <c r="AN34">
        <v>0</v>
      </c>
      <c r="AO34" s="8">
        <v>0</v>
      </c>
      <c r="AP34">
        <v>0</v>
      </c>
      <c r="AQ34" s="6">
        <f>G34+J34+M34+P34+S34+V34+Y34+AB34+AE34+AH34+AK34+AN34</f>
        <v>9.600000000000001</v>
      </c>
      <c r="AR34" s="4">
        <f>H34+K34+N34+Q34+T34+W34+Z34+AC34+AF34+AI34+AL34+AO34</f>
        <v>24000</v>
      </c>
      <c r="AS34">
        <v>12</v>
      </c>
    </row>
    <row r="35">
      <c r="A35">
        <v>32</v>
      </c>
      <c r="B35" t="str">
        <v>CHIMALTENANGO</v>
      </c>
      <c r="C35" t="str">
        <v>PATZÚN</v>
      </c>
      <c r="E35" s="6">
        <v>19.4</v>
      </c>
      <c r="F35" s="8">
        <f>E35*2500</f>
        <v>48500</v>
      </c>
      <c r="G35">
        <v>0</v>
      </c>
      <c r="H35" s="8">
        <v>0</v>
      </c>
      <c r="I35">
        <v>0</v>
      </c>
      <c r="J35">
        <v>0</v>
      </c>
      <c r="K35" s="8">
        <v>0</v>
      </c>
      <c r="L35">
        <v>0</v>
      </c>
      <c r="M35" s="6">
        <v>4</v>
      </c>
      <c r="N35" s="8">
        <v>10000</v>
      </c>
      <c r="O35">
        <v>10</v>
      </c>
      <c r="P35" s="6">
        <f>Q35/2500</f>
        <v>4</v>
      </c>
      <c r="Q35" s="8">
        <f>R35*1000</f>
        <v>10000</v>
      </c>
      <c r="R35">
        <v>10</v>
      </c>
      <c r="S35">
        <v>0</v>
      </c>
      <c r="T35" s="8">
        <v>0</v>
      </c>
      <c r="U35">
        <v>0</v>
      </c>
      <c r="V35" s="6">
        <f>W35/2500</f>
        <v>7.2</v>
      </c>
      <c r="W35" s="4">
        <v>18000</v>
      </c>
      <c r="X35">
        <v>18</v>
      </c>
      <c r="Y35">
        <v>0</v>
      </c>
      <c r="Z35" s="8">
        <v>0</v>
      </c>
      <c r="AA35">
        <v>0</v>
      </c>
      <c r="AB35" s="6">
        <v>0</v>
      </c>
      <c r="AC35" s="8">
        <v>0</v>
      </c>
      <c r="AD35">
        <v>0</v>
      </c>
      <c r="AE35" s="6">
        <v>0</v>
      </c>
      <c r="AF35" s="8">
        <v>0</v>
      </c>
      <c r="AG35">
        <v>0</v>
      </c>
      <c r="AH35" s="6">
        <v>0</v>
      </c>
      <c r="AI35" s="4">
        <v>0</v>
      </c>
      <c r="AJ35">
        <v>0</v>
      </c>
      <c r="AK35" s="6">
        <v>0</v>
      </c>
      <c r="AL35" s="4">
        <v>0</v>
      </c>
      <c r="AM35">
        <v>0</v>
      </c>
      <c r="AN35">
        <v>0</v>
      </c>
      <c r="AO35" s="8">
        <v>0</v>
      </c>
      <c r="AP35">
        <v>0</v>
      </c>
      <c r="AQ35" s="6">
        <f>G35+J35+M35+P35+S35+V35+Y35+AB35+AE35+AH35+AK35+AN35</f>
        <v>15.2</v>
      </c>
      <c r="AR35" s="4">
        <f>H35+K35+N35+Q35+T35+W35+Z35+AC35+AF35+AI35+AL35+AO35</f>
        <v>38000</v>
      </c>
      <c r="AS35">
        <v>20</v>
      </c>
    </row>
    <row r="36">
      <c r="A36">
        <v>33</v>
      </c>
      <c r="B36" t="str">
        <v>CHIMALTENANGO</v>
      </c>
      <c r="C36" t="str">
        <v>POCHUTA</v>
      </c>
      <c r="E36" s="6">
        <v>25.400000000000002</v>
      </c>
      <c r="F36" s="8">
        <f>E36*2500</f>
        <v>63500.00000000001</v>
      </c>
      <c r="G36">
        <v>0</v>
      </c>
      <c r="H36" s="8">
        <v>0</v>
      </c>
      <c r="I36">
        <v>0</v>
      </c>
      <c r="J36">
        <v>0</v>
      </c>
      <c r="K36" s="8">
        <v>0</v>
      </c>
      <c r="L36">
        <v>0</v>
      </c>
      <c r="M36" s="6">
        <v>4.8</v>
      </c>
      <c r="N36" s="8">
        <v>12000</v>
      </c>
      <c r="O36">
        <v>12</v>
      </c>
      <c r="P36" s="6">
        <f>Q36/2500</f>
        <v>6.4</v>
      </c>
      <c r="Q36" s="8">
        <f>R36*1000</f>
        <v>16000</v>
      </c>
      <c r="R36">
        <v>16</v>
      </c>
      <c r="S36">
        <v>0</v>
      </c>
      <c r="T36" s="8">
        <v>0</v>
      </c>
      <c r="U36">
        <v>0</v>
      </c>
      <c r="V36" s="6">
        <f>W36/2500</f>
        <v>9.6</v>
      </c>
      <c r="W36" s="4">
        <v>24000</v>
      </c>
      <c r="X36">
        <v>24</v>
      </c>
      <c r="Y36">
        <v>0</v>
      </c>
      <c r="Z36" s="8">
        <v>0</v>
      </c>
      <c r="AA36">
        <v>0</v>
      </c>
      <c r="AB36" s="6">
        <v>0</v>
      </c>
      <c r="AC36" s="8">
        <v>0</v>
      </c>
      <c r="AD36">
        <v>0</v>
      </c>
      <c r="AE36" s="6">
        <v>0</v>
      </c>
      <c r="AF36" s="8">
        <v>0</v>
      </c>
      <c r="AG36">
        <v>0</v>
      </c>
      <c r="AH36" s="6">
        <v>0</v>
      </c>
      <c r="AI36" s="4">
        <v>0</v>
      </c>
      <c r="AJ36">
        <v>0</v>
      </c>
      <c r="AK36" s="6">
        <v>0</v>
      </c>
      <c r="AL36" s="4">
        <v>0</v>
      </c>
      <c r="AM36">
        <v>0</v>
      </c>
      <c r="AN36">
        <v>0</v>
      </c>
      <c r="AO36" s="8">
        <v>0</v>
      </c>
      <c r="AP36">
        <v>0</v>
      </c>
      <c r="AQ36" s="6">
        <f>G36+J36+M36+P36+S36+V36+Y36+AB36+AE36+AH36+AK36+AN36</f>
        <v>20.799999999999997</v>
      </c>
      <c r="AR36" s="4">
        <f>H36+K36+N36+Q36+T36+W36+Z36+AC36+AF36+AI36+AL36+AO36</f>
        <v>52000</v>
      </c>
      <c r="AS36">
        <v>28</v>
      </c>
    </row>
    <row r="37">
      <c r="A37">
        <v>34</v>
      </c>
      <c r="B37" t="str">
        <v>CHIMALTENANGO</v>
      </c>
      <c r="C37" t="str">
        <v>SAN ANDRÉS ITZAPA</v>
      </c>
      <c r="E37" s="6">
        <v>20</v>
      </c>
      <c r="F37" s="8">
        <f>E37*2500</f>
        <v>50000</v>
      </c>
      <c r="G37">
        <v>0</v>
      </c>
      <c r="H37" s="8">
        <v>0</v>
      </c>
      <c r="I37">
        <v>0</v>
      </c>
      <c r="J37">
        <v>0</v>
      </c>
      <c r="K37" s="8">
        <v>0</v>
      </c>
      <c r="L37">
        <v>0</v>
      </c>
      <c r="M37" s="6">
        <v>3.6</v>
      </c>
      <c r="N37" s="8">
        <v>9000</v>
      </c>
      <c r="O37">
        <v>9</v>
      </c>
      <c r="P37" s="6">
        <f>Q37/2500</f>
        <v>4.4</v>
      </c>
      <c r="Q37" s="8">
        <f>R37*1000</f>
        <v>11000</v>
      </c>
      <c r="R37">
        <v>11</v>
      </c>
      <c r="S37">
        <v>0</v>
      </c>
      <c r="T37" s="8">
        <v>0</v>
      </c>
      <c r="U37">
        <v>0</v>
      </c>
      <c r="V37" s="6">
        <f>W37/2500</f>
        <v>7.6</v>
      </c>
      <c r="W37" s="4">
        <v>19000</v>
      </c>
      <c r="X37">
        <v>19</v>
      </c>
      <c r="Y37">
        <v>0</v>
      </c>
      <c r="Z37" s="8">
        <v>0</v>
      </c>
      <c r="AA37">
        <v>0</v>
      </c>
      <c r="AB37" s="6">
        <v>0</v>
      </c>
      <c r="AC37" s="8">
        <v>0</v>
      </c>
      <c r="AD37">
        <v>0</v>
      </c>
      <c r="AE37" s="6">
        <v>0</v>
      </c>
      <c r="AF37" s="8">
        <v>0</v>
      </c>
      <c r="AG37">
        <v>0</v>
      </c>
      <c r="AH37" s="6">
        <v>0</v>
      </c>
      <c r="AI37" s="4">
        <v>0</v>
      </c>
      <c r="AJ37">
        <v>0</v>
      </c>
      <c r="AK37" s="6">
        <v>0</v>
      </c>
      <c r="AL37" s="4">
        <v>0</v>
      </c>
      <c r="AM37">
        <v>0</v>
      </c>
      <c r="AN37">
        <v>0</v>
      </c>
      <c r="AO37" s="8">
        <v>0</v>
      </c>
      <c r="AP37">
        <v>0</v>
      </c>
      <c r="AQ37" s="6">
        <f>G37+J37+M37+P37+S37+V37+Y37+AB37+AE37+AH37+AK37+AN37</f>
        <v>15.6</v>
      </c>
      <c r="AR37" s="4">
        <f>H37+K37+N37+Q37+T37+W37+Z37+AC37+AF37+AI37+AL37+AO37</f>
        <v>39000</v>
      </c>
      <c r="AS37">
        <v>20</v>
      </c>
    </row>
    <row r="38">
      <c r="A38">
        <v>35</v>
      </c>
      <c r="B38" t="str">
        <v>CHIMALTENANGO</v>
      </c>
      <c r="C38" t="str">
        <v>SAN JOSÉ POAQUIL</v>
      </c>
      <c r="D38" t="str">
        <v xml:space="preserve">Beca </v>
      </c>
      <c r="E38" s="6">
        <v>14</v>
      </c>
      <c r="F38" s="8">
        <f>E38*2500</f>
        <v>35000</v>
      </c>
      <c r="G38">
        <v>0</v>
      </c>
      <c r="H38" s="8">
        <v>0</v>
      </c>
      <c r="I38">
        <v>0</v>
      </c>
      <c r="J38">
        <v>0</v>
      </c>
      <c r="K38" s="8">
        <v>0</v>
      </c>
      <c r="L38">
        <v>0</v>
      </c>
      <c r="M38" s="6">
        <v>2.8</v>
      </c>
      <c r="N38" s="8">
        <v>7000</v>
      </c>
      <c r="O38">
        <v>7</v>
      </c>
      <c r="P38" s="6">
        <f>Q38/2500</f>
        <v>4.8</v>
      </c>
      <c r="Q38" s="8">
        <f>R38*1000</f>
        <v>12000</v>
      </c>
      <c r="R38">
        <v>12</v>
      </c>
      <c r="S38">
        <v>0</v>
      </c>
      <c r="T38" s="8">
        <v>0</v>
      </c>
      <c r="U38">
        <v>0</v>
      </c>
      <c r="V38" s="6">
        <f>W38/2500</f>
        <v>7.6</v>
      </c>
      <c r="W38" s="4">
        <v>19000</v>
      </c>
      <c r="X38">
        <v>19</v>
      </c>
      <c r="Y38">
        <v>0</v>
      </c>
      <c r="Z38" s="8">
        <v>0</v>
      </c>
      <c r="AA38">
        <v>0</v>
      </c>
      <c r="AB38" s="6">
        <v>0</v>
      </c>
      <c r="AC38" s="8">
        <v>0</v>
      </c>
      <c r="AD38">
        <v>0</v>
      </c>
      <c r="AE38" s="6">
        <v>0</v>
      </c>
      <c r="AF38" s="8">
        <v>0</v>
      </c>
      <c r="AG38">
        <v>0</v>
      </c>
      <c r="AH38" s="6">
        <v>0</v>
      </c>
      <c r="AI38" s="4">
        <v>0</v>
      </c>
      <c r="AJ38">
        <v>0</v>
      </c>
      <c r="AK38" s="6">
        <v>0</v>
      </c>
      <c r="AL38" s="4">
        <v>0</v>
      </c>
      <c r="AM38">
        <v>0</v>
      </c>
      <c r="AN38">
        <v>0</v>
      </c>
      <c r="AO38" s="8">
        <v>0</v>
      </c>
      <c r="AP38">
        <v>0</v>
      </c>
      <c r="AQ38" s="6">
        <f>G38+J38+M38+P38+S38+V38+Y38+AB38+AE38+AH38+AK38+AN38</f>
        <v>15.2</v>
      </c>
      <c r="AR38" s="4">
        <f>H38+K38+N38+Q38+T38+W38+Z38+AC38+AF38+AI38+AL38+AO38</f>
        <v>38000</v>
      </c>
      <c r="AS38">
        <v>19</v>
      </c>
    </row>
    <row r="39">
      <c r="A39">
        <v>36</v>
      </c>
      <c r="B39" t="str">
        <v>CHIMALTENANGO</v>
      </c>
      <c r="C39" t="str">
        <v>SAN MARTÍN JILOTEPEQUE</v>
      </c>
      <c r="E39" s="6">
        <v>8.4</v>
      </c>
      <c r="F39" s="8">
        <f>E39*2500</f>
        <v>21000</v>
      </c>
      <c r="G39">
        <v>0</v>
      </c>
      <c r="H39" s="8">
        <v>0</v>
      </c>
      <c r="I39">
        <v>0</v>
      </c>
      <c r="J39">
        <v>0</v>
      </c>
      <c r="K39" s="8">
        <v>0</v>
      </c>
      <c r="L39">
        <v>0</v>
      </c>
      <c r="M39" s="6">
        <v>2.4</v>
      </c>
      <c r="N39" s="8">
        <v>6000</v>
      </c>
      <c r="O39">
        <v>6</v>
      </c>
      <c r="P39" s="6">
        <f>Q39/2500</f>
        <v>0</v>
      </c>
      <c r="Q39" s="8">
        <f>R39*1000</f>
        <v>0</v>
      </c>
      <c r="R39">
        <v>0</v>
      </c>
      <c r="S39">
        <v>0</v>
      </c>
      <c r="T39" s="8">
        <v>0</v>
      </c>
      <c r="U39">
        <v>0</v>
      </c>
      <c r="V39" s="6">
        <f>W39/2500</f>
        <v>2.4</v>
      </c>
      <c r="W39" s="4">
        <v>6000</v>
      </c>
      <c r="X39">
        <v>6</v>
      </c>
      <c r="Y39">
        <v>0</v>
      </c>
      <c r="Z39" s="8">
        <v>0</v>
      </c>
      <c r="AA39">
        <v>0</v>
      </c>
      <c r="AB39" s="6">
        <v>0</v>
      </c>
      <c r="AC39" s="8">
        <v>0</v>
      </c>
      <c r="AD39">
        <v>0</v>
      </c>
      <c r="AE39" s="6">
        <v>0</v>
      </c>
      <c r="AF39" s="8">
        <v>0</v>
      </c>
      <c r="AG39">
        <v>0</v>
      </c>
      <c r="AH39" s="6">
        <v>0</v>
      </c>
      <c r="AI39" s="4">
        <v>0</v>
      </c>
      <c r="AJ39">
        <v>0</v>
      </c>
      <c r="AK39" s="6">
        <v>0</v>
      </c>
      <c r="AL39" s="4">
        <v>0</v>
      </c>
      <c r="AM39">
        <v>0</v>
      </c>
      <c r="AN39">
        <v>0</v>
      </c>
      <c r="AO39" s="8">
        <v>0</v>
      </c>
      <c r="AP39">
        <v>0</v>
      </c>
      <c r="AQ39" s="6">
        <f>G39+J39+M39+P39+S39+V39+Y39+AB39+AE39+AH39+AK39+AN39</f>
        <v>4.8</v>
      </c>
      <c r="AR39" s="4">
        <f>H39+K39+N39+Q39+T39+W39+Z39+AC39+AF39+AI39+AL39+AO39</f>
        <v>12000</v>
      </c>
      <c r="AS39">
        <v>6</v>
      </c>
    </row>
    <row r="40">
      <c r="A40">
        <v>37</v>
      </c>
      <c r="B40" t="str">
        <v>CHIMALTENANGO</v>
      </c>
      <c r="C40" t="str">
        <v>SANTA APOLONIA</v>
      </c>
      <c r="E40" s="6">
        <v>17.200000000000003</v>
      </c>
      <c r="F40" s="8">
        <f>E40*2500</f>
        <v>43000.00000000001</v>
      </c>
      <c r="G40">
        <v>0</v>
      </c>
      <c r="H40" s="8">
        <v>0</v>
      </c>
      <c r="I40">
        <v>0</v>
      </c>
      <c r="J40">
        <v>0</v>
      </c>
      <c r="K40" s="8">
        <v>0</v>
      </c>
      <c r="L40">
        <v>0</v>
      </c>
      <c r="M40" s="6">
        <v>5.2</v>
      </c>
      <c r="N40" s="8">
        <v>13000</v>
      </c>
      <c r="O40">
        <v>13</v>
      </c>
      <c r="P40" s="6">
        <f>Q40/2500</f>
        <v>0</v>
      </c>
      <c r="Q40" s="8">
        <f>R40*1000</f>
        <v>0</v>
      </c>
      <c r="R40">
        <v>0</v>
      </c>
      <c r="S40">
        <v>0</v>
      </c>
      <c r="T40" s="8">
        <v>0</v>
      </c>
      <c r="U40">
        <v>0</v>
      </c>
      <c r="V40" s="6">
        <f>W40/2500</f>
        <v>5.2</v>
      </c>
      <c r="W40" s="4">
        <v>13000</v>
      </c>
      <c r="X40">
        <v>13</v>
      </c>
      <c r="Y40">
        <v>0</v>
      </c>
      <c r="Z40" s="8">
        <v>0</v>
      </c>
      <c r="AA40">
        <v>0</v>
      </c>
      <c r="AB40" s="6">
        <v>0</v>
      </c>
      <c r="AC40" s="8">
        <v>0</v>
      </c>
      <c r="AD40">
        <v>0</v>
      </c>
      <c r="AE40" s="6">
        <v>0</v>
      </c>
      <c r="AF40" s="8">
        <v>0</v>
      </c>
      <c r="AG40">
        <v>0</v>
      </c>
      <c r="AH40" s="6">
        <v>0</v>
      </c>
      <c r="AI40" s="4">
        <v>0</v>
      </c>
      <c r="AJ40">
        <v>0</v>
      </c>
      <c r="AK40" s="6">
        <v>0</v>
      </c>
      <c r="AL40" s="4">
        <v>0</v>
      </c>
      <c r="AM40">
        <v>0</v>
      </c>
      <c r="AN40">
        <v>0</v>
      </c>
      <c r="AO40" s="8">
        <v>0</v>
      </c>
      <c r="AP40">
        <v>0</v>
      </c>
      <c r="AQ40" s="6">
        <f>G40+J40+M40+P40+S40+V40+Y40+AB40+AE40+AH40+AK40+AN40</f>
        <v>10.4</v>
      </c>
      <c r="AR40" s="4">
        <f>H40+K40+N40+Q40+T40+W40+Z40+AC40+AF40+AI40+AL40+AO40</f>
        <v>26000</v>
      </c>
      <c r="AS40">
        <v>13</v>
      </c>
    </row>
    <row r="41">
      <c r="A41">
        <v>38</v>
      </c>
      <c r="B41" t="str">
        <v>CHIMALTENANGO</v>
      </c>
      <c r="C41" t="str">
        <v>SANTA CRUZ BALANYÁ</v>
      </c>
      <c r="E41" s="6">
        <v>14.8</v>
      </c>
      <c r="F41" s="8">
        <f>E41*2500</f>
        <v>37000</v>
      </c>
      <c r="G41">
        <v>0</v>
      </c>
      <c r="H41" s="8">
        <v>0</v>
      </c>
      <c r="I41">
        <v>0</v>
      </c>
      <c r="J41">
        <v>0</v>
      </c>
      <c r="K41" s="8">
        <v>0</v>
      </c>
      <c r="L41">
        <v>0</v>
      </c>
      <c r="M41" s="6">
        <v>4.4</v>
      </c>
      <c r="N41" s="8">
        <v>11000</v>
      </c>
      <c r="O41">
        <v>11</v>
      </c>
      <c r="P41" s="6">
        <f>Q41/2500</f>
        <v>1.6</v>
      </c>
      <c r="Q41" s="8">
        <f>R41*1000</f>
        <v>4000</v>
      </c>
      <c r="R41">
        <v>4</v>
      </c>
      <c r="S41">
        <v>0</v>
      </c>
      <c r="T41" s="8">
        <v>0</v>
      </c>
      <c r="U41">
        <v>0</v>
      </c>
      <c r="V41" s="6">
        <f>W41/2500</f>
        <v>6</v>
      </c>
      <c r="W41" s="4">
        <v>15000</v>
      </c>
      <c r="X41">
        <v>15</v>
      </c>
      <c r="Y41">
        <v>0</v>
      </c>
      <c r="Z41" s="8">
        <v>0</v>
      </c>
      <c r="AA41">
        <v>0</v>
      </c>
      <c r="AB41" s="6">
        <v>0</v>
      </c>
      <c r="AC41" s="8">
        <v>0</v>
      </c>
      <c r="AD41">
        <v>0</v>
      </c>
      <c r="AE41" s="6">
        <v>0</v>
      </c>
      <c r="AF41" s="8">
        <v>0</v>
      </c>
      <c r="AG41">
        <v>0</v>
      </c>
      <c r="AH41" s="6">
        <v>0</v>
      </c>
      <c r="AI41" s="4">
        <v>0</v>
      </c>
      <c r="AJ41">
        <v>0</v>
      </c>
      <c r="AK41" s="6">
        <v>0</v>
      </c>
      <c r="AL41" s="4">
        <v>0</v>
      </c>
      <c r="AM41">
        <v>0</v>
      </c>
      <c r="AN41">
        <v>0</v>
      </c>
      <c r="AO41" s="8">
        <v>0</v>
      </c>
      <c r="AP41">
        <v>0</v>
      </c>
      <c r="AQ41" s="6">
        <f>G41+J41+M41+P41+S41+V41+Y41+AB41+AE41+AH41+AK41+AN41</f>
        <v>12</v>
      </c>
      <c r="AR41" s="4">
        <f>H41+K41+N41+Q41+T41+W41+Z41+AC41+AF41+AI41+AL41+AO41</f>
        <v>30000</v>
      </c>
      <c r="AS41">
        <v>15</v>
      </c>
    </row>
    <row r="42">
      <c r="A42">
        <v>39</v>
      </c>
      <c r="B42" t="str">
        <v>CHIMALTENANGO</v>
      </c>
      <c r="C42" t="str">
        <v>TECPÁN GUATEMALA</v>
      </c>
      <c r="E42" s="6">
        <v>9.999999999999998</v>
      </c>
      <c r="F42" s="8">
        <f>E42*2500</f>
        <v>24999.999999999996</v>
      </c>
      <c r="G42">
        <v>0</v>
      </c>
      <c r="H42" s="8">
        <v>0</v>
      </c>
      <c r="I42">
        <v>0</v>
      </c>
      <c r="J42">
        <v>0</v>
      </c>
      <c r="K42" s="8">
        <v>0</v>
      </c>
      <c r="L42">
        <v>0</v>
      </c>
      <c r="M42" s="6">
        <v>3.2</v>
      </c>
      <c r="N42" s="8">
        <v>8000</v>
      </c>
      <c r="O42">
        <v>8</v>
      </c>
      <c r="P42" s="6">
        <f>Q42/2500</f>
        <v>1.6</v>
      </c>
      <c r="Q42" s="8">
        <f>R42*1000</f>
        <v>4000</v>
      </c>
      <c r="R42">
        <v>4</v>
      </c>
      <c r="S42">
        <v>0</v>
      </c>
      <c r="T42" s="8">
        <v>0</v>
      </c>
      <c r="U42">
        <v>0</v>
      </c>
      <c r="V42" s="6">
        <f>W42/2500</f>
        <v>4.4</v>
      </c>
      <c r="W42" s="4">
        <v>11000</v>
      </c>
      <c r="X42">
        <v>11</v>
      </c>
      <c r="Y42">
        <v>0</v>
      </c>
      <c r="Z42" s="8">
        <v>0</v>
      </c>
      <c r="AA42">
        <v>0</v>
      </c>
      <c r="AB42" s="6">
        <v>0</v>
      </c>
      <c r="AC42" s="8">
        <v>0</v>
      </c>
      <c r="AD42">
        <v>0</v>
      </c>
      <c r="AE42" s="6">
        <v>0</v>
      </c>
      <c r="AF42" s="8">
        <v>0</v>
      </c>
      <c r="AG42">
        <v>0</v>
      </c>
      <c r="AH42" s="6">
        <v>0</v>
      </c>
      <c r="AI42" s="4">
        <v>0</v>
      </c>
      <c r="AJ42">
        <v>0</v>
      </c>
      <c r="AK42" s="6">
        <v>0</v>
      </c>
      <c r="AL42" s="4">
        <v>0</v>
      </c>
      <c r="AM42">
        <v>0</v>
      </c>
      <c r="AN42">
        <v>0</v>
      </c>
      <c r="AO42" s="8">
        <v>0</v>
      </c>
      <c r="AP42">
        <v>0</v>
      </c>
      <c r="AQ42" s="6">
        <f>G42+J42+M42+P42+S42+V42+Y42+AB42+AE42+AH42+AK42+AN42</f>
        <v>9.200000000000001</v>
      </c>
      <c r="AR42" s="4">
        <f>H42+K42+N42+Q42+T42+W42+Z42+AC42+AF42+AI42+AL42+AO42</f>
        <v>23000</v>
      </c>
      <c r="AS42">
        <v>12</v>
      </c>
    </row>
    <row r="43">
      <c r="A43">
        <v>40</v>
      </c>
      <c r="B43" t="str">
        <v>CHIMALTENANGO</v>
      </c>
      <c r="C43" t="str">
        <v>YEPOCAPA</v>
      </c>
      <c r="E43" s="6">
        <v>16.8</v>
      </c>
      <c r="F43" s="8">
        <f>E43*2500</f>
        <v>42000</v>
      </c>
      <c r="G43">
        <v>0</v>
      </c>
      <c r="H43" s="8">
        <v>0</v>
      </c>
      <c r="I43">
        <v>0</v>
      </c>
      <c r="J43">
        <v>0</v>
      </c>
      <c r="K43" s="8">
        <v>0</v>
      </c>
      <c r="L43">
        <v>0</v>
      </c>
      <c r="M43" s="6">
        <v>5.2</v>
      </c>
      <c r="N43" s="8">
        <v>13000</v>
      </c>
      <c r="O43">
        <v>13</v>
      </c>
      <c r="P43" s="6">
        <f>Q43/2500</f>
        <v>1.6</v>
      </c>
      <c r="Q43" s="8">
        <f>R43*1000</f>
        <v>4000</v>
      </c>
      <c r="R43">
        <v>4</v>
      </c>
      <c r="S43">
        <v>0</v>
      </c>
      <c r="T43" s="8">
        <v>0</v>
      </c>
      <c r="U43">
        <v>0</v>
      </c>
      <c r="V43" s="6">
        <f>W43/2500</f>
        <v>6.8</v>
      </c>
      <c r="W43" s="4">
        <v>17000</v>
      </c>
      <c r="X43">
        <v>17</v>
      </c>
      <c r="Y43">
        <v>0</v>
      </c>
      <c r="Z43" s="8">
        <v>0</v>
      </c>
      <c r="AA43">
        <v>0</v>
      </c>
      <c r="AB43" s="6">
        <v>0</v>
      </c>
      <c r="AC43" s="8">
        <v>0</v>
      </c>
      <c r="AD43">
        <v>0</v>
      </c>
      <c r="AE43" s="6">
        <v>0</v>
      </c>
      <c r="AF43" s="8">
        <v>0</v>
      </c>
      <c r="AG43">
        <v>0</v>
      </c>
      <c r="AH43" s="6">
        <v>0</v>
      </c>
      <c r="AI43" s="4">
        <v>0</v>
      </c>
      <c r="AJ43">
        <v>0</v>
      </c>
      <c r="AK43" s="6">
        <v>0</v>
      </c>
      <c r="AL43" s="4">
        <v>0</v>
      </c>
      <c r="AM43">
        <v>0</v>
      </c>
      <c r="AN43">
        <v>0</v>
      </c>
      <c r="AO43" s="8">
        <v>0</v>
      </c>
      <c r="AP43">
        <v>0</v>
      </c>
      <c r="AQ43" s="6">
        <f>G43+J43+M43+P43+S43+V43+Y43+AB43+AE43+AH43+AK43+AN43</f>
        <v>13.600000000000001</v>
      </c>
      <c r="AR43" s="4">
        <f>H43+K43+N43+Q43+T43+W43+Z43+AC43+AF43+AI43+AL43+AO43</f>
        <v>34000</v>
      </c>
      <c r="AS43">
        <v>17</v>
      </c>
    </row>
    <row r="44">
      <c r="A44">
        <v>41</v>
      </c>
      <c r="B44" t="str">
        <v>CHIMALTENANGO</v>
      </c>
      <c r="C44" t="str">
        <v>ZARAGOZA</v>
      </c>
      <c r="E44" s="6">
        <v>11.8</v>
      </c>
      <c r="F44" s="8">
        <f>E44*2500</f>
        <v>29500</v>
      </c>
      <c r="G44">
        <v>0</v>
      </c>
      <c r="H44" s="8">
        <v>0</v>
      </c>
      <c r="I44">
        <v>0</v>
      </c>
      <c r="J44">
        <v>0</v>
      </c>
      <c r="K44" s="8">
        <v>0</v>
      </c>
      <c r="L44">
        <v>0</v>
      </c>
      <c r="M44" s="6">
        <v>2.4</v>
      </c>
      <c r="N44" s="8">
        <v>6000</v>
      </c>
      <c r="O44">
        <v>6</v>
      </c>
      <c r="P44" s="6">
        <f>Q44/2500</f>
        <v>1.6</v>
      </c>
      <c r="Q44" s="8">
        <f>R44*1000</f>
        <v>4000</v>
      </c>
      <c r="R44">
        <v>4</v>
      </c>
      <c r="S44">
        <v>0</v>
      </c>
      <c r="T44" s="8">
        <v>0</v>
      </c>
      <c r="U44">
        <v>0</v>
      </c>
      <c r="V44" s="6">
        <f>W44/2500</f>
        <v>4</v>
      </c>
      <c r="W44" s="4">
        <v>10000</v>
      </c>
      <c r="X44">
        <v>10</v>
      </c>
      <c r="Y44">
        <v>0</v>
      </c>
      <c r="Z44" s="8">
        <v>0</v>
      </c>
      <c r="AA44">
        <v>0</v>
      </c>
      <c r="AB44" s="6">
        <v>0</v>
      </c>
      <c r="AC44" s="8">
        <v>0</v>
      </c>
      <c r="AD44">
        <v>0</v>
      </c>
      <c r="AE44" s="6">
        <v>0</v>
      </c>
      <c r="AF44" s="8">
        <v>0</v>
      </c>
      <c r="AG44">
        <v>0</v>
      </c>
      <c r="AH44" s="6">
        <v>0</v>
      </c>
      <c r="AI44" s="4">
        <v>0</v>
      </c>
      <c r="AJ44">
        <v>0</v>
      </c>
      <c r="AK44" s="6">
        <v>0</v>
      </c>
      <c r="AL44" s="4">
        <v>0</v>
      </c>
      <c r="AM44">
        <v>0</v>
      </c>
      <c r="AN44">
        <v>0</v>
      </c>
      <c r="AO44" s="8">
        <v>0</v>
      </c>
      <c r="AP44">
        <v>0</v>
      </c>
      <c r="AQ44" s="6">
        <f>G44+J44+M44+P44+S44+V44+Y44+AB44+AE44+AH44+AK44+AN44</f>
        <v>8</v>
      </c>
      <c r="AR44" s="4">
        <f>H44+K44+N44+Q44+T44+W44+Z44+AC44+AF44+AI44+AL44+AO44</f>
        <v>20000</v>
      </c>
      <c r="AS44">
        <v>10</v>
      </c>
    </row>
    <row r="45">
      <c r="A45">
        <v>42</v>
      </c>
      <c r="B45" t="str">
        <v>CHIQUIMULA</v>
      </c>
      <c r="C45" t="str">
        <v>CAMOTÁN</v>
      </c>
      <c r="E45" s="6">
        <v>35.800000000000026</v>
      </c>
      <c r="F45" s="8">
        <f>E45*2500</f>
        <v>89500.00000000006</v>
      </c>
      <c r="G45">
        <v>0</v>
      </c>
      <c r="H45" s="8">
        <v>0</v>
      </c>
      <c r="I45">
        <v>0</v>
      </c>
      <c r="J45">
        <v>0</v>
      </c>
      <c r="K45" s="8">
        <v>0</v>
      </c>
      <c r="L45">
        <v>0</v>
      </c>
      <c r="M45" s="6">
        <v>15.2</v>
      </c>
      <c r="N45" s="8">
        <v>38000</v>
      </c>
      <c r="O45">
        <v>38</v>
      </c>
      <c r="P45" s="6">
        <f>Q45/2500</f>
        <v>2</v>
      </c>
      <c r="Q45" s="8">
        <f>R45*1000</f>
        <v>5000</v>
      </c>
      <c r="R45">
        <v>5</v>
      </c>
      <c r="S45">
        <v>0</v>
      </c>
      <c r="T45" s="8">
        <v>0</v>
      </c>
      <c r="U45">
        <v>0</v>
      </c>
      <c r="V45" s="6">
        <f>W45/2500</f>
        <v>16.8</v>
      </c>
      <c r="W45" s="4">
        <v>42000</v>
      </c>
      <c r="X45">
        <v>42</v>
      </c>
      <c r="Y45">
        <v>0</v>
      </c>
      <c r="Z45" s="8">
        <v>0</v>
      </c>
      <c r="AA45">
        <v>0</v>
      </c>
      <c r="AB45" s="6">
        <v>0</v>
      </c>
      <c r="AC45" s="8">
        <v>0</v>
      </c>
      <c r="AD45">
        <v>0</v>
      </c>
      <c r="AE45" s="6">
        <v>0</v>
      </c>
      <c r="AF45" s="8">
        <v>0</v>
      </c>
      <c r="AG45">
        <v>0</v>
      </c>
      <c r="AH45" s="6">
        <v>0</v>
      </c>
      <c r="AI45" s="4">
        <v>0</v>
      </c>
      <c r="AJ45">
        <v>0</v>
      </c>
      <c r="AK45" s="6">
        <v>0</v>
      </c>
      <c r="AL45" s="4">
        <v>0</v>
      </c>
      <c r="AM45">
        <v>0</v>
      </c>
      <c r="AN45">
        <v>0</v>
      </c>
      <c r="AO45" s="8">
        <v>0</v>
      </c>
      <c r="AP45">
        <v>0</v>
      </c>
      <c r="AQ45" s="6">
        <f>G45+J45+M45+P45+S45+V45+Y45+AB45+AE45+AH45+AK45+AN45</f>
        <v>34</v>
      </c>
      <c r="AR45" s="4">
        <f>H45+K45+N45+Q45+T45+W45+Z45+AC45+AF45+AI45+AL45+AO45</f>
        <v>85000</v>
      </c>
      <c r="AS45">
        <v>43</v>
      </c>
    </row>
    <row r="46">
      <c r="A46">
        <v>43</v>
      </c>
      <c r="B46" t="str">
        <v>CHIQUIMULA</v>
      </c>
      <c r="C46" t="str">
        <v>CHIQUIMULA</v>
      </c>
      <c r="E46" s="6">
        <v>41</v>
      </c>
      <c r="F46" s="8">
        <f>E46*2500</f>
        <v>102500</v>
      </c>
      <c r="G46">
        <v>0</v>
      </c>
      <c r="H46" s="8">
        <v>0</v>
      </c>
      <c r="I46">
        <v>0</v>
      </c>
      <c r="J46">
        <v>0</v>
      </c>
      <c r="K46" s="8">
        <v>0</v>
      </c>
      <c r="L46">
        <v>0</v>
      </c>
      <c r="M46" s="6">
        <v>11.6</v>
      </c>
      <c r="N46" s="8">
        <v>29000</v>
      </c>
      <c r="O46">
        <v>29</v>
      </c>
      <c r="P46" s="6">
        <f>Q46/2500</f>
        <v>6.8</v>
      </c>
      <c r="Q46" s="8">
        <f>R46*1000</f>
        <v>17000</v>
      </c>
      <c r="R46">
        <v>17</v>
      </c>
      <c r="S46">
        <v>0</v>
      </c>
      <c r="T46" s="8">
        <v>0</v>
      </c>
      <c r="U46">
        <v>0</v>
      </c>
      <c r="V46" s="6">
        <f>W46/2500</f>
        <v>18.8</v>
      </c>
      <c r="W46" s="4">
        <v>47000</v>
      </c>
      <c r="X46">
        <v>47</v>
      </c>
      <c r="Y46">
        <v>0</v>
      </c>
      <c r="Z46" s="8">
        <v>0</v>
      </c>
      <c r="AA46">
        <v>0</v>
      </c>
      <c r="AB46" s="6">
        <v>0</v>
      </c>
      <c r="AC46" s="8">
        <v>0</v>
      </c>
      <c r="AD46">
        <v>0</v>
      </c>
      <c r="AE46" s="6">
        <v>0</v>
      </c>
      <c r="AF46" s="8">
        <v>0</v>
      </c>
      <c r="AG46">
        <v>0</v>
      </c>
      <c r="AH46" s="6">
        <v>0</v>
      </c>
      <c r="AI46" s="4">
        <v>0</v>
      </c>
      <c r="AJ46">
        <v>0</v>
      </c>
      <c r="AK46" s="6">
        <v>0</v>
      </c>
      <c r="AL46" s="4">
        <v>0</v>
      </c>
      <c r="AM46">
        <v>0</v>
      </c>
      <c r="AN46">
        <v>0</v>
      </c>
      <c r="AO46" s="8">
        <v>0</v>
      </c>
      <c r="AP46">
        <v>0</v>
      </c>
      <c r="AQ46" s="6">
        <f>G46+J46+M46+P46+S46+V46+Y46+AB46+AE46+AH46+AK46+AN46</f>
        <v>37.2</v>
      </c>
      <c r="AR46" s="4">
        <f>H46+K46+N46+Q46+T46+W46+Z46+AC46+AF46+AI46+AL46+AO46</f>
        <v>93000</v>
      </c>
      <c r="AS46">
        <v>47</v>
      </c>
    </row>
    <row r="47">
      <c r="A47">
        <v>44</v>
      </c>
      <c r="B47" t="str">
        <v>CHIQUIMULA</v>
      </c>
      <c r="C47" t="str">
        <v>CONCEPCIÓN LAS MINAS</v>
      </c>
      <c r="E47" s="6">
        <v>10</v>
      </c>
      <c r="F47" s="8">
        <f>E47*2500</f>
        <v>25000</v>
      </c>
      <c r="G47">
        <v>0</v>
      </c>
      <c r="H47" s="8">
        <v>0</v>
      </c>
      <c r="I47">
        <v>0</v>
      </c>
      <c r="J47">
        <v>0</v>
      </c>
      <c r="K47" s="8">
        <v>0</v>
      </c>
      <c r="L47">
        <v>0</v>
      </c>
      <c r="M47" s="6">
        <v>3.6</v>
      </c>
      <c r="N47" s="8">
        <v>9000</v>
      </c>
      <c r="O47">
        <v>9</v>
      </c>
      <c r="P47" s="6">
        <f>Q47/2500</f>
        <v>1.2</v>
      </c>
      <c r="Q47" s="8">
        <f>R47*1000</f>
        <v>3000</v>
      </c>
      <c r="R47">
        <v>3</v>
      </c>
      <c r="S47">
        <v>0</v>
      </c>
      <c r="T47" s="8">
        <v>0</v>
      </c>
      <c r="U47">
        <v>0</v>
      </c>
      <c r="V47" s="6">
        <f>W47/2500</f>
        <v>5.6</v>
      </c>
      <c r="W47" s="4">
        <v>14000</v>
      </c>
      <c r="X47">
        <v>14</v>
      </c>
      <c r="Y47">
        <v>0</v>
      </c>
      <c r="Z47" s="8">
        <v>0</v>
      </c>
      <c r="AA47">
        <v>0</v>
      </c>
      <c r="AB47" s="6">
        <v>0</v>
      </c>
      <c r="AC47" s="8">
        <v>0</v>
      </c>
      <c r="AD47">
        <v>0</v>
      </c>
      <c r="AE47" s="6">
        <v>0</v>
      </c>
      <c r="AF47" s="8">
        <v>0</v>
      </c>
      <c r="AG47">
        <v>0</v>
      </c>
      <c r="AH47" s="6">
        <v>0</v>
      </c>
      <c r="AI47" s="4">
        <v>0</v>
      </c>
      <c r="AJ47">
        <v>0</v>
      </c>
      <c r="AK47" s="6">
        <v>0</v>
      </c>
      <c r="AL47" s="4">
        <v>0</v>
      </c>
      <c r="AM47">
        <v>0</v>
      </c>
      <c r="AN47">
        <v>0</v>
      </c>
      <c r="AO47" s="8">
        <v>0</v>
      </c>
      <c r="AP47">
        <v>0</v>
      </c>
      <c r="AQ47" s="6">
        <f>G47+J47+M47+P47+S47+V47+Y47+AB47+AE47+AH47+AK47+AN47</f>
        <v>10.399999999999999</v>
      </c>
      <c r="AR47" s="4">
        <f>H47+K47+N47+Q47+T47+W47+Z47+AC47+AF47+AI47+AL47+AO47</f>
        <v>26000</v>
      </c>
      <c r="AS47">
        <v>14</v>
      </c>
    </row>
    <row r="48">
      <c r="A48">
        <v>45</v>
      </c>
      <c r="B48" t="str">
        <v>CHIQUIMULA</v>
      </c>
      <c r="C48" t="str">
        <v>ESQUIPULAS</v>
      </c>
      <c r="E48" s="6">
        <v>17</v>
      </c>
      <c r="F48" s="8">
        <f>E48*2500</f>
        <v>42500</v>
      </c>
      <c r="G48">
        <v>0</v>
      </c>
      <c r="H48" s="8">
        <v>0</v>
      </c>
      <c r="I48">
        <v>0</v>
      </c>
      <c r="J48">
        <v>0</v>
      </c>
      <c r="K48" s="8">
        <v>0</v>
      </c>
      <c r="L48">
        <v>0</v>
      </c>
      <c r="M48" s="6">
        <v>5.6</v>
      </c>
      <c r="N48" s="8">
        <v>14000</v>
      </c>
      <c r="O48">
        <v>14</v>
      </c>
      <c r="P48" s="6">
        <f>Q48/2500</f>
        <v>0.4</v>
      </c>
      <c r="Q48" s="8">
        <f>R48*1000</f>
        <v>1000</v>
      </c>
      <c r="R48">
        <v>1</v>
      </c>
      <c r="S48">
        <v>0</v>
      </c>
      <c r="T48" s="8">
        <v>0</v>
      </c>
      <c r="U48">
        <v>0</v>
      </c>
      <c r="V48" s="6">
        <f>W48/2500</f>
        <v>6</v>
      </c>
      <c r="W48" s="4">
        <v>15000</v>
      </c>
      <c r="X48">
        <v>15</v>
      </c>
      <c r="Y48">
        <v>0</v>
      </c>
      <c r="Z48" s="8">
        <v>0</v>
      </c>
      <c r="AA48">
        <v>0</v>
      </c>
      <c r="AB48" s="6">
        <v>0</v>
      </c>
      <c r="AC48" s="8">
        <v>0</v>
      </c>
      <c r="AD48">
        <v>0</v>
      </c>
      <c r="AE48" s="6">
        <v>0</v>
      </c>
      <c r="AF48" s="8">
        <v>0</v>
      </c>
      <c r="AG48">
        <v>0</v>
      </c>
      <c r="AH48" s="6">
        <v>0</v>
      </c>
      <c r="AI48" s="4">
        <v>0</v>
      </c>
      <c r="AJ48">
        <v>0</v>
      </c>
      <c r="AK48" s="6">
        <v>0</v>
      </c>
      <c r="AL48" s="4">
        <v>0</v>
      </c>
      <c r="AM48">
        <v>0</v>
      </c>
      <c r="AN48">
        <v>0</v>
      </c>
      <c r="AO48" s="8">
        <v>0</v>
      </c>
      <c r="AP48">
        <v>0</v>
      </c>
      <c r="AQ48" s="6">
        <f>G48+J48+M48+P48+S48+V48+Y48+AB48+AE48+AH48+AK48+AN48</f>
        <v>12</v>
      </c>
      <c r="AR48" s="4">
        <f>H48+K48+N48+Q48+T48+W48+Z48+AC48+AF48+AI48+AL48+AO48</f>
        <v>30000</v>
      </c>
      <c r="AS48">
        <v>15</v>
      </c>
    </row>
    <row r="49">
      <c r="A49">
        <v>46</v>
      </c>
      <c r="B49" t="str">
        <v>CHIQUIMULA</v>
      </c>
      <c r="C49" t="str">
        <v>IPALA</v>
      </c>
      <c r="E49" s="6">
        <v>2</v>
      </c>
      <c r="F49" s="8">
        <f>E49*2500</f>
        <v>5000</v>
      </c>
      <c r="G49">
        <v>0</v>
      </c>
      <c r="H49" s="8">
        <v>0</v>
      </c>
      <c r="I49">
        <v>0</v>
      </c>
      <c r="J49">
        <v>0</v>
      </c>
      <c r="K49" s="8">
        <v>0</v>
      </c>
      <c r="L49">
        <v>0</v>
      </c>
      <c r="M49" s="6">
        <v>0.8</v>
      </c>
      <c r="N49" s="8">
        <v>2000</v>
      </c>
      <c r="O49">
        <v>2</v>
      </c>
      <c r="P49" s="6">
        <f>Q49/2500</f>
        <v>0</v>
      </c>
      <c r="Q49" s="8">
        <f>R49*1000</f>
        <v>0</v>
      </c>
      <c r="R49">
        <v>0</v>
      </c>
      <c r="S49">
        <v>0</v>
      </c>
      <c r="T49" s="8">
        <v>0</v>
      </c>
      <c r="U49">
        <v>0</v>
      </c>
      <c r="V49" s="6">
        <f>W49/2500</f>
        <v>0.8</v>
      </c>
      <c r="W49" s="4">
        <v>2000</v>
      </c>
      <c r="X49">
        <v>2</v>
      </c>
      <c r="Y49">
        <v>0</v>
      </c>
      <c r="Z49" s="8">
        <v>0</v>
      </c>
      <c r="AA49">
        <v>0</v>
      </c>
      <c r="AB49" s="6">
        <v>0</v>
      </c>
      <c r="AC49" s="8">
        <v>0</v>
      </c>
      <c r="AD49">
        <v>0</v>
      </c>
      <c r="AE49" s="6">
        <v>0</v>
      </c>
      <c r="AF49" s="8">
        <v>0</v>
      </c>
      <c r="AG49">
        <v>0</v>
      </c>
      <c r="AH49" s="6">
        <v>0</v>
      </c>
      <c r="AI49" s="4">
        <v>0</v>
      </c>
      <c r="AJ49">
        <v>0</v>
      </c>
      <c r="AK49" s="6">
        <v>0</v>
      </c>
      <c r="AL49" s="4">
        <v>0</v>
      </c>
      <c r="AM49">
        <v>0</v>
      </c>
      <c r="AN49">
        <v>0</v>
      </c>
      <c r="AO49" s="8">
        <v>0</v>
      </c>
      <c r="AP49">
        <v>0</v>
      </c>
      <c r="AQ49" s="6">
        <f>G49+J49+M49+P49+S49+V49+Y49+AB49+AE49+AH49+AK49+AN49</f>
        <v>1.6</v>
      </c>
      <c r="AR49" s="4">
        <f>H49+K49+N49+Q49+T49+W49+Z49+AC49+AF49+AI49+AL49+AO49</f>
        <v>4000</v>
      </c>
      <c r="AS49">
        <v>2</v>
      </c>
    </row>
    <row r="50">
      <c r="A50">
        <v>47</v>
      </c>
      <c r="B50" t="str">
        <v>CHIQUIMULA</v>
      </c>
      <c r="C50" t="str">
        <v>JOCOTÁN</v>
      </c>
      <c r="E50" s="6">
        <v>13.8</v>
      </c>
      <c r="F50" s="8">
        <f>E50*2500</f>
        <v>34500</v>
      </c>
      <c r="G50">
        <v>0</v>
      </c>
      <c r="H50" s="8">
        <v>0</v>
      </c>
      <c r="I50">
        <v>0</v>
      </c>
      <c r="J50">
        <v>0</v>
      </c>
      <c r="K50" s="8">
        <v>0</v>
      </c>
      <c r="L50">
        <v>0</v>
      </c>
      <c r="M50" s="6">
        <v>4</v>
      </c>
      <c r="N50" s="8">
        <v>10000</v>
      </c>
      <c r="O50">
        <v>10</v>
      </c>
      <c r="P50" s="6">
        <f>Q50/2500</f>
        <v>2.8</v>
      </c>
      <c r="Q50" s="8">
        <f>R50*1000</f>
        <v>7000</v>
      </c>
      <c r="R50">
        <v>7</v>
      </c>
      <c r="S50">
        <v>0</v>
      </c>
      <c r="T50" s="8">
        <v>0</v>
      </c>
      <c r="U50">
        <v>0</v>
      </c>
      <c r="V50" s="6">
        <f>W50/2500</f>
        <v>6</v>
      </c>
      <c r="W50" s="4">
        <v>15000</v>
      </c>
      <c r="X50">
        <v>15</v>
      </c>
      <c r="Y50">
        <v>0</v>
      </c>
      <c r="Z50" s="8">
        <v>0</v>
      </c>
      <c r="AA50">
        <v>0</v>
      </c>
      <c r="AB50" s="6">
        <v>0</v>
      </c>
      <c r="AC50" s="8">
        <v>0</v>
      </c>
      <c r="AD50">
        <v>0</v>
      </c>
      <c r="AE50" s="6">
        <v>0</v>
      </c>
      <c r="AF50" s="8">
        <v>0</v>
      </c>
      <c r="AG50">
        <v>0</v>
      </c>
      <c r="AH50" s="6">
        <v>0</v>
      </c>
      <c r="AI50" s="4">
        <v>0</v>
      </c>
      <c r="AJ50">
        <v>0</v>
      </c>
      <c r="AK50" s="6">
        <v>0</v>
      </c>
      <c r="AL50" s="4">
        <v>0</v>
      </c>
      <c r="AM50">
        <v>0</v>
      </c>
      <c r="AN50">
        <v>0</v>
      </c>
      <c r="AO50" s="8">
        <v>0</v>
      </c>
      <c r="AP50">
        <v>0</v>
      </c>
      <c r="AQ50" s="6">
        <f>G50+J50+M50+P50+S50+V50+Y50+AB50+AE50+AH50+AK50+AN50</f>
        <v>12.8</v>
      </c>
      <c r="AR50" s="4">
        <f>H50+K50+N50+Q50+T50+W50+Z50+AC50+AF50+AI50+AL50+AO50</f>
        <v>32000</v>
      </c>
      <c r="AS50">
        <v>17</v>
      </c>
    </row>
    <row r="51">
      <c r="A51">
        <v>48</v>
      </c>
      <c r="B51" t="str">
        <v>CHIQUIMULA</v>
      </c>
      <c r="C51" t="str">
        <v>OLOPA</v>
      </c>
      <c r="E51" s="6">
        <v>11</v>
      </c>
      <c r="F51" s="8">
        <f>E51*2500</f>
        <v>27500</v>
      </c>
      <c r="G51">
        <v>0</v>
      </c>
      <c r="H51" s="8">
        <v>0</v>
      </c>
      <c r="I51">
        <v>0</v>
      </c>
      <c r="J51">
        <v>0</v>
      </c>
      <c r="K51" s="8">
        <v>0</v>
      </c>
      <c r="L51">
        <v>0</v>
      </c>
      <c r="M51" s="6">
        <v>4</v>
      </c>
      <c r="N51" s="8">
        <v>10000</v>
      </c>
      <c r="O51">
        <v>10</v>
      </c>
      <c r="P51" s="6">
        <f>Q51/2500</f>
        <v>2.4</v>
      </c>
      <c r="Q51" s="8">
        <f>R51*1000</f>
        <v>6000</v>
      </c>
      <c r="R51">
        <v>6</v>
      </c>
      <c r="S51">
        <v>0</v>
      </c>
      <c r="T51" s="8">
        <v>0</v>
      </c>
      <c r="U51">
        <v>0</v>
      </c>
      <c r="V51" s="6">
        <f>W51/2500</f>
        <v>5.6</v>
      </c>
      <c r="W51" s="4">
        <v>14000</v>
      </c>
      <c r="X51">
        <v>14</v>
      </c>
      <c r="Y51">
        <v>0</v>
      </c>
      <c r="Z51" s="8">
        <v>0</v>
      </c>
      <c r="AA51">
        <v>0</v>
      </c>
      <c r="AB51" s="6">
        <v>0</v>
      </c>
      <c r="AC51" s="8">
        <v>0</v>
      </c>
      <c r="AD51">
        <v>0</v>
      </c>
      <c r="AE51" s="6">
        <v>0</v>
      </c>
      <c r="AF51" s="8">
        <v>0</v>
      </c>
      <c r="AG51">
        <v>0</v>
      </c>
      <c r="AH51" s="6">
        <v>0</v>
      </c>
      <c r="AI51" s="4">
        <v>0</v>
      </c>
      <c r="AJ51">
        <v>0</v>
      </c>
      <c r="AK51" s="6">
        <v>0</v>
      </c>
      <c r="AL51" s="4">
        <v>0</v>
      </c>
      <c r="AM51">
        <v>0</v>
      </c>
      <c r="AN51">
        <v>0</v>
      </c>
      <c r="AO51" s="8">
        <v>0</v>
      </c>
      <c r="AP51">
        <v>0</v>
      </c>
      <c r="AQ51" s="6">
        <f>G51+J51+M51+P51+S51+V51+Y51+AB51+AE51+AH51+AK51+AN51</f>
        <v>12</v>
      </c>
      <c r="AR51" s="4">
        <f>H51+K51+N51+Q51+T51+W51+Z51+AC51+AF51+AI51+AL51+AO51</f>
        <v>30000</v>
      </c>
      <c r="AS51">
        <v>16</v>
      </c>
    </row>
    <row r="52">
      <c r="A52">
        <v>49</v>
      </c>
      <c r="B52" t="str">
        <v>CHIQUIMULA</v>
      </c>
      <c r="C52" t="str">
        <v>QUEZALTEPEQUE</v>
      </c>
      <c r="E52" s="6">
        <v>10.8</v>
      </c>
      <c r="F52" s="8">
        <f>E52*2500</f>
        <v>27000</v>
      </c>
      <c r="G52">
        <v>0</v>
      </c>
      <c r="H52" s="8">
        <v>0</v>
      </c>
      <c r="I52">
        <v>0</v>
      </c>
      <c r="J52">
        <v>0</v>
      </c>
      <c r="K52" s="8">
        <v>0</v>
      </c>
      <c r="L52">
        <v>0</v>
      </c>
      <c r="M52" s="6">
        <v>1.2</v>
      </c>
      <c r="N52" s="8">
        <v>3000</v>
      </c>
      <c r="O52">
        <v>3</v>
      </c>
      <c r="P52" s="6">
        <f>Q52/2500</f>
        <v>2</v>
      </c>
      <c r="Q52" s="8">
        <f>R52*1000</f>
        <v>5000</v>
      </c>
      <c r="R52">
        <v>5</v>
      </c>
      <c r="S52">
        <v>0</v>
      </c>
      <c r="T52" s="8">
        <v>0</v>
      </c>
      <c r="U52">
        <v>0</v>
      </c>
      <c r="V52" s="6">
        <f>W52/2500</f>
        <v>3.2</v>
      </c>
      <c r="W52" s="4">
        <v>8000</v>
      </c>
      <c r="X52">
        <v>8</v>
      </c>
      <c r="Y52">
        <v>0</v>
      </c>
      <c r="Z52" s="8">
        <v>0</v>
      </c>
      <c r="AA52">
        <v>0</v>
      </c>
      <c r="AB52" s="6">
        <v>0</v>
      </c>
      <c r="AC52" s="8">
        <v>0</v>
      </c>
      <c r="AD52">
        <v>0</v>
      </c>
      <c r="AE52" s="6">
        <v>0</v>
      </c>
      <c r="AF52" s="8">
        <v>0</v>
      </c>
      <c r="AG52">
        <v>0</v>
      </c>
      <c r="AH52" s="6">
        <v>0</v>
      </c>
      <c r="AI52" s="4">
        <v>0</v>
      </c>
      <c r="AJ52">
        <v>0</v>
      </c>
      <c r="AK52" s="6">
        <v>0</v>
      </c>
      <c r="AL52" s="4">
        <v>0</v>
      </c>
      <c r="AM52">
        <v>0</v>
      </c>
      <c r="AN52">
        <v>0</v>
      </c>
      <c r="AO52" s="8">
        <v>0</v>
      </c>
      <c r="AP52">
        <v>0</v>
      </c>
      <c r="AQ52" s="6">
        <f>G52+J52+M52+P52+S52+V52+Y52+AB52+AE52+AH52+AK52+AN52</f>
        <v>6.4</v>
      </c>
      <c r="AR52" s="4">
        <f>H52+K52+N52+Q52+T52+W52+Z52+AC52+AF52+AI52+AL52+AO52</f>
        <v>16000</v>
      </c>
      <c r="AS52">
        <v>8</v>
      </c>
    </row>
    <row r="53">
      <c r="A53">
        <v>50</v>
      </c>
      <c r="B53" t="str">
        <v>CHIQUIMULA</v>
      </c>
      <c r="C53" t="str">
        <v>SAN JOSÉ LA ARADA</v>
      </c>
      <c r="E53" s="6">
        <v>9</v>
      </c>
      <c r="F53" s="8">
        <f>E53*2500</f>
        <v>22500</v>
      </c>
      <c r="G53">
        <v>0</v>
      </c>
      <c r="H53" s="8">
        <v>0</v>
      </c>
      <c r="I53">
        <v>0</v>
      </c>
      <c r="J53">
        <v>0</v>
      </c>
      <c r="K53" s="8">
        <v>0</v>
      </c>
      <c r="L53">
        <v>0</v>
      </c>
      <c r="M53" s="6">
        <v>3.2</v>
      </c>
      <c r="N53" s="8">
        <v>8000</v>
      </c>
      <c r="O53">
        <v>8</v>
      </c>
      <c r="P53" s="6">
        <f>Q53/2500</f>
        <v>2.4</v>
      </c>
      <c r="Q53" s="8">
        <f>R53*1000</f>
        <v>6000</v>
      </c>
      <c r="R53">
        <v>6</v>
      </c>
      <c r="S53">
        <v>0</v>
      </c>
      <c r="T53" s="8">
        <v>0</v>
      </c>
      <c r="U53">
        <v>0</v>
      </c>
      <c r="V53" s="6">
        <f>W53/2500</f>
        <v>5.6</v>
      </c>
      <c r="W53" s="4">
        <v>14000</v>
      </c>
      <c r="X53">
        <v>14</v>
      </c>
      <c r="Y53">
        <v>0</v>
      </c>
      <c r="Z53" s="8">
        <v>0</v>
      </c>
      <c r="AA53">
        <v>0</v>
      </c>
      <c r="AB53" s="6">
        <v>0</v>
      </c>
      <c r="AC53" s="8">
        <v>0</v>
      </c>
      <c r="AD53">
        <v>0</v>
      </c>
      <c r="AE53" s="6">
        <v>0</v>
      </c>
      <c r="AF53" s="8">
        <v>0</v>
      </c>
      <c r="AG53">
        <v>0</v>
      </c>
      <c r="AH53" s="6">
        <v>0</v>
      </c>
      <c r="AI53" s="4">
        <v>0</v>
      </c>
      <c r="AJ53">
        <v>0</v>
      </c>
      <c r="AK53" s="6">
        <v>0</v>
      </c>
      <c r="AL53" s="4">
        <v>0</v>
      </c>
      <c r="AM53">
        <v>0</v>
      </c>
      <c r="AN53">
        <v>0</v>
      </c>
      <c r="AO53" s="8">
        <v>0</v>
      </c>
      <c r="AP53">
        <v>0</v>
      </c>
      <c r="AQ53" s="6">
        <f>G53+J53+M53+P53+S53+V53+Y53+AB53+AE53+AH53+AK53+AN53</f>
        <v>11.2</v>
      </c>
      <c r="AR53" s="4">
        <f>H53+K53+N53+Q53+T53+W53+Z53+AC53+AF53+AI53+AL53+AO53</f>
        <v>28000</v>
      </c>
      <c r="AS53">
        <v>14</v>
      </c>
    </row>
    <row r="54">
      <c r="A54">
        <v>51</v>
      </c>
      <c r="B54" t="str">
        <v>CHIQUIMULA</v>
      </c>
      <c r="C54" t="str">
        <v>SAN JUAN ERMITA</v>
      </c>
      <c r="E54" s="6">
        <v>10</v>
      </c>
      <c r="F54" s="8">
        <f>E54*2500</f>
        <v>25000</v>
      </c>
      <c r="G54">
        <v>0</v>
      </c>
      <c r="H54" s="8">
        <v>0</v>
      </c>
      <c r="I54">
        <v>0</v>
      </c>
      <c r="J54">
        <v>0</v>
      </c>
      <c r="K54" s="8">
        <v>0</v>
      </c>
      <c r="L54">
        <v>0</v>
      </c>
      <c r="M54" s="6">
        <v>3.2</v>
      </c>
      <c r="N54" s="8">
        <v>8000</v>
      </c>
      <c r="O54">
        <v>8</v>
      </c>
      <c r="P54" s="6">
        <f>Q54/2500</f>
        <v>1.6</v>
      </c>
      <c r="Q54" s="8">
        <f>R54*1000</f>
        <v>4000</v>
      </c>
      <c r="R54">
        <v>4</v>
      </c>
      <c r="S54">
        <v>0</v>
      </c>
      <c r="T54" s="8">
        <v>0</v>
      </c>
      <c r="U54">
        <v>0</v>
      </c>
      <c r="V54" s="6">
        <f>W54/2500</f>
        <v>4.8</v>
      </c>
      <c r="W54" s="4">
        <v>12000</v>
      </c>
      <c r="X54">
        <v>12</v>
      </c>
      <c r="Y54">
        <v>0</v>
      </c>
      <c r="Z54" s="8">
        <v>0</v>
      </c>
      <c r="AA54">
        <v>0</v>
      </c>
      <c r="AB54" s="6">
        <v>0</v>
      </c>
      <c r="AC54" s="8">
        <v>0</v>
      </c>
      <c r="AD54">
        <v>0</v>
      </c>
      <c r="AE54" s="6">
        <v>0</v>
      </c>
      <c r="AF54" s="8">
        <v>0</v>
      </c>
      <c r="AG54">
        <v>0</v>
      </c>
      <c r="AH54" s="6">
        <v>0</v>
      </c>
      <c r="AI54" s="4">
        <v>0</v>
      </c>
      <c r="AJ54">
        <v>0</v>
      </c>
      <c r="AK54" s="6">
        <v>0</v>
      </c>
      <c r="AL54" s="4">
        <v>0</v>
      </c>
      <c r="AM54">
        <v>0</v>
      </c>
      <c r="AN54">
        <v>0</v>
      </c>
      <c r="AO54" s="8">
        <v>0</v>
      </c>
      <c r="AP54">
        <v>0</v>
      </c>
      <c r="AQ54" s="6">
        <f>G54+J54+M54+P54+S54+V54+Y54+AB54+AE54+AH54+AK54+AN54</f>
        <v>9.600000000000001</v>
      </c>
      <c r="AR54" s="4">
        <f>H54+K54+N54+Q54+T54+W54+Z54+AC54+AF54+AI54+AL54+AO54</f>
        <v>24000</v>
      </c>
      <c r="AS54">
        <v>12</v>
      </c>
    </row>
    <row r="55">
      <c r="A55">
        <v>52</v>
      </c>
      <c r="B55" t="str">
        <v>EL PROGRESO</v>
      </c>
      <c r="C55" t="str">
        <v>EL JÍCARO</v>
      </c>
      <c r="D55" t="str">
        <v xml:space="preserve">Beca </v>
      </c>
      <c r="E55" s="6">
        <v>8</v>
      </c>
      <c r="F55" s="8">
        <f>E55*2500</f>
        <v>20000</v>
      </c>
      <c r="G55">
        <v>0</v>
      </c>
      <c r="H55" s="8">
        <v>0</v>
      </c>
      <c r="I55">
        <v>0</v>
      </c>
      <c r="J55">
        <v>0</v>
      </c>
      <c r="K55" s="8">
        <v>0</v>
      </c>
      <c r="L55">
        <v>0</v>
      </c>
      <c r="M55" s="6">
        <v>2.4</v>
      </c>
      <c r="N55" s="8">
        <v>6000</v>
      </c>
      <c r="O55">
        <v>6</v>
      </c>
      <c r="P55" s="6">
        <f>Q55/2500</f>
        <v>2.4</v>
      </c>
      <c r="Q55" s="8">
        <f>R55*1000</f>
        <v>6000</v>
      </c>
      <c r="R55">
        <v>6</v>
      </c>
      <c r="S55">
        <v>0</v>
      </c>
      <c r="T55" s="8">
        <v>0</v>
      </c>
      <c r="U55">
        <v>0</v>
      </c>
      <c r="V55" s="6">
        <f>W55/2500</f>
        <v>4.8</v>
      </c>
      <c r="W55" s="4">
        <v>12000</v>
      </c>
      <c r="X55">
        <v>12</v>
      </c>
      <c r="Y55">
        <v>0</v>
      </c>
      <c r="Z55" s="8">
        <v>0</v>
      </c>
      <c r="AA55">
        <v>0</v>
      </c>
      <c r="AB55" s="6">
        <v>0</v>
      </c>
      <c r="AC55" s="8">
        <v>0</v>
      </c>
      <c r="AD55">
        <v>0</v>
      </c>
      <c r="AE55" s="6">
        <v>0</v>
      </c>
      <c r="AF55" s="8">
        <v>0</v>
      </c>
      <c r="AG55">
        <v>0</v>
      </c>
      <c r="AH55" s="6">
        <v>0</v>
      </c>
      <c r="AI55" s="4">
        <v>0</v>
      </c>
      <c r="AJ55">
        <v>0</v>
      </c>
      <c r="AK55" s="6">
        <v>0</v>
      </c>
      <c r="AL55" s="4">
        <v>0</v>
      </c>
      <c r="AM55">
        <v>0</v>
      </c>
      <c r="AN55">
        <v>0</v>
      </c>
      <c r="AO55" s="8">
        <v>0</v>
      </c>
      <c r="AP55">
        <v>0</v>
      </c>
      <c r="AQ55" s="6">
        <f>G55+J55+M55+P55+S55+V55+Y55+AB55+AE55+AH55+AK55+AN55</f>
        <v>9.6</v>
      </c>
      <c r="AR55" s="4">
        <f>H55+K55+N55+Q55+T55+W55+Z55+AC55+AF55+AI55+AL55+AO55</f>
        <v>24000</v>
      </c>
      <c r="AS55">
        <v>12</v>
      </c>
    </row>
    <row r="56">
      <c r="A56">
        <v>53</v>
      </c>
      <c r="B56" t="str">
        <v>EL PROGRESO</v>
      </c>
      <c r="C56" t="str">
        <v>GUASTATOYA</v>
      </c>
      <c r="E56" s="6">
        <v>6</v>
      </c>
      <c r="F56" s="8">
        <f>E56*2500</f>
        <v>15000</v>
      </c>
      <c r="G56">
        <v>0</v>
      </c>
      <c r="H56" s="8">
        <v>0</v>
      </c>
      <c r="I56">
        <v>0</v>
      </c>
      <c r="J56">
        <v>0</v>
      </c>
      <c r="K56" s="8">
        <v>0</v>
      </c>
      <c r="L56">
        <v>0</v>
      </c>
      <c r="M56" s="6">
        <v>1.6</v>
      </c>
      <c r="N56" s="8">
        <v>4000</v>
      </c>
      <c r="O56">
        <v>4</v>
      </c>
      <c r="P56" s="6">
        <f>Q56/2500</f>
        <v>0.8</v>
      </c>
      <c r="Q56" s="8">
        <f>R56*1000</f>
        <v>2000</v>
      </c>
      <c r="R56">
        <v>2</v>
      </c>
      <c r="S56">
        <v>0</v>
      </c>
      <c r="T56" s="8">
        <v>0</v>
      </c>
      <c r="U56">
        <v>0</v>
      </c>
      <c r="V56" s="6">
        <f>W56/2500</f>
        <v>2.4</v>
      </c>
      <c r="W56" s="4">
        <v>6000</v>
      </c>
      <c r="X56">
        <v>6</v>
      </c>
      <c r="Y56">
        <v>0</v>
      </c>
      <c r="Z56" s="8">
        <v>0</v>
      </c>
      <c r="AA56">
        <v>0</v>
      </c>
      <c r="AB56" s="6">
        <v>0</v>
      </c>
      <c r="AC56" s="8">
        <v>0</v>
      </c>
      <c r="AD56">
        <v>0</v>
      </c>
      <c r="AE56" s="6">
        <v>0</v>
      </c>
      <c r="AF56" s="8">
        <v>0</v>
      </c>
      <c r="AG56">
        <v>0</v>
      </c>
      <c r="AH56" s="6">
        <v>0</v>
      </c>
      <c r="AI56" s="4">
        <v>0</v>
      </c>
      <c r="AJ56">
        <v>0</v>
      </c>
      <c r="AK56" s="6">
        <v>0</v>
      </c>
      <c r="AL56" s="4">
        <v>0</v>
      </c>
      <c r="AM56">
        <v>0</v>
      </c>
      <c r="AN56">
        <v>0</v>
      </c>
      <c r="AO56" s="8">
        <v>0</v>
      </c>
      <c r="AP56">
        <v>0</v>
      </c>
      <c r="AQ56" s="6">
        <f>G56+J56+M56+P56+S56+V56+Y56+AB56+AE56+AH56+AK56+AN56</f>
        <v>4.800000000000001</v>
      </c>
      <c r="AR56" s="4">
        <f>H56+K56+N56+Q56+T56+W56+Z56+AC56+AF56+AI56+AL56+AO56</f>
        <v>12000</v>
      </c>
      <c r="AS56">
        <v>6</v>
      </c>
    </row>
    <row r="57">
      <c r="A57">
        <v>54</v>
      </c>
      <c r="B57" t="str">
        <v>EL PROGRESO</v>
      </c>
      <c r="C57" t="str">
        <v>MORAZÁN</v>
      </c>
      <c r="E57" s="6">
        <v>7</v>
      </c>
      <c r="F57" s="8">
        <f>E57*2500</f>
        <v>17500</v>
      </c>
      <c r="G57">
        <v>0</v>
      </c>
      <c r="H57" s="8">
        <v>0</v>
      </c>
      <c r="I57">
        <v>0</v>
      </c>
      <c r="J57">
        <v>0</v>
      </c>
      <c r="K57" s="8">
        <v>0</v>
      </c>
      <c r="L57">
        <v>0</v>
      </c>
      <c r="M57" s="6">
        <v>0.8</v>
      </c>
      <c r="N57" s="8">
        <v>2000</v>
      </c>
      <c r="O57">
        <v>2</v>
      </c>
      <c r="P57" s="6">
        <f>Q57/2500</f>
        <v>2</v>
      </c>
      <c r="Q57" s="8">
        <f>R57*1000</f>
        <v>5000</v>
      </c>
      <c r="R57">
        <v>5</v>
      </c>
      <c r="S57">
        <v>0</v>
      </c>
      <c r="T57" s="8">
        <v>0</v>
      </c>
      <c r="U57">
        <v>0</v>
      </c>
      <c r="V57" s="6">
        <f>W57/2500</f>
        <v>2.8</v>
      </c>
      <c r="W57" s="4">
        <v>7000</v>
      </c>
      <c r="X57">
        <v>7</v>
      </c>
      <c r="Y57">
        <v>0</v>
      </c>
      <c r="Z57" s="8">
        <v>0</v>
      </c>
      <c r="AA57">
        <v>0</v>
      </c>
      <c r="AB57" s="6">
        <v>0</v>
      </c>
      <c r="AC57" s="8">
        <v>0</v>
      </c>
      <c r="AD57">
        <v>0</v>
      </c>
      <c r="AE57" s="6">
        <v>0</v>
      </c>
      <c r="AF57" s="8">
        <v>0</v>
      </c>
      <c r="AG57">
        <v>0</v>
      </c>
      <c r="AH57" s="6">
        <v>0</v>
      </c>
      <c r="AI57" s="4">
        <v>0</v>
      </c>
      <c r="AJ57">
        <v>0</v>
      </c>
      <c r="AK57" s="6">
        <v>0</v>
      </c>
      <c r="AL57" s="4">
        <v>0</v>
      </c>
      <c r="AM57">
        <v>0</v>
      </c>
      <c r="AN57">
        <v>0</v>
      </c>
      <c r="AO57" s="8">
        <v>0</v>
      </c>
      <c r="AP57">
        <v>0</v>
      </c>
      <c r="AQ57" s="6">
        <f>G57+J57+M57+P57+S57+V57+Y57+AB57+AE57+AH57+AK57+AN57</f>
        <v>5.6</v>
      </c>
      <c r="AR57" s="4">
        <f>H57+K57+N57+Q57+T57+W57+Z57+AC57+AF57+AI57+AL57+AO57</f>
        <v>14000</v>
      </c>
      <c r="AS57">
        <v>7</v>
      </c>
    </row>
    <row r="58">
      <c r="A58">
        <v>55</v>
      </c>
      <c r="B58" t="str">
        <v>EL PROGRESO</v>
      </c>
      <c r="C58" t="str">
        <v>SAN AGUSTÍN ACASAGUASTLÁN</v>
      </c>
      <c r="E58" s="6">
        <v>17.2</v>
      </c>
      <c r="F58" s="8">
        <f>E58*2500</f>
        <v>43000</v>
      </c>
      <c r="G58">
        <v>0</v>
      </c>
      <c r="H58" s="8">
        <v>0</v>
      </c>
      <c r="I58">
        <v>0</v>
      </c>
      <c r="J58">
        <v>0</v>
      </c>
      <c r="K58" s="8">
        <v>0</v>
      </c>
      <c r="L58">
        <v>0</v>
      </c>
      <c r="M58" s="6">
        <v>4.8</v>
      </c>
      <c r="N58" s="8">
        <v>12000</v>
      </c>
      <c r="O58">
        <v>12</v>
      </c>
      <c r="P58" s="6">
        <f>Q58/2500</f>
        <v>2.4</v>
      </c>
      <c r="Q58" s="8">
        <f>R58*1000</f>
        <v>6000</v>
      </c>
      <c r="R58">
        <v>6</v>
      </c>
      <c r="S58">
        <v>0</v>
      </c>
      <c r="T58" s="8">
        <v>0</v>
      </c>
      <c r="U58">
        <v>0</v>
      </c>
      <c r="V58" s="6">
        <f>W58/2500</f>
        <v>6.8</v>
      </c>
      <c r="W58" s="4">
        <v>17000</v>
      </c>
      <c r="X58">
        <v>17</v>
      </c>
      <c r="Y58">
        <v>0</v>
      </c>
      <c r="Z58" s="8">
        <v>0</v>
      </c>
      <c r="AA58">
        <v>0</v>
      </c>
      <c r="AB58" s="6">
        <v>0</v>
      </c>
      <c r="AC58" s="8">
        <v>0</v>
      </c>
      <c r="AD58">
        <v>0</v>
      </c>
      <c r="AE58" s="6">
        <v>0</v>
      </c>
      <c r="AF58" s="8">
        <v>0</v>
      </c>
      <c r="AG58">
        <v>0</v>
      </c>
      <c r="AH58" s="6">
        <v>0</v>
      </c>
      <c r="AI58" s="4">
        <v>0</v>
      </c>
      <c r="AJ58">
        <v>0</v>
      </c>
      <c r="AK58" s="6">
        <v>0</v>
      </c>
      <c r="AL58" s="4">
        <v>0</v>
      </c>
      <c r="AM58">
        <v>0</v>
      </c>
      <c r="AN58">
        <v>0</v>
      </c>
      <c r="AO58" s="8">
        <v>0</v>
      </c>
      <c r="AP58">
        <v>0</v>
      </c>
      <c r="AQ58" s="6">
        <f>G58+J58+M58+P58+S58+V58+Y58+AB58+AE58+AH58+AK58+AN58</f>
        <v>14</v>
      </c>
      <c r="AR58" s="4">
        <f>H58+K58+N58+Q58+T58+W58+Z58+AC58+AF58+AI58+AL58+AO58</f>
        <v>35000</v>
      </c>
      <c r="AS58">
        <v>18</v>
      </c>
    </row>
    <row r="59">
      <c r="A59">
        <v>56</v>
      </c>
      <c r="B59" t="str">
        <v>EL PROGRESO</v>
      </c>
      <c r="C59" t="str">
        <v>SAN ANTONIO LA PAZ</v>
      </c>
      <c r="E59" s="6">
        <v>6.6</v>
      </c>
      <c r="F59" s="8">
        <f>E59*2500</f>
        <v>16500</v>
      </c>
      <c r="G59">
        <v>0</v>
      </c>
      <c r="H59" s="8">
        <v>0</v>
      </c>
      <c r="I59">
        <v>0</v>
      </c>
      <c r="J59">
        <v>0</v>
      </c>
      <c r="K59" s="8">
        <v>0</v>
      </c>
      <c r="L59">
        <v>0</v>
      </c>
      <c r="M59" s="6">
        <v>2.4</v>
      </c>
      <c r="N59" s="8">
        <v>6000</v>
      </c>
      <c r="O59">
        <v>6</v>
      </c>
      <c r="P59" s="6">
        <f>Q59/2500</f>
        <v>2</v>
      </c>
      <c r="Q59" s="8">
        <f>R59*1000</f>
        <v>5000</v>
      </c>
      <c r="R59">
        <v>5</v>
      </c>
      <c r="S59">
        <v>0</v>
      </c>
      <c r="T59" s="8">
        <v>0</v>
      </c>
      <c r="U59">
        <v>0</v>
      </c>
      <c r="V59" s="6">
        <f>W59/2500</f>
        <v>4</v>
      </c>
      <c r="W59" s="4">
        <v>10000</v>
      </c>
      <c r="X59">
        <v>10</v>
      </c>
      <c r="Y59">
        <v>0</v>
      </c>
      <c r="Z59" s="8">
        <v>0</v>
      </c>
      <c r="AA59">
        <v>0</v>
      </c>
      <c r="AB59" s="6">
        <v>0</v>
      </c>
      <c r="AC59" s="8">
        <v>0</v>
      </c>
      <c r="AD59">
        <v>0</v>
      </c>
      <c r="AE59" s="6">
        <v>0</v>
      </c>
      <c r="AF59" s="8">
        <v>0</v>
      </c>
      <c r="AG59">
        <v>0</v>
      </c>
      <c r="AH59" s="6">
        <v>0</v>
      </c>
      <c r="AI59" s="4">
        <v>0</v>
      </c>
      <c r="AJ59">
        <v>0</v>
      </c>
      <c r="AK59" s="6">
        <v>0</v>
      </c>
      <c r="AL59" s="4">
        <v>0</v>
      </c>
      <c r="AM59">
        <v>0</v>
      </c>
      <c r="AN59">
        <v>0</v>
      </c>
      <c r="AO59" s="8">
        <v>0</v>
      </c>
      <c r="AP59">
        <v>0</v>
      </c>
      <c r="AQ59" s="6">
        <f>G59+J59+M59+P59+S59+V59+Y59+AB59+AE59+AH59+AK59+AN59</f>
        <v>8.4</v>
      </c>
      <c r="AR59" s="4">
        <f>H59+K59+N59+Q59+T59+W59+Z59+AC59+AF59+AI59+AL59+AO59</f>
        <v>21000</v>
      </c>
      <c r="AS59">
        <v>11</v>
      </c>
    </row>
    <row r="60">
      <c r="A60">
        <v>57</v>
      </c>
      <c r="B60" t="str">
        <v>EL PROGRESO</v>
      </c>
      <c r="C60" t="str">
        <v>SAN CRISTÓBAL ACASAGUASTLÁN</v>
      </c>
      <c r="E60" s="6">
        <v>19.4</v>
      </c>
      <c r="F60" s="8">
        <f>E60*2500</f>
        <v>48500</v>
      </c>
      <c r="G60">
        <v>0</v>
      </c>
      <c r="H60" s="8">
        <v>0</v>
      </c>
      <c r="I60">
        <v>0</v>
      </c>
      <c r="J60">
        <v>0</v>
      </c>
      <c r="K60" s="8">
        <v>0</v>
      </c>
      <c r="L60">
        <v>0</v>
      </c>
      <c r="M60" s="6">
        <v>4.4</v>
      </c>
      <c r="N60" s="8">
        <v>11000</v>
      </c>
      <c r="O60">
        <v>11</v>
      </c>
      <c r="P60" s="6">
        <f>Q60/2500</f>
        <v>2.8</v>
      </c>
      <c r="Q60" s="8">
        <f>R60*1000</f>
        <v>7000</v>
      </c>
      <c r="R60">
        <v>7</v>
      </c>
      <c r="S60">
        <v>0</v>
      </c>
      <c r="T60" s="8">
        <v>0</v>
      </c>
      <c r="U60">
        <v>0</v>
      </c>
      <c r="V60" s="6">
        <f>W60/2500</f>
        <v>7.2</v>
      </c>
      <c r="W60" s="4">
        <v>18000</v>
      </c>
      <c r="X60">
        <v>18</v>
      </c>
      <c r="Y60">
        <v>0</v>
      </c>
      <c r="Z60" s="8">
        <v>0</v>
      </c>
      <c r="AA60">
        <v>0</v>
      </c>
      <c r="AB60" s="6">
        <v>0</v>
      </c>
      <c r="AC60" s="8">
        <v>0</v>
      </c>
      <c r="AD60">
        <v>0</v>
      </c>
      <c r="AE60" s="6">
        <v>0</v>
      </c>
      <c r="AF60" s="8">
        <v>0</v>
      </c>
      <c r="AG60">
        <v>0</v>
      </c>
      <c r="AH60" s="6">
        <v>0</v>
      </c>
      <c r="AI60" s="4">
        <v>0</v>
      </c>
      <c r="AJ60">
        <v>0</v>
      </c>
      <c r="AK60" s="6">
        <v>0</v>
      </c>
      <c r="AL60" s="4">
        <v>0</v>
      </c>
      <c r="AM60">
        <v>0</v>
      </c>
      <c r="AN60">
        <v>0</v>
      </c>
      <c r="AO60" s="8">
        <v>0</v>
      </c>
      <c r="AP60">
        <v>0</v>
      </c>
      <c r="AQ60" s="6">
        <f>G60+J60+M60+P60+S60+V60+Y60+AB60+AE60+AH60+AK60+AN60</f>
        <v>14.4</v>
      </c>
      <c r="AR60" s="4">
        <f>H60+K60+N60+Q60+T60+W60+Z60+AC60+AF60+AI60+AL60+AO60</f>
        <v>36000</v>
      </c>
      <c r="AS60">
        <v>18</v>
      </c>
    </row>
    <row r="61">
      <c r="A61">
        <v>58</v>
      </c>
      <c r="B61" t="str">
        <v>EL PROGRESO</v>
      </c>
      <c r="C61" t="str">
        <v>SANARATE</v>
      </c>
      <c r="E61" s="6">
        <v>15.799999999999999</v>
      </c>
      <c r="F61" s="8">
        <f>E61*2500</f>
        <v>39500</v>
      </c>
      <c r="G61">
        <v>0</v>
      </c>
      <c r="H61" s="8">
        <v>0</v>
      </c>
      <c r="I61">
        <v>0</v>
      </c>
      <c r="J61">
        <v>0</v>
      </c>
      <c r="K61" s="8">
        <v>0</v>
      </c>
      <c r="L61">
        <v>0</v>
      </c>
      <c r="M61" s="6">
        <v>4</v>
      </c>
      <c r="N61" s="8">
        <v>10000</v>
      </c>
      <c r="O61">
        <v>10</v>
      </c>
      <c r="P61" s="6">
        <f>Q61/2500</f>
        <v>1.6</v>
      </c>
      <c r="Q61" s="8">
        <f>R61*1000</f>
        <v>4000</v>
      </c>
      <c r="R61">
        <v>4</v>
      </c>
      <c r="S61">
        <v>0</v>
      </c>
      <c r="T61" s="8">
        <v>0</v>
      </c>
      <c r="U61">
        <v>0</v>
      </c>
      <c r="V61" s="6">
        <f>W61/2500</f>
        <v>5.6</v>
      </c>
      <c r="W61" s="4">
        <v>14000</v>
      </c>
      <c r="X61">
        <v>14</v>
      </c>
      <c r="Y61">
        <v>0</v>
      </c>
      <c r="Z61" s="8">
        <v>0</v>
      </c>
      <c r="AA61">
        <v>0</v>
      </c>
      <c r="AB61" s="6">
        <v>0</v>
      </c>
      <c r="AC61" s="8">
        <v>0</v>
      </c>
      <c r="AD61">
        <v>0</v>
      </c>
      <c r="AE61" s="6">
        <v>0</v>
      </c>
      <c r="AF61" s="8">
        <v>0</v>
      </c>
      <c r="AG61">
        <v>0</v>
      </c>
      <c r="AH61" s="6">
        <v>0</v>
      </c>
      <c r="AI61" s="4">
        <v>0</v>
      </c>
      <c r="AJ61">
        <v>0</v>
      </c>
      <c r="AK61" s="6">
        <v>0</v>
      </c>
      <c r="AL61" s="4">
        <v>0</v>
      </c>
      <c r="AM61">
        <v>0</v>
      </c>
      <c r="AN61">
        <v>0</v>
      </c>
      <c r="AO61" s="8">
        <v>0</v>
      </c>
      <c r="AP61">
        <v>0</v>
      </c>
      <c r="AQ61" s="6">
        <f>G61+J61+M61+P61+S61+V61+Y61+AB61+AE61+AH61+AK61+AN61</f>
        <v>11.2</v>
      </c>
      <c r="AR61" s="4">
        <f>H61+K61+N61+Q61+T61+W61+Z61+AC61+AF61+AI61+AL61+AO61</f>
        <v>28000</v>
      </c>
      <c r="AS61">
        <v>14</v>
      </c>
    </row>
    <row r="62">
      <c r="A62">
        <v>59</v>
      </c>
      <c r="B62" t="str">
        <v>EL PROGRESO</v>
      </c>
      <c r="C62" t="str">
        <v>SANSARE</v>
      </c>
      <c r="E62" s="6">
        <v>13.399999999999999</v>
      </c>
      <c r="F62" s="8">
        <f>E62*2500</f>
        <v>33500</v>
      </c>
      <c r="G62">
        <v>0</v>
      </c>
      <c r="H62" s="8">
        <v>0</v>
      </c>
      <c r="I62">
        <v>0</v>
      </c>
      <c r="J62">
        <v>0</v>
      </c>
      <c r="K62" s="8">
        <v>0</v>
      </c>
      <c r="L62">
        <v>0</v>
      </c>
      <c r="M62" s="6">
        <v>4.4</v>
      </c>
      <c r="N62" s="8">
        <v>11000</v>
      </c>
      <c r="O62">
        <v>11</v>
      </c>
      <c r="P62" s="6">
        <f>Q62/2500</f>
        <v>2.4</v>
      </c>
      <c r="Q62" s="8">
        <f>R62*1000</f>
        <v>6000</v>
      </c>
      <c r="R62">
        <v>6</v>
      </c>
      <c r="S62">
        <v>0</v>
      </c>
      <c r="T62" s="8">
        <v>0</v>
      </c>
      <c r="U62">
        <v>0</v>
      </c>
      <c r="V62" s="6">
        <f>W62/2500</f>
        <v>6.8</v>
      </c>
      <c r="W62" s="4">
        <v>17000</v>
      </c>
      <c r="X62">
        <v>17</v>
      </c>
      <c r="Y62">
        <v>0</v>
      </c>
      <c r="Z62" s="8">
        <v>0</v>
      </c>
      <c r="AA62">
        <v>0</v>
      </c>
      <c r="AB62" s="6">
        <v>0</v>
      </c>
      <c r="AC62" s="8">
        <v>0</v>
      </c>
      <c r="AD62">
        <v>0</v>
      </c>
      <c r="AE62" s="6">
        <v>0</v>
      </c>
      <c r="AF62" s="8">
        <v>0</v>
      </c>
      <c r="AG62">
        <v>0</v>
      </c>
      <c r="AH62" s="6">
        <v>0</v>
      </c>
      <c r="AI62" s="4">
        <v>0</v>
      </c>
      <c r="AJ62">
        <v>0</v>
      </c>
      <c r="AK62" s="6">
        <v>0</v>
      </c>
      <c r="AL62" s="4">
        <v>0</v>
      </c>
      <c r="AM62">
        <v>0</v>
      </c>
      <c r="AN62">
        <v>0</v>
      </c>
      <c r="AO62" s="8">
        <v>0</v>
      </c>
      <c r="AP62">
        <v>0</v>
      </c>
      <c r="AQ62" s="6">
        <f>G62+J62+M62+P62+S62+V62+Y62+AB62+AE62+AH62+AK62+AN62</f>
        <v>13.600000000000001</v>
      </c>
      <c r="AR62" s="4">
        <f>H62+K62+N62+Q62+T62+W62+Z62+AC62+AF62+AI62+AL62+AO62</f>
        <v>34000</v>
      </c>
      <c r="AS62">
        <v>17</v>
      </c>
    </row>
    <row r="63">
      <c r="A63">
        <v>60</v>
      </c>
      <c r="B63" t="str">
        <v>ESCUINTLA</v>
      </c>
      <c r="C63" t="str">
        <v>ESCUINTLA</v>
      </c>
      <c r="E63" s="6">
        <v>21.200000000000003</v>
      </c>
      <c r="F63" s="8">
        <f>E63*2500</f>
        <v>53000.00000000001</v>
      </c>
      <c r="G63">
        <v>0</v>
      </c>
      <c r="H63" s="8">
        <v>0</v>
      </c>
      <c r="I63">
        <v>0</v>
      </c>
      <c r="J63">
        <v>0</v>
      </c>
      <c r="K63" s="8">
        <v>0</v>
      </c>
      <c r="L63">
        <v>0</v>
      </c>
      <c r="M63" s="6">
        <v>4.4</v>
      </c>
      <c r="N63" s="8">
        <v>11000</v>
      </c>
      <c r="O63">
        <v>11</v>
      </c>
      <c r="P63" s="6">
        <f>Q63/2500</f>
        <v>3.2</v>
      </c>
      <c r="Q63" s="8">
        <f>R63*1000</f>
        <v>8000</v>
      </c>
      <c r="R63">
        <v>8</v>
      </c>
      <c r="S63">
        <v>0</v>
      </c>
      <c r="T63" s="8">
        <v>0</v>
      </c>
      <c r="U63">
        <v>0</v>
      </c>
      <c r="V63" s="6">
        <f>W63/2500</f>
        <v>8</v>
      </c>
      <c r="W63" s="4">
        <v>20000</v>
      </c>
      <c r="X63">
        <v>20</v>
      </c>
      <c r="Y63">
        <v>0</v>
      </c>
      <c r="Z63" s="8">
        <v>0</v>
      </c>
      <c r="AA63">
        <v>0</v>
      </c>
      <c r="AB63" s="6">
        <v>0</v>
      </c>
      <c r="AC63" s="8">
        <v>0</v>
      </c>
      <c r="AD63">
        <v>0</v>
      </c>
      <c r="AE63" s="6">
        <v>0</v>
      </c>
      <c r="AF63" s="8">
        <v>0</v>
      </c>
      <c r="AG63">
        <v>0</v>
      </c>
      <c r="AH63" s="6">
        <v>0</v>
      </c>
      <c r="AI63" s="4">
        <v>0</v>
      </c>
      <c r="AJ63">
        <v>0</v>
      </c>
      <c r="AK63" s="6">
        <v>0</v>
      </c>
      <c r="AL63" s="4">
        <v>0</v>
      </c>
      <c r="AM63">
        <v>0</v>
      </c>
      <c r="AN63">
        <v>0</v>
      </c>
      <c r="AO63" s="8">
        <v>0</v>
      </c>
      <c r="AP63">
        <v>0</v>
      </c>
      <c r="AQ63" s="6">
        <f>G63+J63+M63+P63+S63+V63+Y63+AB63+AE63+AH63+AK63+AN63</f>
        <v>15.600000000000001</v>
      </c>
      <c r="AR63" s="4">
        <f>H63+K63+N63+Q63+T63+W63+Z63+AC63+AF63+AI63+AL63+AO63</f>
        <v>39000</v>
      </c>
      <c r="AS63">
        <v>20</v>
      </c>
    </row>
    <row r="64">
      <c r="A64">
        <v>61</v>
      </c>
      <c r="B64" t="str">
        <v>ESCUINTLA</v>
      </c>
      <c r="C64" t="str">
        <v>GUANAGAZAPA</v>
      </c>
      <c r="E64" s="6">
        <v>52.8</v>
      </c>
      <c r="F64" s="8">
        <f>E64*2500</f>
        <v>132000</v>
      </c>
      <c r="G64">
        <v>0</v>
      </c>
      <c r="H64" s="8">
        <v>0</v>
      </c>
      <c r="I64">
        <v>0</v>
      </c>
      <c r="J64">
        <v>0</v>
      </c>
      <c r="K64" s="8">
        <v>0</v>
      </c>
      <c r="L64">
        <v>0</v>
      </c>
      <c r="M64" s="6">
        <v>10</v>
      </c>
      <c r="N64" s="8">
        <v>25000</v>
      </c>
      <c r="O64">
        <v>25</v>
      </c>
      <c r="P64" s="6">
        <f>Q64/2500</f>
        <v>5.6</v>
      </c>
      <c r="Q64" s="8">
        <f>R64*1000</f>
        <v>14000</v>
      </c>
      <c r="R64">
        <v>14</v>
      </c>
      <c r="S64">
        <v>0</v>
      </c>
      <c r="T64" s="8">
        <v>0</v>
      </c>
      <c r="U64">
        <v>0</v>
      </c>
      <c r="V64" s="6">
        <f>W64/2500</f>
        <v>16.4</v>
      </c>
      <c r="W64" s="4">
        <v>41000</v>
      </c>
      <c r="X64">
        <v>41</v>
      </c>
      <c r="Y64">
        <v>0</v>
      </c>
      <c r="Z64" s="8">
        <v>0</v>
      </c>
      <c r="AA64">
        <v>0</v>
      </c>
      <c r="AB64" s="6">
        <v>0</v>
      </c>
      <c r="AC64" s="8">
        <v>0</v>
      </c>
      <c r="AD64">
        <v>0</v>
      </c>
      <c r="AE64" s="6">
        <v>0</v>
      </c>
      <c r="AF64" s="8">
        <v>0</v>
      </c>
      <c r="AG64">
        <v>0</v>
      </c>
      <c r="AH64" s="6">
        <v>0</v>
      </c>
      <c r="AI64" s="4">
        <v>0</v>
      </c>
      <c r="AJ64">
        <v>0</v>
      </c>
      <c r="AK64" s="6">
        <v>0</v>
      </c>
      <c r="AL64" s="4">
        <v>0</v>
      </c>
      <c r="AM64">
        <v>0</v>
      </c>
      <c r="AN64">
        <v>0</v>
      </c>
      <c r="AO64" s="8">
        <v>0</v>
      </c>
      <c r="AP64">
        <v>0</v>
      </c>
      <c r="AQ64" s="6">
        <f>G64+J64+M64+P64+S64+V64+Y64+AB64+AE64+AH64+AK64+AN64</f>
        <v>32</v>
      </c>
      <c r="AR64" s="4">
        <f>H64+K64+N64+Q64+T64+W64+Z64+AC64+AF64+AI64+AL64+AO64</f>
        <v>80000</v>
      </c>
      <c r="AS64">
        <v>41</v>
      </c>
    </row>
    <row r="65">
      <c r="A65">
        <v>62</v>
      </c>
      <c r="B65" t="str">
        <v>ESCUINTLA</v>
      </c>
      <c r="C65" t="str">
        <v>IZTAPA</v>
      </c>
      <c r="E65" s="6">
        <v>10.399999999999999</v>
      </c>
      <c r="F65" s="8">
        <f>E65*2500</f>
        <v>25999.999999999996</v>
      </c>
      <c r="G65">
        <v>0</v>
      </c>
      <c r="H65" s="8">
        <v>0</v>
      </c>
      <c r="I65">
        <v>0</v>
      </c>
      <c r="J65">
        <v>0</v>
      </c>
      <c r="K65" s="8">
        <v>0</v>
      </c>
      <c r="L65">
        <v>0</v>
      </c>
      <c r="M65" s="6">
        <v>4.4</v>
      </c>
      <c r="N65" s="8">
        <v>11000</v>
      </c>
      <c r="O65">
        <v>11</v>
      </c>
      <c r="P65" s="6">
        <f>Q65/2500</f>
        <v>1.2</v>
      </c>
      <c r="Q65" s="8">
        <f>R65*1000</f>
        <v>3000</v>
      </c>
      <c r="R65">
        <v>3</v>
      </c>
      <c r="S65">
        <v>0</v>
      </c>
      <c r="T65" s="8">
        <v>0</v>
      </c>
      <c r="U65">
        <v>0</v>
      </c>
      <c r="V65" s="6">
        <f>W65/2500</f>
        <v>5.2</v>
      </c>
      <c r="W65" s="4">
        <v>13000</v>
      </c>
      <c r="X65">
        <v>13</v>
      </c>
      <c r="Y65">
        <v>0</v>
      </c>
      <c r="Z65" s="8">
        <v>0</v>
      </c>
      <c r="AA65">
        <v>0</v>
      </c>
      <c r="AB65" s="6">
        <v>0</v>
      </c>
      <c r="AC65" s="8">
        <v>0</v>
      </c>
      <c r="AD65">
        <v>0</v>
      </c>
      <c r="AE65" s="6">
        <v>0</v>
      </c>
      <c r="AF65" s="8">
        <v>0</v>
      </c>
      <c r="AG65">
        <v>0</v>
      </c>
      <c r="AH65" s="6">
        <v>0</v>
      </c>
      <c r="AI65" s="4">
        <v>0</v>
      </c>
      <c r="AJ65">
        <v>0</v>
      </c>
      <c r="AK65" s="6">
        <v>0</v>
      </c>
      <c r="AL65" s="4">
        <v>0</v>
      </c>
      <c r="AM65">
        <v>0</v>
      </c>
      <c r="AN65">
        <v>0</v>
      </c>
      <c r="AO65" s="8">
        <v>0</v>
      </c>
      <c r="AP65">
        <v>0</v>
      </c>
      <c r="AQ65" s="6">
        <f>G65+J65+M65+P65+S65+V65+Y65+AB65+AE65+AH65+AK65+AN65</f>
        <v>10.8</v>
      </c>
      <c r="AR65" s="4">
        <f>H65+K65+N65+Q65+T65+W65+Z65+AC65+AF65+AI65+AL65+AO65</f>
        <v>27000</v>
      </c>
      <c r="AS65">
        <v>14</v>
      </c>
    </row>
    <row r="66">
      <c r="A66">
        <v>63</v>
      </c>
      <c r="B66" t="str">
        <v>ESCUINTLA</v>
      </c>
      <c r="C66" t="str">
        <v>LA DEMOCRACIA</v>
      </c>
      <c r="E66" s="6">
        <v>14.6</v>
      </c>
      <c r="F66" s="8">
        <f>E66*2500</f>
        <v>36500</v>
      </c>
      <c r="G66">
        <v>0</v>
      </c>
      <c r="H66" s="8">
        <v>0</v>
      </c>
      <c r="I66">
        <v>0</v>
      </c>
      <c r="J66">
        <v>0</v>
      </c>
      <c r="K66" s="8">
        <v>0</v>
      </c>
      <c r="L66">
        <v>0</v>
      </c>
      <c r="M66" s="6">
        <v>4.8</v>
      </c>
      <c r="N66" s="8">
        <v>12000</v>
      </c>
      <c r="O66">
        <v>12</v>
      </c>
      <c r="P66" s="6">
        <f>Q66/2500</f>
        <v>2.8</v>
      </c>
      <c r="Q66" s="8">
        <f>R66*1000</f>
        <v>7000</v>
      </c>
      <c r="R66">
        <v>7</v>
      </c>
      <c r="S66">
        <v>0</v>
      </c>
      <c r="T66" s="8">
        <v>0</v>
      </c>
      <c r="U66">
        <v>0</v>
      </c>
      <c r="V66" s="6">
        <f>W66/2500</f>
        <v>7.2</v>
      </c>
      <c r="W66" s="4">
        <v>18000</v>
      </c>
      <c r="X66">
        <v>18</v>
      </c>
      <c r="Y66">
        <v>0</v>
      </c>
      <c r="Z66" s="8">
        <v>0</v>
      </c>
      <c r="AA66">
        <v>0</v>
      </c>
      <c r="AB66" s="6">
        <v>0</v>
      </c>
      <c r="AC66" s="8">
        <v>0</v>
      </c>
      <c r="AD66">
        <v>0</v>
      </c>
      <c r="AE66" s="6">
        <v>0</v>
      </c>
      <c r="AF66" s="8">
        <v>0</v>
      </c>
      <c r="AG66">
        <v>0</v>
      </c>
      <c r="AH66" s="6">
        <v>0</v>
      </c>
      <c r="AI66" s="4">
        <v>0</v>
      </c>
      <c r="AJ66">
        <v>0</v>
      </c>
      <c r="AK66" s="6">
        <v>0</v>
      </c>
      <c r="AL66" s="4">
        <v>0</v>
      </c>
      <c r="AM66">
        <v>0</v>
      </c>
      <c r="AN66">
        <v>0</v>
      </c>
      <c r="AO66" s="8">
        <v>0</v>
      </c>
      <c r="AP66">
        <v>0</v>
      </c>
      <c r="AQ66" s="6">
        <f>G66+J66+M66+P66+S66+V66+Y66+AB66+AE66+AH66+AK66+AN66</f>
        <v>14.8</v>
      </c>
      <c r="AR66" s="4">
        <f>H66+K66+N66+Q66+T66+W66+Z66+AC66+AF66+AI66+AL66+AO66</f>
        <v>37000</v>
      </c>
      <c r="AS66">
        <v>19</v>
      </c>
    </row>
    <row r="67">
      <c r="A67">
        <v>64</v>
      </c>
      <c r="B67" t="str">
        <v>ESCUINTLA</v>
      </c>
      <c r="C67" t="str">
        <v>LA GOMERA</v>
      </c>
      <c r="E67" s="6">
        <v>25.600000000000005</v>
      </c>
      <c r="F67" s="8">
        <f>E67*2500</f>
        <v>64000.000000000015</v>
      </c>
      <c r="G67">
        <v>0</v>
      </c>
      <c r="H67" s="8">
        <v>0</v>
      </c>
      <c r="I67">
        <v>0</v>
      </c>
      <c r="J67">
        <v>0</v>
      </c>
      <c r="K67" s="8">
        <v>0</v>
      </c>
      <c r="L67">
        <v>0</v>
      </c>
      <c r="M67" s="6">
        <v>8.4</v>
      </c>
      <c r="N67" s="8">
        <v>21000</v>
      </c>
      <c r="O67">
        <v>21</v>
      </c>
      <c r="P67" s="6">
        <f>Q67/2500</f>
        <v>2</v>
      </c>
      <c r="Q67" s="8">
        <f>R67*1000</f>
        <v>5000</v>
      </c>
      <c r="R67">
        <v>5</v>
      </c>
      <c r="S67">
        <v>0</v>
      </c>
      <c r="T67" s="8">
        <v>0</v>
      </c>
      <c r="U67">
        <v>0</v>
      </c>
      <c r="V67" s="6">
        <f>W67/2500</f>
        <v>10.4</v>
      </c>
      <c r="W67" s="4">
        <v>26000</v>
      </c>
      <c r="X67">
        <v>26</v>
      </c>
      <c r="Y67">
        <v>0</v>
      </c>
      <c r="Z67" s="8">
        <v>0</v>
      </c>
      <c r="AA67">
        <v>0</v>
      </c>
      <c r="AB67" s="6">
        <v>0</v>
      </c>
      <c r="AC67" s="8">
        <v>0</v>
      </c>
      <c r="AD67">
        <v>0</v>
      </c>
      <c r="AE67" s="6">
        <v>0</v>
      </c>
      <c r="AF67" s="8">
        <v>0</v>
      </c>
      <c r="AG67">
        <v>0</v>
      </c>
      <c r="AH67" s="6">
        <v>0</v>
      </c>
      <c r="AI67" s="4">
        <v>0</v>
      </c>
      <c r="AJ67">
        <v>0</v>
      </c>
      <c r="AK67" s="6">
        <v>0</v>
      </c>
      <c r="AL67" s="4">
        <v>0</v>
      </c>
      <c r="AM67">
        <v>0</v>
      </c>
      <c r="AN67">
        <v>0</v>
      </c>
      <c r="AO67" s="8">
        <v>0</v>
      </c>
      <c r="AP67">
        <v>0</v>
      </c>
      <c r="AQ67" s="6">
        <f>G67+J67+M67+P67+S67+V67+Y67+AB67+AE67+AH67+AK67+AN67</f>
        <v>20.8</v>
      </c>
      <c r="AR67" s="4">
        <f>H67+K67+N67+Q67+T67+W67+Z67+AC67+AF67+AI67+AL67+AO67</f>
        <v>52000</v>
      </c>
      <c r="AS67">
        <v>26</v>
      </c>
    </row>
    <row r="68">
      <c r="A68">
        <v>65</v>
      </c>
      <c r="B68" t="str">
        <v>ESCUINTLA</v>
      </c>
      <c r="C68" t="str">
        <v>MASAGUA</v>
      </c>
      <c r="E68" s="6">
        <v>33.4</v>
      </c>
      <c r="F68" s="8">
        <f>E68*2500</f>
        <v>83500</v>
      </c>
      <c r="G68">
        <v>0</v>
      </c>
      <c r="H68" s="8">
        <v>0</v>
      </c>
      <c r="I68">
        <v>0</v>
      </c>
      <c r="J68">
        <v>0</v>
      </c>
      <c r="K68" s="8">
        <v>0</v>
      </c>
      <c r="L68">
        <v>0</v>
      </c>
      <c r="M68" s="6">
        <v>7.2</v>
      </c>
      <c r="N68" s="8">
        <v>18000</v>
      </c>
      <c r="O68">
        <v>18</v>
      </c>
      <c r="P68" s="6">
        <f>Q68/2500</f>
        <v>5.6</v>
      </c>
      <c r="Q68" s="8">
        <f>R68*1000</f>
        <v>14000</v>
      </c>
      <c r="R68">
        <v>14</v>
      </c>
      <c r="S68">
        <v>0</v>
      </c>
      <c r="T68" s="8">
        <v>0</v>
      </c>
      <c r="U68">
        <v>0</v>
      </c>
      <c r="V68" s="6">
        <f>W68/2500</f>
        <v>12.4</v>
      </c>
      <c r="W68" s="4">
        <v>31000</v>
      </c>
      <c r="X68">
        <v>31</v>
      </c>
      <c r="Y68">
        <v>0</v>
      </c>
      <c r="Z68" s="8">
        <v>0</v>
      </c>
      <c r="AA68">
        <v>0</v>
      </c>
      <c r="AB68" s="6">
        <v>0</v>
      </c>
      <c r="AC68" s="8">
        <v>0</v>
      </c>
      <c r="AD68">
        <v>0</v>
      </c>
      <c r="AE68" s="6">
        <v>0</v>
      </c>
      <c r="AF68" s="8">
        <v>0</v>
      </c>
      <c r="AG68">
        <v>0</v>
      </c>
      <c r="AH68" s="6">
        <v>0</v>
      </c>
      <c r="AI68" s="4">
        <v>0</v>
      </c>
      <c r="AJ68">
        <v>0</v>
      </c>
      <c r="AK68" s="6">
        <v>0</v>
      </c>
      <c r="AL68" s="4">
        <v>0</v>
      </c>
      <c r="AM68">
        <v>0</v>
      </c>
      <c r="AN68">
        <v>0</v>
      </c>
      <c r="AO68" s="8">
        <v>0</v>
      </c>
      <c r="AP68">
        <v>0</v>
      </c>
      <c r="AQ68" s="6">
        <f>G68+J68+M68+P68+S68+V68+Y68+AB68+AE68+AH68+AK68+AN68</f>
        <v>25.200000000000003</v>
      </c>
      <c r="AR68" s="4">
        <f>H68+K68+N68+Q68+T68+W68+Z68+AC68+AF68+AI68+AL68+AO68</f>
        <v>63000</v>
      </c>
      <c r="AS68">
        <v>32</v>
      </c>
    </row>
    <row r="69">
      <c r="A69">
        <v>66</v>
      </c>
      <c r="B69" t="str">
        <v>ESCUINTLA</v>
      </c>
      <c r="C69" t="str">
        <v>NUEVA CONCEPCIÓN</v>
      </c>
      <c r="E69" s="6">
        <v>21</v>
      </c>
      <c r="F69" s="8">
        <f>E69*2500</f>
        <v>52500</v>
      </c>
      <c r="G69">
        <v>0</v>
      </c>
      <c r="H69" s="8">
        <v>0</v>
      </c>
      <c r="I69">
        <v>0</v>
      </c>
      <c r="J69">
        <v>0</v>
      </c>
      <c r="K69" s="8">
        <v>0</v>
      </c>
      <c r="L69">
        <v>0</v>
      </c>
      <c r="M69" s="6">
        <v>7.6</v>
      </c>
      <c r="N69" s="8">
        <v>19000</v>
      </c>
      <c r="O69">
        <v>19</v>
      </c>
      <c r="P69" s="6">
        <f>Q69/2500</f>
        <v>1.6</v>
      </c>
      <c r="Q69" s="8">
        <f>R69*1000</f>
        <v>4000</v>
      </c>
      <c r="R69">
        <v>4</v>
      </c>
      <c r="S69">
        <v>0</v>
      </c>
      <c r="T69" s="8">
        <v>0</v>
      </c>
      <c r="U69">
        <v>0</v>
      </c>
      <c r="V69" s="6">
        <f>W69/2500</f>
        <v>8.8</v>
      </c>
      <c r="W69" s="4">
        <v>22000</v>
      </c>
      <c r="X69">
        <v>22</v>
      </c>
      <c r="Y69">
        <v>0</v>
      </c>
      <c r="Z69" s="8">
        <v>0</v>
      </c>
      <c r="AA69">
        <v>0</v>
      </c>
      <c r="AB69" s="6">
        <v>0</v>
      </c>
      <c r="AC69" s="8">
        <v>0</v>
      </c>
      <c r="AD69">
        <v>0</v>
      </c>
      <c r="AE69" s="6">
        <v>0</v>
      </c>
      <c r="AF69" s="8">
        <v>0</v>
      </c>
      <c r="AG69">
        <v>0</v>
      </c>
      <c r="AH69" s="6">
        <v>0</v>
      </c>
      <c r="AI69" s="4">
        <v>0</v>
      </c>
      <c r="AJ69">
        <v>0</v>
      </c>
      <c r="AK69" s="6">
        <v>0</v>
      </c>
      <c r="AL69" s="4">
        <v>0</v>
      </c>
      <c r="AM69">
        <v>0</v>
      </c>
      <c r="AN69">
        <v>0</v>
      </c>
      <c r="AO69" s="8">
        <v>0</v>
      </c>
      <c r="AP69">
        <v>0</v>
      </c>
      <c r="AQ69" s="6">
        <f>G69+J69+M69+P69+S69+V69+Y69+AB69+AE69+AH69+AK69+AN69</f>
        <v>18</v>
      </c>
      <c r="AR69" s="4">
        <f>H69+K69+N69+Q69+T69+W69+Z69+AC69+AF69+AI69+AL69+AO69</f>
        <v>45000</v>
      </c>
      <c r="AS69">
        <v>23</v>
      </c>
    </row>
    <row r="70">
      <c r="A70">
        <v>67</v>
      </c>
      <c r="B70" t="str">
        <v>ESCUINTLA</v>
      </c>
      <c r="C70" t="str">
        <v>PALÍN</v>
      </c>
      <c r="E70" s="6">
        <v>14.2</v>
      </c>
      <c r="F70" s="8">
        <f>E70*2500</f>
        <v>35500</v>
      </c>
      <c r="G70">
        <v>0</v>
      </c>
      <c r="H70" s="8">
        <v>0</v>
      </c>
      <c r="I70">
        <v>0</v>
      </c>
      <c r="J70">
        <v>0</v>
      </c>
      <c r="K70" s="8">
        <v>0</v>
      </c>
      <c r="L70">
        <v>0</v>
      </c>
      <c r="M70" s="6">
        <v>4.8</v>
      </c>
      <c r="N70" s="8">
        <v>12000</v>
      </c>
      <c r="O70">
        <v>12</v>
      </c>
      <c r="P70" s="6">
        <f>Q70/2500</f>
        <v>1.6</v>
      </c>
      <c r="Q70" s="8">
        <f>R70*1000</f>
        <v>4000</v>
      </c>
      <c r="R70">
        <v>4</v>
      </c>
      <c r="S70">
        <v>0</v>
      </c>
      <c r="T70" s="8">
        <v>0</v>
      </c>
      <c r="U70">
        <v>0</v>
      </c>
      <c r="V70" s="6">
        <f>W70/2500</f>
        <v>6</v>
      </c>
      <c r="W70" s="4">
        <v>15000</v>
      </c>
      <c r="X70">
        <v>15</v>
      </c>
      <c r="Y70">
        <v>0</v>
      </c>
      <c r="Z70" s="8">
        <v>0</v>
      </c>
      <c r="AA70">
        <v>0</v>
      </c>
      <c r="AB70" s="6">
        <v>0</v>
      </c>
      <c r="AC70" s="8">
        <v>0</v>
      </c>
      <c r="AD70">
        <v>0</v>
      </c>
      <c r="AE70" s="6">
        <v>0</v>
      </c>
      <c r="AF70" s="8">
        <v>0</v>
      </c>
      <c r="AG70">
        <v>0</v>
      </c>
      <c r="AH70" s="6">
        <v>0</v>
      </c>
      <c r="AI70" s="4">
        <v>0</v>
      </c>
      <c r="AJ70">
        <v>0</v>
      </c>
      <c r="AK70" s="6">
        <v>0</v>
      </c>
      <c r="AL70" s="4">
        <v>0</v>
      </c>
      <c r="AM70">
        <v>0</v>
      </c>
      <c r="AN70">
        <v>0</v>
      </c>
      <c r="AO70" s="8">
        <v>0</v>
      </c>
      <c r="AP70">
        <v>0</v>
      </c>
      <c r="AQ70" s="6">
        <f>G70+J70+M70+P70+S70+V70+Y70+AB70+AE70+AH70+AK70+AN70</f>
        <v>12.4</v>
      </c>
      <c r="AR70" s="4">
        <f>H70+K70+N70+Q70+T70+W70+Z70+AC70+AF70+AI70+AL70+AO70</f>
        <v>31000</v>
      </c>
      <c r="AS70">
        <v>16</v>
      </c>
    </row>
    <row r="71">
      <c r="A71">
        <v>68</v>
      </c>
      <c r="B71" t="str">
        <v>ESCUINTLA</v>
      </c>
      <c r="C71" t="str">
        <v>SAN JOSÉ</v>
      </c>
      <c r="E71" s="6">
        <v>21.4</v>
      </c>
      <c r="F71" s="8">
        <f>E71*2500</f>
        <v>53500</v>
      </c>
      <c r="G71">
        <v>0</v>
      </c>
      <c r="H71" s="8">
        <v>0</v>
      </c>
      <c r="I71">
        <v>0</v>
      </c>
      <c r="J71">
        <v>0</v>
      </c>
      <c r="K71" s="8">
        <v>0</v>
      </c>
      <c r="L71">
        <v>0</v>
      </c>
      <c r="M71" s="6">
        <v>5.6</v>
      </c>
      <c r="N71" s="8">
        <v>14000</v>
      </c>
      <c r="O71">
        <v>14</v>
      </c>
      <c r="P71" s="6">
        <f>Q71/2500</f>
        <v>1.2</v>
      </c>
      <c r="Q71" s="8">
        <f>R71*1000</f>
        <v>3000</v>
      </c>
      <c r="R71">
        <v>3</v>
      </c>
      <c r="S71">
        <v>0</v>
      </c>
      <c r="T71" s="8">
        <v>0</v>
      </c>
      <c r="U71">
        <v>0</v>
      </c>
      <c r="V71" s="6">
        <f>W71/2500</f>
        <v>6.4</v>
      </c>
      <c r="W71" s="4">
        <v>16000</v>
      </c>
      <c r="X71">
        <v>16</v>
      </c>
      <c r="Y71">
        <v>0</v>
      </c>
      <c r="Z71" s="8">
        <v>0</v>
      </c>
      <c r="AA71">
        <v>0</v>
      </c>
      <c r="AB71" s="6">
        <v>0</v>
      </c>
      <c r="AC71" s="8">
        <v>0</v>
      </c>
      <c r="AD71">
        <v>0</v>
      </c>
      <c r="AE71" s="6">
        <v>0</v>
      </c>
      <c r="AF71" s="8">
        <v>0</v>
      </c>
      <c r="AG71">
        <v>0</v>
      </c>
      <c r="AH71" s="6">
        <v>0</v>
      </c>
      <c r="AI71" s="4">
        <v>0</v>
      </c>
      <c r="AJ71">
        <v>0</v>
      </c>
      <c r="AK71" s="6">
        <v>0</v>
      </c>
      <c r="AL71" s="4">
        <v>0</v>
      </c>
      <c r="AM71">
        <v>0</v>
      </c>
      <c r="AN71">
        <v>0</v>
      </c>
      <c r="AO71" s="8">
        <v>0</v>
      </c>
      <c r="AP71">
        <v>0</v>
      </c>
      <c r="AQ71" s="6">
        <f>G71+J71+M71+P71+S71+V71+Y71+AB71+AE71+AH71+AK71+AN71</f>
        <v>13.2</v>
      </c>
      <c r="AR71" s="4">
        <f>H71+K71+N71+Q71+T71+W71+Z71+AC71+AF71+AI71+AL71+AO71</f>
        <v>33000</v>
      </c>
      <c r="AS71">
        <v>17</v>
      </c>
    </row>
    <row r="72">
      <c r="A72">
        <v>69</v>
      </c>
      <c r="B72" t="str">
        <v>ESCUINTLA</v>
      </c>
      <c r="C72" t="str">
        <v>SAN VICENTE PACAYA</v>
      </c>
      <c r="D72" t="str">
        <v xml:space="preserve">Beca </v>
      </c>
      <c r="E72" s="6">
        <v>9</v>
      </c>
      <c r="F72" s="8">
        <f>E72*2500</f>
        <v>22500</v>
      </c>
      <c r="G72">
        <v>0</v>
      </c>
      <c r="H72" s="8">
        <v>0</v>
      </c>
      <c r="I72">
        <v>0</v>
      </c>
      <c r="J72">
        <v>0</v>
      </c>
      <c r="K72" s="8">
        <v>0</v>
      </c>
      <c r="L72">
        <v>0</v>
      </c>
      <c r="M72" s="6">
        <v>3.2</v>
      </c>
      <c r="N72" s="8">
        <v>8000</v>
      </c>
      <c r="O72">
        <v>8</v>
      </c>
      <c r="P72" s="6">
        <f>Q72/2500</f>
        <v>2</v>
      </c>
      <c r="Q72" s="8">
        <f>R72*1000</f>
        <v>5000</v>
      </c>
      <c r="R72">
        <v>5</v>
      </c>
      <c r="S72">
        <v>0</v>
      </c>
      <c r="T72" s="8">
        <v>0</v>
      </c>
      <c r="U72">
        <v>0</v>
      </c>
      <c r="V72" s="6">
        <f>W72/2500</f>
        <v>5.6</v>
      </c>
      <c r="W72" s="4">
        <v>14000</v>
      </c>
      <c r="X72">
        <v>14</v>
      </c>
      <c r="Y72">
        <v>0</v>
      </c>
      <c r="Z72" s="8">
        <v>0</v>
      </c>
      <c r="AA72">
        <v>0</v>
      </c>
      <c r="AB72" s="6">
        <v>0</v>
      </c>
      <c r="AC72" s="8">
        <v>0</v>
      </c>
      <c r="AD72">
        <v>0</v>
      </c>
      <c r="AE72" s="6">
        <v>0</v>
      </c>
      <c r="AF72" s="8">
        <v>0</v>
      </c>
      <c r="AG72">
        <v>0</v>
      </c>
      <c r="AH72" s="6">
        <v>0</v>
      </c>
      <c r="AI72" s="4">
        <v>0</v>
      </c>
      <c r="AJ72">
        <v>0</v>
      </c>
      <c r="AK72" s="6">
        <v>0</v>
      </c>
      <c r="AL72" s="4">
        <v>0</v>
      </c>
      <c r="AM72">
        <v>0</v>
      </c>
      <c r="AN72">
        <v>0</v>
      </c>
      <c r="AO72" s="8">
        <v>0</v>
      </c>
      <c r="AP72">
        <v>0</v>
      </c>
      <c r="AQ72" s="6">
        <f>G72+J72+M72+P72+S72+V72+Y72+AB72+AE72+AH72+AK72+AN72</f>
        <v>10.8</v>
      </c>
      <c r="AR72" s="4">
        <f>H72+K72+N72+Q72+T72+W72+Z72+AC72+AF72+AI72+AL72+AO72</f>
        <v>27000</v>
      </c>
      <c r="AS72">
        <v>14</v>
      </c>
    </row>
    <row r="73">
      <c r="A73">
        <v>70</v>
      </c>
      <c r="B73" t="str">
        <v>ESCUINTLA</v>
      </c>
      <c r="C73" t="str">
        <v>SANTA LUCÍA COTZUMALGUAPA</v>
      </c>
      <c r="E73" s="6">
        <v>9.6</v>
      </c>
      <c r="F73" s="8">
        <f>E73*2500</f>
        <v>24000</v>
      </c>
      <c r="G73">
        <v>0</v>
      </c>
      <c r="H73" s="8">
        <v>0</v>
      </c>
      <c r="I73">
        <v>0</v>
      </c>
      <c r="J73">
        <v>0</v>
      </c>
      <c r="K73" s="8">
        <v>0</v>
      </c>
      <c r="L73">
        <v>0</v>
      </c>
      <c r="M73" s="6">
        <v>3.2</v>
      </c>
      <c r="N73" s="8">
        <v>8000</v>
      </c>
      <c r="O73">
        <v>8</v>
      </c>
      <c r="P73" s="6">
        <f>Q73/2500</f>
        <v>2.4</v>
      </c>
      <c r="Q73" s="8">
        <f>R73*1000</f>
        <v>6000</v>
      </c>
      <c r="R73">
        <v>6</v>
      </c>
      <c r="S73">
        <v>0</v>
      </c>
      <c r="T73" s="8">
        <v>0</v>
      </c>
      <c r="U73">
        <v>0</v>
      </c>
      <c r="V73" s="6">
        <f>W73/2500</f>
        <v>5.2</v>
      </c>
      <c r="W73" s="4">
        <v>13000</v>
      </c>
      <c r="X73">
        <v>13</v>
      </c>
      <c r="Y73">
        <v>0</v>
      </c>
      <c r="Z73" s="8">
        <v>0</v>
      </c>
      <c r="AA73">
        <v>0</v>
      </c>
      <c r="AB73" s="6">
        <v>0</v>
      </c>
      <c r="AC73" s="8">
        <v>0</v>
      </c>
      <c r="AD73">
        <v>0</v>
      </c>
      <c r="AE73" s="6">
        <v>0</v>
      </c>
      <c r="AF73" s="8">
        <v>0</v>
      </c>
      <c r="AG73">
        <v>0</v>
      </c>
      <c r="AH73" s="6">
        <v>0</v>
      </c>
      <c r="AI73" s="4">
        <v>0</v>
      </c>
      <c r="AJ73">
        <v>0</v>
      </c>
      <c r="AK73" s="6">
        <v>0</v>
      </c>
      <c r="AL73" s="4">
        <v>0</v>
      </c>
      <c r="AM73">
        <v>0</v>
      </c>
      <c r="AN73">
        <v>0</v>
      </c>
      <c r="AO73" s="8">
        <v>0</v>
      </c>
      <c r="AP73">
        <v>0</v>
      </c>
      <c r="AQ73" s="6">
        <f>G73+J73+M73+P73+S73+V73+Y73+AB73+AE73+AH73+AK73+AN73</f>
        <v>10.8</v>
      </c>
      <c r="AR73" s="4">
        <f>H73+K73+N73+Q73+T73+W73+Z73+AC73+AF73+AI73+AL73+AO73</f>
        <v>27000</v>
      </c>
      <c r="AS73">
        <v>14</v>
      </c>
    </row>
    <row r="74">
      <c r="A74">
        <v>71</v>
      </c>
      <c r="B74" t="str">
        <v>ESCUINTLA</v>
      </c>
      <c r="C74" t="str">
        <v xml:space="preserve">SIPACATE </v>
      </c>
      <c r="E74" s="6">
        <v>22.000000000000004</v>
      </c>
      <c r="F74" s="8">
        <f>E74*2500</f>
        <v>55000.00000000001</v>
      </c>
      <c r="G74">
        <v>0</v>
      </c>
      <c r="H74" s="8">
        <v>0</v>
      </c>
      <c r="I74">
        <v>0</v>
      </c>
      <c r="J74">
        <v>0</v>
      </c>
      <c r="K74" s="8">
        <v>0</v>
      </c>
      <c r="L74">
        <v>0</v>
      </c>
      <c r="M74" s="6">
        <v>6.8</v>
      </c>
      <c r="N74" s="8">
        <v>17000</v>
      </c>
      <c r="O74">
        <v>17</v>
      </c>
      <c r="P74" s="6">
        <f>Q74/2500</f>
        <v>3.2</v>
      </c>
      <c r="Q74" s="8">
        <f>R74*1000</f>
        <v>8000</v>
      </c>
      <c r="R74">
        <v>8</v>
      </c>
      <c r="S74">
        <v>0</v>
      </c>
      <c r="T74" s="8">
        <v>0</v>
      </c>
      <c r="U74">
        <v>0</v>
      </c>
      <c r="V74" s="6">
        <f>W74/2500</f>
        <v>10</v>
      </c>
      <c r="W74" s="4">
        <v>25000</v>
      </c>
      <c r="X74">
        <v>25</v>
      </c>
      <c r="Y74">
        <v>0</v>
      </c>
      <c r="Z74" s="8">
        <v>0</v>
      </c>
      <c r="AA74">
        <v>0</v>
      </c>
      <c r="AB74" s="6">
        <v>0</v>
      </c>
      <c r="AC74" s="8">
        <v>0</v>
      </c>
      <c r="AD74">
        <v>0</v>
      </c>
      <c r="AE74" s="6">
        <v>0</v>
      </c>
      <c r="AF74" s="8">
        <v>0</v>
      </c>
      <c r="AG74">
        <v>0</v>
      </c>
      <c r="AH74" s="6">
        <v>0</v>
      </c>
      <c r="AI74" s="4">
        <v>0</v>
      </c>
      <c r="AJ74">
        <v>0</v>
      </c>
      <c r="AK74" s="6">
        <v>0</v>
      </c>
      <c r="AL74" s="4">
        <v>0</v>
      </c>
      <c r="AM74">
        <v>0</v>
      </c>
      <c r="AN74">
        <v>0</v>
      </c>
      <c r="AO74" s="8">
        <v>0</v>
      </c>
      <c r="AP74">
        <v>0</v>
      </c>
      <c r="AQ74" s="6">
        <f>G74+J74+M74+P74+S74+V74+Y74+AB74+AE74+AH74+AK74+AN74</f>
        <v>20</v>
      </c>
      <c r="AR74" s="4">
        <f>H74+K74+N74+Q74+T74+W74+Z74+AC74+AF74+AI74+AL74+AO74</f>
        <v>50000</v>
      </c>
      <c r="AS74">
        <v>25</v>
      </c>
    </row>
    <row r="75">
      <c r="A75">
        <v>72</v>
      </c>
      <c r="B75" t="str">
        <v>ESCUINTLA</v>
      </c>
      <c r="C75" t="str">
        <v>SIQUINALÁ</v>
      </c>
      <c r="E75" s="6">
        <v>18.999999999999996</v>
      </c>
      <c r="F75" s="8">
        <f>E75*2500</f>
        <v>47499.99999999999</v>
      </c>
      <c r="G75">
        <v>0</v>
      </c>
      <c r="H75" s="8">
        <v>0</v>
      </c>
      <c r="I75">
        <v>0</v>
      </c>
      <c r="J75">
        <v>0</v>
      </c>
      <c r="K75" s="8">
        <v>0</v>
      </c>
      <c r="L75">
        <v>0</v>
      </c>
      <c r="M75" s="6">
        <v>6.8</v>
      </c>
      <c r="N75" s="8">
        <v>17000</v>
      </c>
      <c r="O75">
        <v>17</v>
      </c>
      <c r="P75" s="6">
        <f>Q75/2500</f>
        <v>1.2</v>
      </c>
      <c r="Q75" s="8">
        <f>R75*1000</f>
        <v>3000</v>
      </c>
      <c r="R75">
        <v>3</v>
      </c>
      <c r="S75">
        <v>0</v>
      </c>
      <c r="T75" s="8">
        <v>0</v>
      </c>
      <c r="U75">
        <v>0</v>
      </c>
      <c r="V75" s="6">
        <f>W75/2500</f>
        <v>7.2</v>
      </c>
      <c r="W75" s="4">
        <v>18000</v>
      </c>
      <c r="X75">
        <v>18</v>
      </c>
      <c r="Y75">
        <v>0</v>
      </c>
      <c r="Z75" s="8">
        <v>0</v>
      </c>
      <c r="AA75">
        <v>0</v>
      </c>
      <c r="AB75" s="6">
        <v>0</v>
      </c>
      <c r="AC75" s="8">
        <v>0</v>
      </c>
      <c r="AD75">
        <v>0</v>
      </c>
      <c r="AE75" s="6">
        <v>0</v>
      </c>
      <c r="AF75" s="8">
        <v>0</v>
      </c>
      <c r="AG75">
        <v>0</v>
      </c>
      <c r="AH75" s="6">
        <v>0</v>
      </c>
      <c r="AI75" s="4">
        <v>0</v>
      </c>
      <c r="AJ75">
        <v>0</v>
      </c>
      <c r="AK75" s="6">
        <v>0</v>
      </c>
      <c r="AL75" s="4">
        <v>0</v>
      </c>
      <c r="AM75">
        <v>0</v>
      </c>
      <c r="AN75">
        <v>0</v>
      </c>
      <c r="AO75" s="8">
        <v>0</v>
      </c>
      <c r="AP75">
        <v>0</v>
      </c>
      <c r="AQ75" s="6">
        <f>G75+J75+M75+P75+S75+V75+Y75+AB75+AE75+AH75+AK75+AN75</f>
        <v>15.2</v>
      </c>
      <c r="AR75" s="4">
        <f>H75+K75+N75+Q75+T75+W75+Z75+AC75+AF75+AI75+AL75+AO75</f>
        <v>38000</v>
      </c>
      <c r="AS75">
        <v>20</v>
      </c>
    </row>
    <row r="76">
      <c r="A76">
        <v>73</v>
      </c>
      <c r="B76" t="str">
        <v>ESCUINTLA</v>
      </c>
      <c r="C76" t="str">
        <v>TIQUISATE</v>
      </c>
      <c r="E76" s="6">
        <v>18.6</v>
      </c>
      <c r="F76" s="8">
        <f>E76*2500</f>
        <v>46500</v>
      </c>
      <c r="G76">
        <v>0</v>
      </c>
      <c r="H76" s="8">
        <v>0</v>
      </c>
      <c r="I76">
        <v>0</v>
      </c>
      <c r="J76">
        <v>0</v>
      </c>
      <c r="K76" s="8">
        <v>0</v>
      </c>
      <c r="L76">
        <v>0</v>
      </c>
      <c r="M76" s="6">
        <v>6.8</v>
      </c>
      <c r="N76" s="8">
        <v>17000</v>
      </c>
      <c r="O76">
        <v>17</v>
      </c>
      <c r="P76" s="6">
        <f>Q76/2500</f>
        <v>0.4</v>
      </c>
      <c r="Q76" s="8">
        <f>R76*1000</f>
        <v>1000</v>
      </c>
      <c r="R76">
        <v>1</v>
      </c>
      <c r="S76">
        <v>0</v>
      </c>
      <c r="T76" s="8">
        <v>0</v>
      </c>
      <c r="U76">
        <v>0</v>
      </c>
      <c r="V76" s="6">
        <f>W76/2500</f>
        <v>6.8</v>
      </c>
      <c r="W76" s="4">
        <v>17000</v>
      </c>
      <c r="X76">
        <v>17</v>
      </c>
      <c r="Y76">
        <v>0</v>
      </c>
      <c r="Z76" s="8">
        <v>0</v>
      </c>
      <c r="AA76">
        <v>0</v>
      </c>
      <c r="AB76" s="6">
        <v>0</v>
      </c>
      <c r="AC76" s="8">
        <v>0</v>
      </c>
      <c r="AD76">
        <v>0</v>
      </c>
      <c r="AE76" s="6">
        <v>0</v>
      </c>
      <c r="AF76" s="8">
        <v>0</v>
      </c>
      <c r="AG76">
        <v>0</v>
      </c>
      <c r="AH76" s="6">
        <v>0</v>
      </c>
      <c r="AI76" s="4">
        <v>0</v>
      </c>
      <c r="AJ76">
        <v>0</v>
      </c>
      <c r="AK76" s="6">
        <v>0</v>
      </c>
      <c r="AL76" s="4">
        <v>0</v>
      </c>
      <c r="AM76">
        <v>0</v>
      </c>
      <c r="AN76">
        <v>0</v>
      </c>
      <c r="AO76" s="8">
        <v>0</v>
      </c>
      <c r="AP76">
        <v>0</v>
      </c>
      <c r="AQ76" s="6">
        <f>G76+J76+M76+P76+S76+V76+Y76+AB76+AE76+AH76+AK76+AN76</f>
        <v>14</v>
      </c>
      <c r="AR76" s="4">
        <f>H76+K76+N76+Q76+T76+W76+Z76+AC76+AF76+AI76+AL76+AO76</f>
        <v>35000</v>
      </c>
      <c r="AS76">
        <v>18</v>
      </c>
    </row>
    <row r="77">
      <c r="A77">
        <v>74</v>
      </c>
      <c r="B77" t="str">
        <v>GUATEMALA</v>
      </c>
      <c r="C77" t="str">
        <v>AMATITLÁN</v>
      </c>
      <c r="E77" s="6">
        <v>15.399999999999999</v>
      </c>
      <c r="F77" s="8">
        <f>E77*2500</f>
        <v>38500</v>
      </c>
      <c r="G77">
        <v>0</v>
      </c>
      <c r="H77" s="8">
        <v>0</v>
      </c>
      <c r="I77">
        <v>0</v>
      </c>
      <c r="J77">
        <v>0</v>
      </c>
      <c r="K77" s="8">
        <v>0</v>
      </c>
      <c r="L77">
        <v>0</v>
      </c>
      <c r="M77" s="6">
        <v>2</v>
      </c>
      <c r="N77" s="8">
        <v>5000</v>
      </c>
      <c r="O77">
        <v>5</v>
      </c>
      <c r="P77" s="6">
        <f>Q77/2500</f>
        <v>1.6</v>
      </c>
      <c r="Q77" s="8">
        <f>R77*1000</f>
        <v>4000</v>
      </c>
      <c r="R77">
        <v>4</v>
      </c>
      <c r="S77">
        <v>0</v>
      </c>
      <c r="T77" s="8">
        <v>0</v>
      </c>
      <c r="U77">
        <v>0</v>
      </c>
      <c r="V77" s="6">
        <f>W77/2500</f>
        <v>3.6</v>
      </c>
      <c r="W77" s="4">
        <v>9000</v>
      </c>
      <c r="X77">
        <v>9</v>
      </c>
      <c r="Y77">
        <v>0</v>
      </c>
      <c r="Z77" s="8">
        <v>0</v>
      </c>
      <c r="AA77">
        <v>0</v>
      </c>
      <c r="AB77" s="6">
        <v>0</v>
      </c>
      <c r="AC77" s="8">
        <v>0</v>
      </c>
      <c r="AD77">
        <v>0</v>
      </c>
      <c r="AE77" s="6">
        <v>0</v>
      </c>
      <c r="AF77" s="8">
        <v>0</v>
      </c>
      <c r="AG77">
        <v>0</v>
      </c>
      <c r="AH77" s="6">
        <v>0</v>
      </c>
      <c r="AI77" s="4">
        <v>0</v>
      </c>
      <c r="AJ77">
        <v>0</v>
      </c>
      <c r="AK77" s="6">
        <v>0</v>
      </c>
      <c r="AL77" s="4">
        <v>0</v>
      </c>
      <c r="AM77">
        <v>0</v>
      </c>
      <c r="AN77">
        <v>0</v>
      </c>
      <c r="AO77" s="8">
        <v>0</v>
      </c>
      <c r="AP77">
        <v>0</v>
      </c>
      <c r="AQ77" s="6">
        <f>G77+J77+M77+P77+S77+V77+Y77+AB77+AE77+AH77+AK77+AN77</f>
        <v>7.2</v>
      </c>
      <c r="AR77" s="4">
        <f>H77+K77+N77+Q77+T77+W77+Z77+AC77+AF77+AI77+AL77+AO77</f>
        <v>18000</v>
      </c>
      <c r="AS77">
        <v>9</v>
      </c>
    </row>
    <row r="78">
      <c r="A78">
        <v>75</v>
      </c>
      <c r="B78" t="str">
        <v>GUATEMALA</v>
      </c>
      <c r="C78" t="str">
        <v>CHINAUTLA</v>
      </c>
      <c r="E78" s="6">
        <v>9</v>
      </c>
      <c r="F78" s="8">
        <f>E78*2500</f>
        <v>22500</v>
      </c>
      <c r="G78">
        <v>0</v>
      </c>
      <c r="H78" s="8">
        <v>0</v>
      </c>
      <c r="I78">
        <v>0</v>
      </c>
      <c r="J78">
        <v>0</v>
      </c>
      <c r="K78" s="8">
        <v>0</v>
      </c>
      <c r="L78">
        <v>0</v>
      </c>
      <c r="M78" s="6">
        <v>2.4</v>
      </c>
      <c r="N78" s="8">
        <v>6000</v>
      </c>
      <c r="O78">
        <v>6</v>
      </c>
      <c r="P78" s="6">
        <f>Q78/2500</f>
        <v>1.6</v>
      </c>
      <c r="Q78" s="8">
        <f>R78*1000</f>
        <v>4000</v>
      </c>
      <c r="R78">
        <v>4</v>
      </c>
      <c r="S78">
        <v>0</v>
      </c>
      <c r="T78" s="8">
        <v>0</v>
      </c>
      <c r="U78">
        <v>0</v>
      </c>
      <c r="V78" s="6">
        <f>W78/2500</f>
        <v>4.4</v>
      </c>
      <c r="W78" s="4">
        <v>11000</v>
      </c>
      <c r="X78">
        <v>11</v>
      </c>
      <c r="Y78">
        <v>0</v>
      </c>
      <c r="Z78" s="8">
        <v>0</v>
      </c>
      <c r="AA78">
        <v>0</v>
      </c>
      <c r="AB78" s="6">
        <v>0</v>
      </c>
      <c r="AC78" s="8">
        <v>0</v>
      </c>
      <c r="AD78">
        <v>0</v>
      </c>
      <c r="AE78" s="6">
        <v>0</v>
      </c>
      <c r="AF78" s="8">
        <v>0</v>
      </c>
      <c r="AG78">
        <v>0</v>
      </c>
      <c r="AH78" s="6">
        <v>0</v>
      </c>
      <c r="AI78" s="4">
        <v>0</v>
      </c>
      <c r="AJ78">
        <v>0</v>
      </c>
      <c r="AK78" s="6">
        <v>0</v>
      </c>
      <c r="AL78" s="4">
        <v>0</v>
      </c>
      <c r="AM78">
        <v>0</v>
      </c>
      <c r="AN78">
        <v>0</v>
      </c>
      <c r="AO78" s="8">
        <v>0</v>
      </c>
      <c r="AP78">
        <v>0</v>
      </c>
      <c r="AQ78" s="6">
        <f>G78+J78+M78+P78+S78+V78+Y78+AB78+AE78+AH78+AK78+AN78</f>
        <v>8.4</v>
      </c>
      <c r="AR78" s="4">
        <f>H78+K78+N78+Q78+T78+W78+Z78+AC78+AF78+AI78+AL78+AO78</f>
        <v>21000</v>
      </c>
      <c r="AS78">
        <v>11</v>
      </c>
    </row>
    <row r="79">
      <c r="A79">
        <v>76</v>
      </c>
      <c r="B79" t="str">
        <v>GUATEMALA</v>
      </c>
      <c r="C79" t="str">
        <v>CHUARRANCHO</v>
      </c>
      <c r="E79" s="6">
        <v>6</v>
      </c>
      <c r="F79" s="8">
        <f>E79*2500</f>
        <v>15000</v>
      </c>
      <c r="G79">
        <v>0</v>
      </c>
      <c r="H79" s="8">
        <v>0</v>
      </c>
      <c r="I79">
        <v>0</v>
      </c>
      <c r="J79">
        <v>0</v>
      </c>
      <c r="K79" s="8">
        <v>0</v>
      </c>
      <c r="L79">
        <v>0</v>
      </c>
      <c r="M79" s="6">
        <v>2</v>
      </c>
      <c r="N79" s="8">
        <v>5000</v>
      </c>
      <c r="O79">
        <v>5</v>
      </c>
      <c r="P79" s="6">
        <f>Q79/2500</f>
        <v>0.4</v>
      </c>
      <c r="Q79" s="8">
        <f>R79*1000</f>
        <v>1000</v>
      </c>
      <c r="R79">
        <v>1</v>
      </c>
      <c r="S79">
        <v>0</v>
      </c>
      <c r="T79" s="8">
        <v>0</v>
      </c>
      <c r="U79">
        <v>0</v>
      </c>
      <c r="V79" s="6">
        <f>W79/2500</f>
        <v>2.4</v>
      </c>
      <c r="W79" s="4">
        <v>6000</v>
      </c>
      <c r="X79">
        <v>6</v>
      </c>
      <c r="Y79">
        <v>0</v>
      </c>
      <c r="Z79" s="8">
        <v>0</v>
      </c>
      <c r="AA79">
        <v>0</v>
      </c>
      <c r="AB79" s="6">
        <v>0</v>
      </c>
      <c r="AC79" s="8">
        <v>0</v>
      </c>
      <c r="AD79">
        <v>0</v>
      </c>
      <c r="AE79" s="6">
        <v>0</v>
      </c>
      <c r="AF79" s="8">
        <v>0</v>
      </c>
      <c r="AG79">
        <v>0</v>
      </c>
      <c r="AH79" s="6">
        <v>0</v>
      </c>
      <c r="AI79" s="4">
        <v>0</v>
      </c>
      <c r="AJ79">
        <v>0</v>
      </c>
      <c r="AK79" s="6">
        <v>0</v>
      </c>
      <c r="AL79" s="4">
        <v>0</v>
      </c>
      <c r="AM79">
        <v>0</v>
      </c>
      <c r="AN79">
        <v>0</v>
      </c>
      <c r="AO79" s="8">
        <v>0</v>
      </c>
      <c r="AP79">
        <v>0</v>
      </c>
      <c r="AQ79" s="6">
        <f>G79+J79+M79+P79+S79+V79+Y79+AB79+AE79+AH79+AK79+AN79</f>
        <v>4.8</v>
      </c>
      <c r="AR79" s="4">
        <f>H79+K79+N79+Q79+T79+W79+Z79+AC79+AF79+AI79+AL79+AO79</f>
        <v>12000</v>
      </c>
      <c r="AS79">
        <v>6</v>
      </c>
    </row>
    <row r="80">
      <c r="A80">
        <v>77</v>
      </c>
      <c r="B80" t="str">
        <v>GUATEMALA</v>
      </c>
      <c r="C80" t="str">
        <v>FRAIJANES</v>
      </c>
      <c r="E80" s="6">
        <v>9</v>
      </c>
      <c r="F80" s="8">
        <f>E80*2500</f>
        <v>22500</v>
      </c>
      <c r="G80">
        <v>0</v>
      </c>
      <c r="H80" s="8">
        <v>0</v>
      </c>
      <c r="I80">
        <v>0</v>
      </c>
      <c r="J80">
        <v>0</v>
      </c>
      <c r="K80" s="8">
        <v>0</v>
      </c>
      <c r="L80">
        <v>0</v>
      </c>
      <c r="M80" s="6">
        <v>3.6</v>
      </c>
      <c r="N80" s="8">
        <v>9000</v>
      </c>
      <c r="O80">
        <v>9</v>
      </c>
      <c r="P80" s="6">
        <f>Q80/2500</f>
        <v>1.6</v>
      </c>
      <c r="Q80" s="8">
        <f>R80*1000</f>
        <v>4000</v>
      </c>
      <c r="R80">
        <v>4</v>
      </c>
      <c r="S80">
        <v>0</v>
      </c>
      <c r="T80" s="8">
        <v>0</v>
      </c>
      <c r="U80">
        <v>0</v>
      </c>
      <c r="V80" s="6">
        <f>W80/2500</f>
        <v>5.2</v>
      </c>
      <c r="W80" s="4">
        <v>13000</v>
      </c>
      <c r="X80">
        <v>13</v>
      </c>
      <c r="Y80">
        <v>0</v>
      </c>
      <c r="Z80" s="8">
        <v>0</v>
      </c>
      <c r="AA80">
        <v>0</v>
      </c>
      <c r="AB80" s="6">
        <v>0</v>
      </c>
      <c r="AC80" s="8">
        <v>0</v>
      </c>
      <c r="AD80">
        <v>0</v>
      </c>
      <c r="AE80" s="6">
        <v>0</v>
      </c>
      <c r="AF80" s="8">
        <v>0</v>
      </c>
      <c r="AG80">
        <v>0</v>
      </c>
      <c r="AH80" s="6">
        <v>0</v>
      </c>
      <c r="AI80" s="4">
        <v>0</v>
      </c>
      <c r="AJ80">
        <v>0</v>
      </c>
      <c r="AK80" s="6">
        <v>0</v>
      </c>
      <c r="AL80" s="4">
        <v>0</v>
      </c>
      <c r="AM80">
        <v>0</v>
      </c>
      <c r="AN80">
        <v>0</v>
      </c>
      <c r="AO80" s="8">
        <v>0</v>
      </c>
      <c r="AP80">
        <v>0</v>
      </c>
      <c r="AQ80" s="6">
        <f>G80+J80+M80+P80+S80+V80+Y80+AB80+AE80+AH80+AK80+AN80</f>
        <v>10.4</v>
      </c>
      <c r="AR80" s="4">
        <f>H80+K80+N80+Q80+T80+W80+Z80+AC80+AF80+AI80+AL80+AO80</f>
        <v>26000</v>
      </c>
      <c r="AS80">
        <v>13</v>
      </c>
    </row>
    <row r="81">
      <c r="A81">
        <v>78</v>
      </c>
      <c r="B81" t="str">
        <v>GUATEMALA</v>
      </c>
      <c r="C81" t="str">
        <v>GUATEMALA</v>
      </c>
      <c r="E81" s="6">
        <v>20.400000000000002</v>
      </c>
      <c r="F81" s="8">
        <f>E81*2500</f>
        <v>51000.00000000001</v>
      </c>
      <c r="G81">
        <v>0</v>
      </c>
      <c r="H81" s="8">
        <v>0</v>
      </c>
      <c r="I81">
        <v>0</v>
      </c>
      <c r="J81">
        <v>0</v>
      </c>
      <c r="K81" s="8">
        <v>0</v>
      </c>
      <c r="L81">
        <v>0</v>
      </c>
      <c r="M81" s="6">
        <v>6.8</v>
      </c>
      <c r="N81" s="8">
        <v>17000</v>
      </c>
      <c r="O81">
        <v>17</v>
      </c>
      <c r="P81" s="6">
        <f>Q81/2500</f>
        <v>2</v>
      </c>
      <c r="Q81" s="8">
        <f>R81*1000</f>
        <v>5000</v>
      </c>
      <c r="R81">
        <v>5</v>
      </c>
      <c r="S81">
        <v>0</v>
      </c>
      <c r="T81" s="8">
        <v>0</v>
      </c>
      <c r="U81">
        <v>0</v>
      </c>
      <c r="V81" s="6">
        <f>W81/2500</f>
        <v>8.8</v>
      </c>
      <c r="W81" s="4">
        <v>22000</v>
      </c>
      <c r="X81">
        <v>22</v>
      </c>
      <c r="Y81">
        <v>0</v>
      </c>
      <c r="Z81" s="8">
        <v>0</v>
      </c>
      <c r="AA81">
        <v>0</v>
      </c>
      <c r="AB81" s="6">
        <v>0</v>
      </c>
      <c r="AC81" s="8">
        <v>0</v>
      </c>
      <c r="AD81">
        <v>0</v>
      </c>
      <c r="AE81" s="6">
        <v>0</v>
      </c>
      <c r="AF81" s="8">
        <v>0</v>
      </c>
      <c r="AG81">
        <v>0</v>
      </c>
      <c r="AH81" s="6">
        <v>0</v>
      </c>
      <c r="AI81" s="4">
        <v>0</v>
      </c>
      <c r="AJ81">
        <v>0</v>
      </c>
      <c r="AK81" s="6">
        <v>0</v>
      </c>
      <c r="AL81" s="4">
        <v>0</v>
      </c>
      <c r="AM81">
        <v>0</v>
      </c>
      <c r="AN81">
        <v>0</v>
      </c>
      <c r="AO81" s="8">
        <v>0</v>
      </c>
      <c r="AP81">
        <v>0</v>
      </c>
      <c r="AQ81" s="6">
        <f>G81+J81+M81+P81+S81+V81+Y81+AB81+AE81+AH81+AK81+AN81</f>
        <v>17.6</v>
      </c>
      <c r="AR81" s="4">
        <f>H81+K81+N81+Q81+T81+W81+Z81+AC81+AF81+AI81+AL81+AO81</f>
        <v>44000</v>
      </c>
      <c r="AS81">
        <v>22</v>
      </c>
    </row>
    <row r="82">
      <c r="A82">
        <v>79</v>
      </c>
      <c r="B82" t="str">
        <v>GUATEMALA</v>
      </c>
      <c r="C82" t="str">
        <v>MIXCO</v>
      </c>
      <c r="E82" s="6">
        <v>17.6</v>
      </c>
      <c r="F82" s="8">
        <f>E82*2500</f>
        <v>44000</v>
      </c>
      <c r="G82">
        <v>0</v>
      </c>
      <c r="H82" s="8">
        <v>0</v>
      </c>
      <c r="I82">
        <v>0</v>
      </c>
      <c r="J82">
        <v>0</v>
      </c>
      <c r="K82" s="8">
        <v>0</v>
      </c>
      <c r="L82">
        <v>0</v>
      </c>
      <c r="M82" s="6">
        <v>4.8</v>
      </c>
      <c r="N82" s="8">
        <v>12000</v>
      </c>
      <c r="O82">
        <v>12</v>
      </c>
      <c r="P82" s="6">
        <f>Q82/2500</f>
        <v>1.6</v>
      </c>
      <c r="Q82" s="8">
        <f>R82*1000</f>
        <v>4000</v>
      </c>
      <c r="R82">
        <v>4</v>
      </c>
      <c r="S82">
        <v>0</v>
      </c>
      <c r="T82" s="8">
        <v>0</v>
      </c>
      <c r="U82">
        <v>0</v>
      </c>
      <c r="V82" s="6">
        <f>W82/2500</f>
        <v>6.4</v>
      </c>
      <c r="W82" s="4">
        <v>16000</v>
      </c>
      <c r="X82">
        <v>16</v>
      </c>
      <c r="Y82">
        <v>0</v>
      </c>
      <c r="Z82" s="8">
        <v>0</v>
      </c>
      <c r="AA82">
        <v>0</v>
      </c>
      <c r="AB82" s="6">
        <v>0</v>
      </c>
      <c r="AC82" s="8">
        <v>0</v>
      </c>
      <c r="AD82">
        <v>0</v>
      </c>
      <c r="AE82" s="6">
        <v>0</v>
      </c>
      <c r="AF82" s="8">
        <v>0</v>
      </c>
      <c r="AG82">
        <v>0</v>
      </c>
      <c r="AH82" s="6">
        <v>0</v>
      </c>
      <c r="AI82" s="4">
        <v>0</v>
      </c>
      <c r="AJ82">
        <v>0</v>
      </c>
      <c r="AK82" s="6">
        <v>0</v>
      </c>
      <c r="AL82" s="4">
        <v>0</v>
      </c>
      <c r="AM82">
        <v>0</v>
      </c>
      <c r="AN82">
        <v>0</v>
      </c>
      <c r="AO82" s="8">
        <v>0</v>
      </c>
      <c r="AP82">
        <v>0</v>
      </c>
      <c r="AQ82" s="6">
        <f>G82+J82+M82+P82+S82+V82+Y82+AB82+AE82+AH82+AK82+AN82</f>
        <v>12.8</v>
      </c>
      <c r="AR82" s="4">
        <f>H82+K82+N82+Q82+T82+W82+Z82+AC82+AF82+AI82+AL82+AO82</f>
        <v>32000</v>
      </c>
      <c r="AS82">
        <v>18</v>
      </c>
    </row>
    <row r="83">
      <c r="A83">
        <v>80</v>
      </c>
      <c r="B83" t="str">
        <v>GUATEMALA</v>
      </c>
      <c r="C83" t="str">
        <v>PALENCIA</v>
      </c>
      <c r="E83" s="6">
        <v>14.4</v>
      </c>
      <c r="F83" s="8">
        <f>E83*2500</f>
        <v>36000</v>
      </c>
      <c r="G83">
        <v>0</v>
      </c>
      <c r="H83" s="8">
        <v>0</v>
      </c>
      <c r="I83">
        <v>0</v>
      </c>
      <c r="J83">
        <v>0</v>
      </c>
      <c r="K83" s="8">
        <v>0</v>
      </c>
      <c r="L83">
        <v>0</v>
      </c>
      <c r="M83" s="6">
        <v>4</v>
      </c>
      <c r="N83" s="8">
        <v>10000</v>
      </c>
      <c r="O83">
        <v>10</v>
      </c>
      <c r="P83" s="6">
        <f>Q83/2500</f>
        <v>0.8</v>
      </c>
      <c r="Q83" s="8">
        <f>R83*1000</f>
        <v>2000</v>
      </c>
      <c r="R83">
        <v>2</v>
      </c>
      <c r="S83">
        <v>0</v>
      </c>
      <c r="T83" s="8">
        <v>0</v>
      </c>
      <c r="U83">
        <v>0</v>
      </c>
      <c r="V83" s="6">
        <f>W83/2500</f>
        <v>5.2</v>
      </c>
      <c r="W83" s="4">
        <v>13000</v>
      </c>
      <c r="X83">
        <v>13</v>
      </c>
      <c r="Y83">
        <v>0</v>
      </c>
      <c r="Z83" s="8">
        <v>0</v>
      </c>
      <c r="AA83">
        <v>0</v>
      </c>
      <c r="AB83" s="6">
        <v>0</v>
      </c>
      <c r="AC83" s="8">
        <v>0</v>
      </c>
      <c r="AD83">
        <v>0</v>
      </c>
      <c r="AE83" s="6">
        <v>0</v>
      </c>
      <c r="AF83" s="8">
        <v>0</v>
      </c>
      <c r="AG83">
        <v>0</v>
      </c>
      <c r="AH83" s="6">
        <v>0</v>
      </c>
      <c r="AI83" s="4">
        <v>0</v>
      </c>
      <c r="AJ83">
        <v>0</v>
      </c>
      <c r="AK83" s="6">
        <v>0</v>
      </c>
      <c r="AL83" s="4">
        <v>0</v>
      </c>
      <c r="AM83">
        <v>0</v>
      </c>
      <c r="AN83">
        <v>0</v>
      </c>
      <c r="AO83" s="8">
        <v>0</v>
      </c>
      <c r="AP83">
        <v>0</v>
      </c>
      <c r="AQ83" s="6">
        <f>G83+J83+M83+P83+S83+V83+Y83+AB83+AE83+AH83+AK83+AN83</f>
        <v>10</v>
      </c>
      <c r="AR83" s="4">
        <f>H83+K83+N83+Q83+T83+W83+Z83+AC83+AF83+AI83+AL83+AO83</f>
        <v>25000</v>
      </c>
      <c r="AS83">
        <v>13</v>
      </c>
    </row>
    <row r="84">
      <c r="A84">
        <v>81</v>
      </c>
      <c r="B84" t="str">
        <v>GUATEMALA</v>
      </c>
      <c r="C84" t="str">
        <v>SAN JOSÉ DEL GOLFO</v>
      </c>
      <c r="E84" s="6">
        <v>8</v>
      </c>
      <c r="F84" s="8">
        <f>E84*2500</f>
        <v>20000</v>
      </c>
      <c r="G84">
        <v>0</v>
      </c>
      <c r="H84" s="8">
        <v>0</v>
      </c>
      <c r="I84">
        <v>0</v>
      </c>
      <c r="J84">
        <v>0</v>
      </c>
      <c r="K84" s="8">
        <v>0</v>
      </c>
      <c r="L84">
        <v>0</v>
      </c>
      <c r="M84" s="6">
        <v>3.2</v>
      </c>
      <c r="N84" s="8">
        <v>8000</v>
      </c>
      <c r="O84">
        <v>8</v>
      </c>
      <c r="P84" s="6">
        <f>Q84/2500</f>
        <v>2</v>
      </c>
      <c r="Q84" s="8">
        <f>R84*1000</f>
        <v>5000</v>
      </c>
      <c r="R84">
        <v>5</v>
      </c>
      <c r="S84">
        <v>0</v>
      </c>
      <c r="T84" s="8">
        <v>0</v>
      </c>
      <c r="U84">
        <v>0</v>
      </c>
      <c r="V84" s="6">
        <f>W84/2500</f>
        <v>5.2</v>
      </c>
      <c r="W84" s="4">
        <v>13000</v>
      </c>
      <c r="X84">
        <v>13</v>
      </c>
      <c r="Y84">
        <v>0</v>
      </c>
      <c r="Z84" s="8">
        <v>0</v>
      </c>
      <c r="AA84">
        <v>0</v>
      </c>
      <c r="AB84" s="6">
        <v>0</v>
      </c>
      <c r="AC84" s="8">
        <v>0</v>
      </c>
      <c r="AD84">
        <v>0</v>
      </c>
      <c r="AE84" s="6">
        <v>0</v>
      </c>
      <c r="AF84" s="8">
        <v>0</v>
      </c>
      <c r="AG84">
        <v>0</v>
      </c>
      <c r="AH84" s="6">
        <v>0</v>
      </c>
      <c r="AI84" s="4">
        <v>0</v>
      </c>
      <c r="AJ84">
        <v>0</v>
      </c>
      <c r="AK84" s="6">
        <v>0</v>
      </c>
      <c r="AL84" s="4">
        <v>0</v>
      </c>
      <c r="AM84">
        <v>0</v>
      </c>
      <c r="AN84">
        <v>0</v>
      </c>
      <c r="AO84" s="8">
        <v>0</v>
      </c>
      <c r="AP84">
        <v>0</v>
      </c>
      <c r="AQ84" s="6">
        <f>G84+J84+M84+P84+S84+V84+Y84+AB84+AE84+AH84+AK84+AN84</f>
        <v>10.4</v>
      </c>
      <c r="AR84" s="4">
        <f>H84+K84+N84+Q84+T84+W84+Z84+AC84+AF84+AI84+AL84+AO84</f>
        <v>26000</v>
      </c>
      <c r="AS84">
        <v>13</v>
      </c>
    </row>
    <row r="85">
      <c r="A85">
        <v>82</v>
      </c>
      <c r="B85" t="str">
        <v>GUATEMALA</v>
      </c>
      <c r="C85" t="str">
        <v>SAN JOSÉ PINULA</v>
      </c>
      <c r="E85" s="6">
        <v>5</v>
      </c>
      <c r="F85" s="8">
        <f>E85*2500</f>
        <v>12500</v>
      </c>
      <c r="G85">
        <v>0</v>
      </c>
      <c r="H85" s="8">
        <v>0</v>
      </c>
      <c r="I85">
        <v>0</v>
      </c>
      <c r="J85">
        <v>0</v>
      </c>
      <c r="K85" s="8">
        <v>0</v>
      </c>
      <c r="L85">
        <v>0</v>
      </c>
      <c r="M85" s="6">
        <v>2</v>
      </c>
      <c r="N85" s="8">
        <v>5000</v>
      </c>
      <c r="O85">
        <v>5</v>
      </c>
      <c r="P85" s="6">
        <f>Q85/2500</f>
        <v>1.2</v>
      </c>
      <c r="Q85" s="8">
        <f>R85*1000</f>
        <v>3000</v>
      </c>
      <c r="R85">
        <v>3</v>
      </c>
      <c r="S85">
        <v>0</v>
      </c>
      <c r="T85" s="8">
        <v>0</v>
      </c>
      <c r="U85">
        <v>0</v>
      </c>
      <c r="V85" s="6">
        <f>W85/2500</f>
        <v>3.2</v>
      </c>
      <c r="W85" s="4">
        <v>8000</v>
      </c>
      <c r="X85">
        <v>8</v>
      </c>
      <c r="Y85">
        <v>0</v>
      </c>
      <c r="Z85" s="8">
        <v>0</v>
      </c>
      <c r="AA85">
        <v>0</v>
      </c>
      <c r="AB85" s="6">
        <v>0</v>
      </c>
      <c r="AC85" s="8">
        <v>0</v>
      </c>
      <c r="AD85">
        <v>0</v>
      </c>
      <c r="AE85" s="6">
        <v>0</v>
      </c>
      <c r="AF85" s="8">
        <v>0</v>
      </c>
      <c r="AG85">
        <v>0</v>
      </c>
      <c r="AH85" s="6">
        <v>0</v>
      </c>
      <c r="AI85" s="4">
        <v>0</v>
      </c>
      <c r="AJ85">
        <v>0</v>
      </c>
      <c r="AK85" s="6">
        <v>0</v>
      </c>
      <c r="AL85" s="4">
        <v>0</v>
      </c>
      <c r="AM85">
        <v>0</v>
      </c>
      <c r="AN85">
        <v>0</v>
      </c>
      <c r="AO85" s="8">
        <v>0</v>
      </c>
      <c r="AP85">
        <v>0</v>
      </c>
      <c r="AQ85" s="6">
        <f>G85+J85+M85+P85+S85+V85+Y85+AB85+AE85+AH85+AK85+AN85</f>
        <v>6.4</v>
      </c>
      <c r="AR85" s="4">
        <f>H85+K85+N85+Q85+T85+W85+Z85+AC85+AF85+AI85+AL85+AO85</f>
        <v>16000</v>
      </c>
      <c r="AS85">
        <v>8</v>
      </c>
    </row>
    <row r="86">
      <c r="A86">
        <v>83</v>
      </c>
      <c r="B86" t="str">
        <v>GUATEMALA</v>
      </c>
      <c r="C86" t="str">
        <v>SAN JUAN SACATEPÉQUEZ</v>
      </c>
      <c r="E86" s="6">
        <v>14.999999999999998</v>
      </c>
      <c r="F86" s="8">
        <f>E86*2500</f>
        <v>37499.99999999999</v>
      </c>
      <c r="G86">
        <v>0</v>
      </c>
      <c r="H86" s="8">
        <v>0</v>
      </c>
      <c r="I86">
        <v>0</v>
      </c>
      <c r="J86">
        <v>0</v>
      </c>
      <c r="K86" s="8">
        <v>0</v>
      </c>
      <c r="L86">
        <v>0</v>
      </c>
      <c r="M86" s="6">
        <v>4.4</v>
      </c>
      <c r="N86" s="8">
        <v>11000</v>
      </c>
      <c r="O86">
        <v>11</v>
      </c>
      <c r="P86" s="6">
        <f>Q86/2500</f>
        <v>2.8</v>
      </c>
      <c r="Q86" s="8">
        <f>R86*1000</f>
        <v>7000</v>
      </c>
      <c r="R86">
        <v>7</v>
      </c>
      <c r="S86">
        <v>0</v>
      </c>
      <c r="T86" s="8">
        <v>0</v>
      </c>
      <c r="U86">
        <v>0</v>
      </c>
      <c r="V86" s="6">
        <f>W86/2500</f>
        <v>7.2</v>
      </c>
      <c r="W86" s="4">
        <v>18000</v>
      </c>
      <c r="X86">
        <v>18</v>
      </c>
      <c r="Y86">
        <v>0</v>
      </c>
      <c r="Z86" s="8">
        <v>0</v>
      </c>
      <c r="AA86">
        <v>0</v>
      </c>
      <c r="AB86" s="6">
        <v>0</v>
      </c>
      <c r="AC86" s="8">
        <v>0</v>
      </c>
      <c r="AD86">
        <v>0</v>
      </c>
      <c r="AE86" s="6">
        <v>0</v>
      </c>
      <c r="AF86" s="8">
        <v>0</v>
      </c>
      <c r="AG86">
        <v>0</v>
      </c>
      <c r="AH86" s="6">
        <v>0</v>
      </c>
      <c r="AI86" s="4">
        <v>0</v>
      </c>
      <c r="AJ86">
        <v>0</v>
      </c>
      <c r="AK86" s="6">
        <v>0</v>
      </c>
      <c r="AL86" s="4">
        <v>0</v>
      </c>
      <c r="AM86">
        <v>0</v>
      </c>
      <c r="AN86">
        <v>0</v>
      </c>
      <c r="AO86" s="8">
        <v>0</v>
      </c>
      <c r="AP86">
        <v>0</v>
      </c>
      <c r="AQ86" s="6">
        <f>G86+J86+M86+P86+S86+V86+Y86+AB86+AE86+AH86+AK86+AN86</f>
        <v>14.4</v>
      </c>
      <c r="AR86" s="4">
        <f>H86+K86+N86+Q86+T86+W86+Z86+AC86+AF86+AI86+AL86+AO86</f>
        <v>36000</v>
      </c>
      <c r="AS86">
        <v>18</v>
      </c>
    </row>
    <row r="87">
      <c r="A87">
        <v>84</v>
      </c>
      <c r="B87" t="str">
        <v>GUATEMALA</v>
      </c>
      <c r="C87" t="str">
        <v>SAN MIGUEL PETAPA</v>
      </c>
      <c r="E87" s="6">
        <v>8</v>
      </c>
      <c r="F87" s="8">
        <f>E87*2500</f>
        <v>20000</v>
      </c>
      <c r="G87">
        <v>0</v>
      </c>
      <c r="H87" s="8">
        <v>0</v>
      </c>
      <c r="I87">
        <v>0</v>
      </c>
      <c r="J87">
        <v>0</v>
      </c>
      <c r="K87" s="8">
        <v>0</v>
      </c>
      <c r="L87">
        <v>0</v>
      </c>
      <c r="M87" s="6">
        <v>2</v>
      </c>
      <c r="N87" s="8">
        <v>5000</v>
      </c>
      <c r="O87">
        <v>5</v>
      </c>
      <c r="P87" s="6">
        <f>Q87/2500</f>
        <v>2</v>
      </c>
      <c r="Q87" s="8">
        <f>R87*1000</f>
        <v>5000</v>
      </c>
      <c r="R87">
        <v>5</v>
      </c>
      <c r="S87">
        <v>0</v>
      </c>
      <c r="T87" s="8">
        <v>0</v>
      </c>
      <c r="U87">
        <v>0</v>
      </c>
      <c r="V87" s="6">
        <f>W87/2500</f>
        <v>4.8</v>
      </c>
      <c r="W87" s="4">
        <v>12000</v>
      </c>
      <c r="X87">
        <v>12</v>
      </c>
      <c r="Y87">
        <v>0</v>
      </c>
      <c r="Z87" s="8">
        <v>0</v>
      </c>
      <c r="AA87">
        <v>0</v>
      </c>
      <c r="AB87" s="6">
        <v>0</v>
      </c>
      <c r="AC87" s="8">
        <v>0</v>
      </c>
      <c r="AD87">
        <v>0</v>
      </c>
      <c r="AE87" s="6">
        <v>0</v>
      </c>
      <c r="AF87" s="8">
        <v>0</v>
      </c>
      <c r="AG87">
        <v>0</v>
      </c>
      <c r="AH87" s="6">
        <v>0</v>
      </c>
      <c r="AI87" s="4">
        <v>0</v>
      </c>
      <c r="AJ87">
        <v>0</v>
      </c>
      <c r="AK87" s="6">
        <v>0</v>
      </c>
      <c r="AL87" s="4">
        <v>0</v>
      </c>
      <c r="AM87">
        <v>0</v>
      </c>
      <c r="AN87">
        <v>0</v>
      </c>
      <c r="AO87" s="8">
        <v>0</v>
      </c>
      <c r="AP87">
        <v>0</v>
      </c>
      <c r="AQ87" s="6">
        <f>G87+J87+M87+P87+S87+V87+Y87+AB87+AE87+AH87+AK87+AN87</f>
        <v>8.8</v>
      </c>
      <c r="AR87" s="4">
        <f>H87+K87+N87+Q87+T87+W87+Z87+AC87+AF87+AI87+AL87+AO87</f>
        <v>22000</v>
      </c>
      <c r="AS87">
        <v>12</v>
      </c>
    </row>
    <row r="88">
      <c r="A88">
        <v>85</v>
      </c>
      <c r="B88" t="str">
        <v>GUATEMALA</v>
      </c>
      <c r="C88" t="str">
        <v>SAN PEDRO AYAMPUC</v>
      </c>
      <c r="E88" s="6">
        <v>11</v>
      </c>
      <c r="F88" s="8">
        <f>E88*2500</f>
        <v>27500</v>
      </c>
      <c r="G88">
        <v>0</v>
      </c>
      <c r="H88" s="8">
        <v>0</v>
      </c>
      <c r="I88">
        <v>0</v>
      </c>
      <c r="J88">
        <v>0</v>
      </c>
      <c r="K88" s="8">
        <v>0</v>
      </c>
      <c r="L88">
        <v>0</v>
      </c>
      <c r="M88" s="6">
        <v>4.4</v>
      </c>
      <c r="N88" s="8">
        <v>11000</v>
      </c>
      <c r="O88">
        <v>11</v>
      </c>
      <c r="P88" s="6">
        <f>Q88/2500</f>
        <v>1.2</v>
      </c>
      <c r="Q88" s="8">
        <f>R88*1000</f>
        <v>3000</v>
      </c>
      <c r="R88">
        <v>3</v>
      </c>
      <c r="S88">
        <v>0</v>
      </c>
      <c r="T88" s="8">
        <v>0</v>
      </c>
      <c r="U88">
        <v>0</v>
      </c>
      <c r="V88" s="6">
        <f>W88/2500</f>
        <v>5.6</v>
      </c>
      <c r="W88" s="4">
        <v>14000</v>
      </c>
      <c r="X88">
        <v>14</v>
      </c>
      <c r="Y88">
        <v>0</v>
      </c>
      <c r="Z88" s="8">
        <v>0</v>
      </c>
      <c r="AA88">
        <v>0</v>
      </c>
      <c r="AB88" s="6">
        <v>0</v>
      </c>
      <c r="AC88" s="8">
        <v>0</v>
      </c>
      <c r="AD88">
        <v>0</v>
      </c>
      <c r="AE88" s="6">
        <v>0</v>
      </c>
      <c r="AF88" s="8">
        <v>0</v>
      </c>
      <c r="AG88">
        <v>0</v>
      </c>
      <c r="AH88" s="6">
        <v>0</v>
      </c>
      <c r="AI88" s="4">
        <v>0</v>
      </c>
      <c r="AJ88">
        <v>0</v>
      </c>
      <c r="AK88" s="6">
        <v>0</v>
      </c>
      <c r="AL88" s="4">
        <v>0</v>
      </c>
      <c r="AM88">
        <v>0</v>
      </c>
      <c r="AN88">
        <v>0</v>
      </c>
      <c r="AO88" s="8">
        <v>0</v>
      </c>
      <c r="AP88">
        <v>0</v>
      </c>
      <c r="AQ88" s="6">
        <f>G88+J88+M88+P88+S88+V88+Y88+AB88+AE88+AH88+AK88+AN88</f>
        <v>11.2</v>
      </c>
      <c r="AR88" s="4">
        <f>H88+K88+N88+Q88+T88+W88+Z88+AC88+AF88+AI88+AL88+AO88</f>
        <v>28000</v>
      </c>
      <c r="AS88">
        <v>14</v>
      </c>
    </row>
    <row r="89">
      <c r="A89">
        <v>86</v>
      </c>
      <c r="B89" t="str">
        <v>GUATEMALA</v>
      </c>
      <c r="C89" t="str">
        <v>SAN PEDRO SACATEPÉQUEZ</v>
      </c>
      <c r="D89" t="str">
        <v xml:space="preserve">Beca </v>
      </c>
      <c r="E89" s="6">
        <v>9</v>
      </c>
      <c r="F89" s="8">
        <f>E89*2500</f>
        <v>22500</v>
      </c>
      <c r="G89">
        <v>0</v>
      </c>
      <c r="H89" s="8">
        <v>0</v>
      </c>
      <c r="I89">
        <v>0</v>
      </c>
      <c r="J89">
        <v>0</v>
      </c>
      <c r="K89" s="8">
        <v>0</v>
      </c>
      <c r="L89">
        <v>0</v>
      </c>
      <c r="M89" s="6">
        <v>2.8</v>
      </c>
      <c r="N89" s="8">
        <v>7000</v>
      </c>
      <c r="O89">
        <v>7</v>
      </c>
      <c r="P89" s="6">
        <f>Q89/2500</f>
        <v>2.4</v>
      </c>
      <c r="Q89" s="8">
        <f>R89*1000</f>
        <v>6000</v>
      </c>
      <c r="R89">
        <v>6</v>
      </c>
      <c r="S89">
        <v>0</v>
      </c>
      <c r="T89" s="8">
        <v>0</v>
      </c>
      <c r="U89">
        <v>0</v>
      </c>
      <c r="V89" s="6">
        <f>W89/2500</f>
        <v>5.6</v>
      </c>
      <c r="W89" s="4">
        <v>14000</v>
      </c>
      <c r="X89">
        <v>14</v>
      </c>
      <c r="Y89">
        <v>0</v>
      </c>
      <c r="Z89" s="8">
        <v>0</v>
      </c>
      <c r="AA89">
        <v>0</v>
      </c>
      <c r="AB89" s="6">
        <v>0</v>
      </c>
      <c r="AC89" s="8">
        <v>0</v>
      </c>
      <c r="AD89">
        <v>0</v>
      </c>
      <c r="AE89" s="6">
        <v>0</v>
      </c>
      <c r="AF89" s="8">
        <v>0</v>
      </c>
      <c r="AG89">
        <v>0</v>
      </c>
      <c r="AH89" s="6">
        <v>0</v>
      </c>
      <c r="AI89" s="4">
        <v>0</v>
      </c>
      <c r="AJ89">
        <v>0</v>
      </c>
      <c r="AK89" s="6">
        <v>0</v>
      </c>
      <c r="AL89" s="4">
        <v>0</v>
      </c>
      <c r="AM89">
        <v>0</v>
      </c>
      <c r="AN89">
        <v>0</v>
      </c>
      <c r="AO89" s="8">
        <v>0</v>
      </c>
      <c r="AP89">
        <v>0</v>
      </c>
      <c r="AQ89" s="6">
        <f>G89+J89+M89+P89+S89+V89+Y89+AB89+AE89+AH89+AK89+AN89</f>
        <v>10.799999999999999</v>
      </c>
      <c r="AR89" s="4">
        <f>H89+K89+N89+Q89+T89+W89+Z89+AC89+AF89+AI89+AL89+AO89</f>
        <v>27000</v>
      </c>
      <c r="AS89">
        <v>14</v>
      </c>
    </row>
    <row r="90">
      <c r="A90">
        <v>87</v>
      </c>
      <c r="B90" t="str">
        <v>GUATEMALA</v>
      </c>
      <c r="C90" t="str">
        <v>SAN RAYMUNDO</v>
      </c>
      <c r="E90" s="6">
        <v>12</v>
      </c>
      <c r="F90" s="8">
        <f>E90*2500</f>
        <v>30000</v>
      </c>
      <c r="G90">
        <v>0</v>
      </c>
      <c r="H90" s="8">
        <v>0</v>
      </c>
      <c r="I90">
        <v>0</v>
      </c>
      <c r="J90">
        <v>0</v>
      </c>
      <c r="K90" s="8">
        <v>0</v>
      </c>
      <c r="L90">
        <v>0</v>
      </c>
      <c r="M90" s="6">
        <v>4</v>
      </c>
      <c r="N90" s="8">
        <v>10000</v>
      </c>
      <c r="O90">
        <v>10</v>
      </c>
      <c r="P90" s="6">
        <f>Q90/2500</f>
        <v>2</v>
      </c>
      <c r="Q90" s="8">
        <f>R90*1000</f>
        <v>5000</v>
      </c>
      <c r="R90">
        <v>5</v>
      </c>
      <c r="S90">
        <v>0</v>
      </c>
      <c r="T90" s="8">
        <v>0</v>
      </c>
      <c r="U90">
        <v>0</v>
      </c>
      <c r="V90" s="6">
        <f>W90/2500</f>
        <v>6.4</v>
      </c>
      <c r="W90" s="4">
        <v>16000</v>
      </c>
      <c r="X90">
        <v>16</v>
      </c>
      <c r="Y90">
        <v>0</v>
      </c>
      <c r="Z90" s="8">
        <v>0</v>
      </c>
      <c r="AA90">
        <v>0</v>
      </c>
      <c r="AB90" s="6">
        <v>0</v>
      </c>
      <c r="AC90" s="8">
        <v>0</v>
      </c>
      <c r="AD90">
        <v>0</v>
      </c>
      <c r="AE90" s="6">
        <v>0</v>
      </c>
      <c r="AF90" s="8">
        <v>0</v>
      </c>
      <c r="AG90">
        <v>0</v>
      </c>
      <c r="AH90" s="6">
        <v>0</v>
      </c>
      <c r="AI90" s="4">
        <v>0</v>
      </c>
      <c r="AJ90">
        <v>0</v>
      </c>
      <c r="AK90" s="6">
        <v>0</v>
      </c>
      <c r="AL90" s="4">
        <v>0</v>
      </c>
      <c r="AM90">
        <v>0</v>
      </c>
      <c r="AN90">
        <v>0</v>
      </c>
      <c r="AO90" s="8">
        <v>0</v>
      </c>
      <c r="AP90">
        <v>0</v>
      </c>
      <c r="AQ90" s="6">
        <f>G90+J90+M90+P90+S90+V90+Y90+AB90+AE90+AH90+AK90+AN90</f>
        <v>12.4</v>
      </c>
      <c r="AR90" s="4">
        <f>H90+K90+N90+Q90+T90+W90+Z90+AC90+AF90+AI90+AL90+AO90</f>
        <v>31000</v>
      </c>
      <c r="AS90">
        <v>16</v>
      </c>
    </row>
    <row r="91">
      <c r="A91">
        <v>88</v>
      </c>
      <c r="B91" t="str">
        <v>GUATEMALA</v>
      </c>
      <c r="C91" t="str">
        <v>SANTA CATARINA PINULA</v>
      </c>
      <c r="E91" s="6">
        <v>13</v>
      </c>
      <c r="F91" s="8">
        <f>E91*2500</f>
        <v>32500</v>
      </c>
      <c r="G91">
        <v>0</v>
      </c>
      <c r="H91" s="8">
        <v>0</v>
      </c>
      <c r="I91">
        <v>0</v>
      </c>
      <c r="J91">
        <v>0</v>
      </c>
      <c r="K91" s="8">
        <v>0</v>
      </c>
      <c r="L91">
        <v>0</v>
      </c>
      <c r="M91" s="6">
        <v>3.2</v>
      </c>
      <c r="N91" s="8">
        <v>8000</v>
      </c>
      <c r="O91">
        <v>8</v>
      </c>
      <c r="P91" s="6">
        <f>Q91/2500</f>
        <v>0.8</v>
      </c>
      <c r="Q91" s="8">
        <f>R91*1000</f>
        <v>2000</v>
      </c>
      <c r="R91">
        <v>2</v>
      </c>
      <c r="S91">
        <v>0</v>
      </c>
      <c r="T91" s="8">
        <v>0</v>
      </c>
      <c r="U91">
        <v>0</v>
      </c>
      <c r="V91" s="6">
        <f>W91/2500</f>
        <v>4</v>
      </c>
      <c r="W91" s="4">
        <v>10000</v>
      </c>
      <c r="X91">
        <v>10</v>
      </c>
      <c r="Y91">
        <v>0</v>
      </c>
      <c r="Z91" s="8">
        <v>0</v>
      </c>
      <c r="AA91">
        <v>0</v>
      </c>
      <c r="AB91" s="6">
        <v>0</v>
      </c>
      <c r="AC91" s="8">
        <v>0</v>
      </c>
      <c r="AD91">
        <v>0</v>
      </c>
      <c r="AE91" s="6">
        <v>0</v>
      </c>
      <c r="AF91" s="8">
        <v>0</v>
      </c>
      <c r="AG91">
        <v>0</v>
      </c>
      <c r="AH91" s="6">
        <v>0</v>
      </c>
      <c r="AI91" s="4">
        <v>0</v>
      </c>
      <c r="AJ91">
        <v>0</v>
      </c>
      <c r="AK91" s="6">
        <v>0</v>
      </c>
      <c r="AL91" s="4">
        <v>0</v>
      </c>
      <c r="AM91">
        <v>0</v>
      </c>
      <c r="AN91">
        <v>0</v>
      </c>
      <c r="AO91" s="8">
        <v>0</v>
      </c>
      <c r="AP91">
        <v>0</v>
      </c>
      <c r="AQ91" s="6">
        <f>G91+J91+M91+P91+S91+V91+Y91+AB91+AE91+AH91+AK91+AN91</f>
        <v>8</v>
      </c>
      <c r="AR91" s="4">
        <f>H91+K91+N91+Q91+T91+W91+Z91+AC91+AF91+AI91+AL91+AO91</f>
        <v>20000</v>
      </c>
      <c r="AS91">
        <v>10</v>
      </c>
    </row>
    <row r="92">
      <c r="A92">
        <v>89</v>
      </c>
      <c r="B92" t="str">
        <v>GUATEMALA</v>
      </c>
      <c r="C92" t="str">
        <v>VILLA CANALES</v>
      </c>
      <c r="E92" s="6">
        <v>14</v>
      </c>
      <c r="F92" s="8">
        <f>E92*2500</f>
        <v>35000</v>
      </c>
      <c r="G92">
        <v>0</v>
      </c>
      <c r="H92" s="8">
        <v>0</v>
      </c>
      <c r="I92">
        <v>0</v>
      </c>
      <c r="J92">
        <v>0</v>
      </c>
      <c r="K92" s="8">
        <v>0</v>
      </c>
      <c r="L92">
        <v>0</v>
      </c>
      <c r="M92" s="6">
        <v>2.8</v>
      </c>
      <c r="N92" s="8">
        <v>7000</v>
      </c>
      <c r="O92">
        <v>7</v>
      </c>
      <c r="P92" s="6">
        <f>Q92/2500</f>
        <v>1.2</v>
      </c>
      <c r="Q92" s="8">
        <f>R92*1000</f>
        <v>3000</v>
      </c>
      <c r="R92">
        <v>3</v>
      </c>
      <c r="S92">
        <v>0</v>
      </c>
      <c r="T92" s="8">
        <v>0</v>
      </c>
      <c r="U92">
        <v>0</v>
      </c>
      <c r="V92" s="6">
        <f>W92/2500</f>
        <v>3.6</v>
      </c>
      <c r="W92" s="4">
        <v>9000</v>
      </c>
      <c r="X92">
        <v>9</v>
      </c>
      <c r="Y92">
        <v>0</v>
      </c>
      <c r="Z92" s="8">
        <v>0</v>
      </c>
      <c r="AA92">
        <v>0</v>
      </c>
      <c r="AB92" s="6">
        <v>0</v>
      </c>
      <c r="AC92" s="8">
        <v>0</v>
      </c>
      <c r="AD92">
        <v>0</v>
      </c>
      <c r="AE92" s="6">
        <v>0</v>
      </c>
      <c r="AF92" s="8">
        <v>0</v>
      </c>
      <c r="AG92">
        <v>0</v>
      </c>
      <c r="AH92" s="6">
        <v>0</v>
      </c>
      <c r="AI92" s="4">
        <v>0</v>
      </c>
      <c r="AJ92">
        <v>0</v>
      </c>
      <c r="AK92" s="6">
        <v>0</v>
      </c>
      <c r="AL92" s="4">
        <v>0</v>
      </c>
      <c r="AM92">
        <v>0</v>
      </c>
      <c r="AN92">
        <v>0</v>
      </c>
      <c r="AO92" s="8">
        <v>0</v>
      </c>
      <c r="AP92">
        <v>0</v>
      </c>
      <c r="AQ92" s="6">
        <f>G92+J92+M92+P92+S92+V92+Y92+AB92+AE92+AH92+AK92+AN92</f>
        <v>7.6</v>
      </c>
      <c r="AR92" s="4">
        <f>H92+K92+N92+Q92+T92+W92+Z92+AC92+AF92+AI92+AL92+AO92</f>
        <v>19000</v>
      </c>
      <c r="AS92">
        <v>10</v>
      </c>
    </row>
    <row r="93">
      <c r="A93">
        <v>90</v>
      </c>
      <c r="B93" t="str">
        <v>GUATEMALA</v>
      </c>
      <c r="C93" t="str">
        <v>VILLA NUEVA</v>
      </c>
      <c r="E93" s="6">
        <v>20.200000000000003</v>
      </c>
      <c r="F93" s="8">
        <f>E93*2500</f>
        <v>50500.00000000001</v>
      </c>
      <c r="G93">
        <v>0</v>
      </c>
      <c r="H93" s="8">
        <v>0</v>
      </c>
      <c r="I93">
        <v>0</v>
      </c>
      <c r="J93">
        <v>0</v>
      </c>
      <c r="K93" s="8">
        <v>0</v>
      </c>
      <c r="L93">
        <v>0</v>
      </c>
      <c r="M93" s="6">
        <v>6.8</v>
      </c>
      <c r="N93" s="8">
        <v>17000</v>
      </c>
      <c r="O93">
        <v>17</v>
      </c>
      <c r="P93" s="6">
        <f>Q93/2500</f>
        <v>3.6</v>
      </c>
      <c r="Q93" s="8">
        <f>R93*1000</f>
        <v>9000</v>
      </c>
      <c r="R93">
        <v>9</v>
      </c>
      <c r="S93">
        <v>0</v>
      </c>
      <c r="T93" s="8">
        <v>0</v>
      </c>
      <c r="U93">
        <v>0</v>
      </c>
      <c r="V93" s="6">
        <f>W93/2500</f>
        <v>9.6</v>
      </c>
      <c r="W93" s="4">
        <v>24000</v>
      </c>
      <c r="X93">
        <v>24</v>
      </c>
      <c r="Y93">
        <v>0</v>
      </c>
      <c r="Z93" s="8">
        <v>0</v>
      </c>
      <c r="AA93">
        <v>0</v>
      </c>
      <c r="AB93" s="6">
        <v>0</v>
      </c>
      <c r="AC93" s="8">
        <v>0</v>
      </c>
      <c r="AD93">
        <v>0</v>
      </c>
      <c r="AE93" s="6">
        <v>0</v>
      </c>
      <c r="AF93" s="8">
        <v>0</v>
      </c>
      <c r="AG93">
        <v>0</v>
      </c>
      <c r="AH93" s="6">
        <v>0</v>
      </c>
      <c r="AI93" s="4">
        <v>0</v>
      </c>
      <c r="AJ93">
        <v>0</v>
      </c>
      <c r="AK93" s="6">
        <v>0</v>
      </c>
      <c r="AL93" s="4">
        <v>0</v>
      </c>
      <c r="AM93">
        <v>0</v>
      </c>
      <c r="AN93">
        <v>0</v>
      </c>
      <c r="AO93" s="8">
        <v>0</v>
      </c>
      <c r="AP93">
        <v>0</v>
      </c>
      <c r="AQ93" s="6">
        <f>G93+J93+M93+P93+S93+V93+Y93+AB93+AE93+AH93+AK93+AN93</f>
        <v>20</v>
      </c>
      <c r="AR93" s="4">
        <f>H93+K93+N93+Q93+T93+W93+Z93+AC93+AF93+AI93+AL93+AO93</f>
        <v>50000</v>
      </c>
      <c r="AS93">
        <v>26</v>
      </c>
    </row>
    <row r="94">
      <c r="A94">
        <v>91</v>
      </c>
      <c r="B94" t="str">
        <v>HUEHUETENANGO</v>
      </c>
      <c r="C94" t="str">
        <v>AGUACATÁN</v>
      </c>
      <c r="E94" s="6">
        <v>12.2</v>
      </c>
      <c r="F94" s="8">
        <f>E94*2500</f>
        <v>30500</v>
      </c>
      <c r="G94">
        <v>0</v>
      </c>
      <c r="H94" s="8">
        <v>0</v>
      </c>
      <c r="I94">
        <v>0</v>
      </c>
      <c r="J94">
        <v>0</v>
      </c>
      <c r="K94" s="8">
        <v>0</v>
      </c>
      <c r="L94">
        <v>0</v>
      </c>
      <c r="M94" s="6">
        <v>2</v>
      </c>
      <c r="N94" s="8">
        <v>5000</v>
      </c>
      <c r="O94">
        <v>5</v>
      </c>
      <c r="P94" s="6">
        <f>Q94/2500</f>
        <v>1.2</v>
      </c>
      <c r="Q94" s="8">
        <f>R94*1000</f>
        <v>3000</v>
      </c>
      <c r="R94">
        <v>3</v>
      </c>
      <c r="S94">
        <v>0</v>
      </c>
      <c r="T94" s="8">
        <v>0</v>
      </c>
      <c r="U94">
        <v>0</v>
      </c>
      <c r="V94" s="6">
        <f>W94/2500</f>
        <v>3.2</v>
      </c>
      <c r="W94" s="4">
        <v>8000</v>
      </c>
      <c r="X94">
        <v>8</v>
      </c>
      <c r="Y94">
        <v>0</v>
      </c>
      <c r="Z94" s="8">
        <v>0</v>
      </c>
      <c r="AA94">
        <v>0</v>
      </c>
      <c r="AB94" s="6">
        <v>0</v>
      </c>
      <c r="AC94" s="8">
        <v>0</v>
      </c>
      <c r="AD94">
        <v>0</v>
      </c>
      <c r="AE94" s="6">
        <v>0</v>
      </c>
      <c r="AF94" s="8">
        <v>0</v>
      </c>
      <c r="AG94">
        <v>0</v>
      </c>
      <c r="AH94" s="6">
        <v>0</v>
      </c>
      <c r="AI94" s="4">
        <v>0</v>
      </c>
      <c r="AJ94">
        <v>0</v>
      </c>
      <c r="AK94" s="6">
        <v>0</v>
      </c>
      <c r="AL94" s="4">
        <v>0</v>
      </c>
      <c r="AM94">
        <v>0</v>
      </c>
      <c r="AN94">
        <v>0</v>
      </c>
      <c r="AO94" s="8">
        <v>0</v>
      </c>
      <c r="AP94">
        <v>0</v>
      </c>
      <c r="AQ94" s="6">
        <f>G94+J94+M94+P94+S94+V94+Y94+AB94+AE94+AH94+AK94+AN94</f>
        <v>6.4</v>
      </c>
      <c r="AR94" s="4">
        <f>H94+K94+N94+Q94+T94+W94+Z94+AC94+AF94+AI94+AL94+AO94</f>
        <v>16000</v>
      </c>
      <c r="AS94">
        <v>8</v>
      </c>
    </row>
    <row r="95">
      <c r="A95">
        <v>92</v>
      </c>
      <c r="B95" t="str">
        <v>HUEHUETENANGO</v>
      </c>
      <c r="C95" t="str">
        <v>BARILLAS</v>
      </c>
      <c r="E95" s="6">
        <v>21.6</v>
      </c>
      <c r="F95" s="8">
        <f>E95*2500</f>
        <v>54000</v>
      </c>
      <c r="G95">
        <v>0</v>
      </c>
      <c r="H95" s="8">
        <v>0</v>
      </c>
      <c r="I95">
        <v>0</v>
      </c>
      <c r="J95">
        <v>0</v>
      </c>
      <c r="K95" s="8">
        <v>0</v>
      </c>
      <c r="L95">
        <v>0</v>
      </c>
      <c r="M95" s="6">
        <v>5.6</v>
      </c>
      <c r="N95" s="8">
        <v>14000</v>
      </c>
      <c r="O95">
        <v>14</v>
      </c>
      <c r="P95" s="6">
        <f>Q95/2500</f>
        <v>4.8</v>
      </c>
      <c r="Q95" s="8">
        <f>R95*1000</f>
        <v>12000</v>
      </c>
      <c r="R95">
        <v>12</v>
      </c>
      <c r="S95">
        <v>0</v>
      </c>
      <c r="T95" s="8">
        <v>0</v>
      </c>
      <c r="U95">
        <v>0</v>
      </c>
      <c r="V95" s="6">
        <f>W95/2500</f>
        <v>10.4</v>
      </c>
      <c r="W95" s="4">
        <v>26000</v>
      </c>
      <c r="X95">
        <v>26</v>
      </c>
      <c r="Y95">
        <v>0</v>
      </c>
      <c r="Z95" s="8">
        <v>0</v>
      </c>
      <c r="AA95">
        <v>0</v>
      </c>
      <c r="AB95" s="6">
        <v>0</v>
      </c>
      <c r="AC95" s="8">
        <v>0</v>
      </c>
      <c r="AD95">
        <v>0</v>
      </c>
      <c r="AE95" s="6">
        <v>0</v>
      </c>
      <c r="AF95" s="8">
        <v>0</v>
      </c>
      <c r="AG95">
        <v>0</v>
      </c>
      <c r="AH95" s="6">
        <v>0</v>
      </c>
      <c r="AI95" s="4">
        <v>0</v>
      </c>
      <c r="AJ95">
        <v>0</v>
      </c>
      <c r="AK95" s="6">
        <v>0</v>
      </c>
      <c r="AL95" s="4">
        <v>0</v>
      </c>
      <c r="AM95">
        <v>0</v>
      </c>
      <c r="AN95">
        <v>0</v>
      </c>
      <c r="AO95" s="8">
        <v>0</v>
      </c>
      <c r="AP95">
        <v>0</v>
      </c>
      <c r="AQ95" s="6">
        <f>G95+J95+M95+P95+S95+V95+Y95+AB95+AE95+AH95+AK95+AN95</f>
        <v>20.799999999999997</v>
      </c>
      <c r="AR95" s="4">
        <f>H95+K95+N95+Q95+T95+W95+Z95+AC95+AF95+AI95+AL95+AO95</f>
        <v>52000</v>
      </c>
      <c r="AS95">
        <v>26</v>
      </c>
    </row>
    <row r="96">
      <c r="A96">
        <v>93</v>
      </c>
      <c r="B96" t="str">
        <v>HUEHUETENANGO</v>
      </c>
      <c r="C96" t="str">
        <v>CHIANTLA</v>
      </c>
      <c r="E96" s="6">
        <v>16.2</v>
      </c>
      <c r="F96" s="8">
        <f>E96*2500</f>
        <v>40500</v>
      </c>
      <c r="G96">
        <v>0</v>
      </c>
      <c r="H96" s="8">
        <v>0</v>
      </c>
      <c r="I96">
        <v>0</v>
      </c>
      <c r="J96">
        <v>0</v>
      </c>
      <c r="K96" s="8">
        <v>0</v>
      </c>
      <c r="L96">
        <v>0</v>
      </c>
      <c r="M96" s="6">
        <v>3.2</v>
      </c>
      <c r="N96" s="8">
        <v>8000</v>
      </c>
      <c r="O96">
        <v>8</v>
      </c>
      <c r="P96" s="6">
        <f>Q96/2500</f>
        <v>2</v>
      </c>
      <c r="Q96" s="8">
        <f>R96*1000</f>
        <v>5000</v>
      </c>
      <c r="R96">
        <v>5</v>
      </c>
      <c r="S96">
        <v>0</v>
      </c>
      <c r="T96" s="8">
        <v>0</v>
      </c>
      <c r="U96">
        <v>0</v>
      </c>
      <c r="V96" s="6">
        <f>W96/2500</f>
        <v>5.2</v>
      </c>
      <c r="W96" s="4">
        <v>13000</v>
      </c>
      <c r="X96">
        <v>13</v>
      </c>
      <c r="Y96">
        <v>0</v>
      </c>
      <c r="Z96" s="8">
        <v>0</v>
      </c>
      <c r="AA96">
        <v>0</v>
      </c>
      <c r="AB96" s="6">
        <v>0</v>
      </c>
      <c r="AC96" s="8">
        <v>0</v>
      </c>
      <c r="AD96">
        <v>0</v>
      </c>
      <c r="AE96" s="6">
        <v>0</v>
      </c>
      <c r="AF96" s="8">
        <v>0</v>
      </c>
      <c r="AG96">
        <v>0</v>
      </c>
      <c r="AH96" s="6">
        <v>0</v>
      </c>
      <c r="AI96" s="4">
        <v>0</v>
      </c>
      <c r="AJ96">
        <v>0</v>
      </c>
      <c r="AK96" s="6">
        <v>0</v>
      </c>
      <c r="AL96" s="4">
        <v>0</v>
      </c>
      <c r="AM96">
        <v>0</v>
      </c>
      <c r="AN96">
        <v>0</v>
      </c>
      <c r="AO96" s="8">
        <v>0</v>
      </c>
      <c r="AP96">
        <v>0</v>
      </c>
      <c r="AQ96" s="6">
        <f>G96+J96+M96+P96+S96+V96+Y96+AB96+AE96+AH96+AK96+AN96</f>
        <v>10.4</v>
      </c>
      <c r="AR96" s="4">
        <f>H96+K96+N96+Q96+T96+W96+Z96+AC96+AF96+AI96+AL96+AO96</f>
        <v>26000</v>
      </c>
      <c r="AS96">
        <v>13</v>
      </c>
    </row>
    <row r="97">
      <c r="A97">
        <v>94</v>
      </c>
      <c r="B97" t="str">
        <v>HUEHUETENANGO</v>
      </c>
      <c r="C97" t="str">
        <v>COLOTENANGO</v>
      </c>
      <c r="E97" s="6">
        <v>16.4</v>
      </c>
      <c r="F97" s="8">
        <f>E97*2500</f>
        <v>41000</v>
      </c>
      <c r="G97">
        <v>0</v>
      </c>
      <c r="H97" s="8">
        <v>0</v>
      </c>
      <c r="I97">
        <v>0</v>
      </c>
      <c r="J97">
        <v>0</v>
      </c>
      <c r="K97" s="8">
        <v>0</v>
      </c>
      <c r="L97">
        <v>0</v>
      </c>
      <c r="M97" s="6">
        <v>4</v>
      </c>
      <c r="N97" s="8">
        <v>10000</v>
      </c>
      <c r="O97">
        <v>10</v>
      </c>
      <c r="P97" s="6">
        <f>Q97/2500</f>
        <v>1.6</v>
      </c>
      <c r="Q97" s="8">
        <f>R97*1000</f>
        <v>4000</v>
      </c>
      <c r="R97">
        <v>4</v>
      </c>
      <c r="S97">
        <v>0</v>
      </c>
      <c r="T97" s="8">
        <v>0</v>
      </c>
      <c r="U97">
        <v>0</v>
      </c>
      <c r="V97" s="6">
        <f>W97/2500</f>
        <v>5.6</v>
      </c>
      <c r="W97" s="4">
        <v>14000</v>
      </c>
      <c r="X97">
        <v>14</v>
      </c>
      <c r="Y97">
        <v>0</v>
      </c>
      <c r="Z97" s="8">
        <v>0</v>
      </c>
      <c r="AA97">
        <v>0</v>
      </c>
      <c r="AB97" s="6">
        <v>0</v>
      </c>
      <c r="AC97" s="8">
        <v>0</v>
      </c>
      <c r="AD97">
        <v>0</v>
      </c>
      <c r="AE97" s="6">
        <v>0</v>
      </c>
      <c r="AF97" s="8">
        <v>0</v>
      </c>
      <c r="AG97">
        <v>0</v>
      </c>
      <c r="AH97" s="6">
        <v>0</v>
      </c>
      <c r="AI97" s="4">
        <v>0</v>
      </c>
      <c r="AJ97">
        <v>0</v>
      </c>
      <c r="AK97" s="6">
        <v>0</v>
      </c>
      <c r="AL97" s="4">
        <v>0</v>
      </c>
      <c r="AM97">
        <v>0</v>
      </c>
      <c r="AN97">
        <v>0</v>
      </c>
      <c r="AO97" s="8">
        <v>0</v>
      </c>
      <c r="AP97">
        <v>0</v>
      </c>
      <c r="AQ97" s="6">
        <f>G97+J97+M97+P97+S97+V97+Y97+AB97+AE97+AH97+AK97+AN97</f>
        <v>11.2</v>
      </c>
      <c r="AR97" s="4">
        <f>H97+K97+N97+Q97+T97+W97+Z97+AC97+AF97+AI97+AL97+AO97</f>
        <v>28000</v>
      </c>
      <c r="AS97">
        <v>14</v>
      </c>
    </row>
    <row r="98">
      <c r="A98">
        <v>95</v>
      </c>
      <c r="B98" t="str">
        <v>HUEHUETENANGO</v>
      </c>
      <c r="C98" t="str">
        <v>CONCEPCIÓN HUISTA</v>
      </c>
      <c r="E98" s="6">
        <v>22.4</v>
      </c>
      <c r="F98" s="8">
        <f>E98*2500</f>
        <v>56000</v>
      </c>
      <c r="G98">
        <v>0</v>
      </c>
      <c r="H98" s="8">
        <v>0</v>
      </c>
      <c r="I98">
        <v>0</v>
      </c>
      <c r="J98">
        <v>0</v>
      </c>
      <c r="K98" s="8">
        <v>0</v>
      </c>
      <c r="L98">
        <v>0</v>
      </c>
      <c r="M98" s="6">
        <v>5.2</v>
      </c>
      <c r="N98" s="8">
        <v>13000</v>
      </c>
      <c r="O98">
        <v>13</v>
      </c>
      <c r="P98" s="6">
        <f>Q98/2500</f>
        <v>2.8</v>
      </c>
      <c r="Q98" s="8">
        <f>R98*1000</f>
        <v>7000</v>
      </c>
      <c r="R98">
        <v>7</v>
      </c>
      <c r="S98">
        <v>0</v>
      </c>
      <c r="T98" s="8">
        <v>0</v>
      </c>
      <c r="U98">
        <v>0</v>
      </c>
      <c r="V98" s="6">
        <f>W98/2500</f>
        <v>8</v>
      </c>
      <c r="W98" s="4">
        <v>20000</v>
      </c>
      <c r="X98">
        <v>20</v>
      </c>
      <c r="Y98">
        <v>0</v>
      </c>
      <c r="Z98" s="8">
        <v>0</v>
      </c>
      <c r="AA98">
        <v>0</v>
      </c>
      <c r="AB98" s="6">
        <v>0</v>
      </c>
      <c r="AC98" s="8">
        <v>0</v>
      </c>
      <c r="AD98">
        <v>0</v>
      </c>
      <c r="AE98" s="6">
        <v>0</v>
      </c>
      <c r="AF98" s="8">
        <v>0</v>
      </c>
      <c r="AG98">
        <v>0</v>
      </c>
      <c r="AH98" s="6">
        <v>0</v>
      </c>
      <c r="AI98" s="4">
        <v>0</v>
      </c>
      <c r="AJ98">
        <v>0</v>
      </c>
      <c r="AK98" s="6">
        <v>0</v>
      </c>
      <c r="AL98" s="4">
        <v>0</v>
      </c>
      <c r="AM98">
        <v>0</v>
      </c>
      <c r="AN98">
        <v>0</v>
      </c>
      <c r="AO98" s="8">
        <v>0</v>
      </c>
      <c r="AP98">
        <v>0</v>
      </c>
      <c r="AQ98" s="6">
        <f>G98+J98+M98+P98+S98+V98+Y98+AB98+AE98+AH98+AK98+AN98</f>
        <v>16</v>
      </c>
      <c r="AR98" s="4">
        <f>H98+K98+N98+Q98+T98+W98+Z98+AC98+AF98+AI98+AL98+AO98</f>
        <v>40000</v>
      </c>
      <c r="AS98">
        <v>20</v>
      </c>
    </row>
    <row r="99">
      <c r="A99">
        <v>96</v>
      </c>
      <c r="B99" t="str">
        <v>HUEHUETENANGO</v>
      </c>
      <c r="C99" t="str">
        <v>CUILCO</v>
      </c>
      <c r="E99" s="6">
        <v>22</v>
      </c>
      <c r="F99" s="8">
        <f>E99*2500</f>
        <v>55000</v>
      </c>
      <c r="G99">
        <v>0</v>
      </c>
      <c r="H99" s="8">
        <v>0</v>
      </c>
      <c r="I99">
        <v>0</v>
      </c>
      <c r="J99">
        <v>0</v>
      </c>
      <c r="K99" s="8">
        <v>0</v>
      </c>
      <c r="L99">
        <v>0</v>
      </c>
      <c r="M99" s="6">
        <v>4</v>
      </c>
      <c r="N99" s="8">
        <v>10000</v>
      </c>
      <c r="O99">
        <v>10</v>
      </c>
      <c r="P99" s="6">
        <f>Q99/2500</f>
        <v>4</v>
      </c>
      <c r="Q99" s="8">
        <f>R99*1000</f>
        <v>10000</v>
      </c>
      <c r="R99">
        <v>10</v>
      </c>
      <c r="S99">
        <v>0</v>
      </c>
      <c r="T99" s="8">
        <v>0</v>
      </c>
      <c r="U99">
        <v>0</v>
      </c>
      <c r="V99" s="6">
        <f>W99/2500</f>
        <v>7.6</v>
      </c>
      <c r="W99" s="4">
        <v>19000</v>
      </c>
      <c r="X99">
        <v>19</v>
      </c>
      <c r="Y99">
        <v>0</v>
      </c>
      <c r="Z99" s="8">
        <v>0</v>
      </c>
      <c r="AA99">
        <v>0</v>
      </c>
      <c r="AB99" s="6">
        <v>0</v>
      </c>
      <c r="AC99" s="8">
        <v>0</v>
      </c>
      <c r="AD99">
        <v>0</v>
      </c>
      <c r="AE99" s="6">
        <v>0</v>
      </c>
      <c r="AF99" s="8">
        <v>0</v>
      </c>
      <c r="AG99">
        <v>0</v>
      </c>
      <c r="AH99" s="6">
        <v>0</v>
      </c>
      <c r="AI99" s="4">
        <v>0</v>
      </c>
      <c r="AJ99">
        <v>0</v>
      </c>
      <c r="AK99" s="6">
        <v>0</v>
      </c>
      <c r="AL99" s="4">
        <v>0</v>
      </c>
      <c r="AM99">
        <v>0</v>
      </c>
      <c r="AN99">
        <v>0</v>
      </c>
      <c r="AO99" s="8">
        <v>0</v>
      </c>
      <c r="AP99">
        <v>0</v>
      </c>
      <c r="AQ99" s="6">
        <f>G99+J99+M99+P99+S99+V99+Y99+AB99+AE99+AH99+AK99+AN99</f>
        <v>15.6</v>
      </c>
      <c r="AR99" s="4">
        <f>H99+K99+N99+Q99+T99+W99+Z99+AC99+AF99+AI99+AL99+AO99</f>
        <v>39000</v>
      </c>
      <c r="AS99">
        <v>20</v>
      </c>
    </row>
    <row r="100">
      <c r="A100">
        <v>97</v>
      </c>
      <c r="B100" t="str">
        <v>HUEHUETENANGO</v>
      </c>
      <c r="C100" t="str">
        <v>HUEHUETENANGO</v>
      </c>
      <c r="E100" s="6">
        <v>13</v>
      </c>
      <c r="F100" s="8">
        <f>E100*2500</f>
        <v>32500</v>
      </c>
      <c r="G100">
        <v>0</v>
      </c>
      <c r="H100" s="8">
        <v>0</v>
      </c>
      <c r="I100">
        <v>0</v>
      </c>
      <c r="J100">
        <v>0</v>
      </c>
      <c r="K100" s="8">
        <v>0</v>
      </c>
      <c r="L100">
        <v>0</v>
      </c>
      <c r="M100" s="6">
        <v>4</v>
      </c>
      <c r="N100" s="8">
        <v>10000</v>
      </c>
      <c r="O100">
        <v>10</v>
      </c>
      <c r="P100" s="6">
        <f>Q100/2500</f>
        <v>1.2</v>
      </c>
      <c r="Q100" s="8">
        <f>R100*1000</f>
        <v>3000</v>
      </c>
      <c r="R100">
        <v>3</v>
      </c>
      <c r="S100">
        <v>0</v>
      </c>
      <c r="T100" s="8">
        <v>0</v>
      </c>
      <c r="U100">
        <v>0</v>
      </c>
      <c r="V100" s="6">
        <f>W100/2500</f>
        <v>5.2</v>
      </c>
      <c r="W100" s="4">
        <v>13000</v>
      </c>
      <c r="X100">
        <v>13</v>
      </c>
      <c r="Y100">
        <v>0</v>
      </c>
      <c r="Z100" s="8">
        <v>0</v>
      </c>
      <c r="AA100">
        <v>0</v>
      </c>
      <c r="AB100" s="6">
        <v>0</v>
      </c>
      <c r="AC100" s="8">
        <v>0</v>
      </c>
      <c r="AD100">
        <v>0</v>
      </c>
      <c r="AE100" s="6">
        <v>0</v>
      </c>
      <c r="AF100" s="8">
        <v>0</v>
      </c>
      <c r="AG100">
        <v>0</v>
      </c>
      <c r="AH100" s="6">
        <v>0</v>
      </c>
      <c r="AI100" s="4">
        <v>0</v>
      </c>
      <c r="AJ100">
        <v>0</v>
      </c>
      <c r="AK100" s="6">
        <v>0</v>
      </c>
      <c r="AL100" s="4">
        <v>0</v>
      </c>
      <c r="AM100">
        <v>0</v>
      </c>
      <c r="AN100">
        <v>0</v>
      </c>
      <c r="AO100" s="8">
        <v>0</v>
      </c>
      <c r="AP100">
        <v>0</v>
      </c>
      <c r="AQ100" s="6">
        <f>G100+J100+M100+P100+S100+V100+Y100+AB100+AE100+AH100+AK100+AN100</f>
        <v>10.4</v>
      </c>
      <c r="AR100" s="4">
        <f>H100+K100+N100+Q100+T100+W100+Z100+AC100+AF100+AI100+AL100+AO100</f>
        <v>26000</v>
      </c>
      <c r="AS100">
        <v>13</v>
      </c>
    </row>
    <row r="101">
      <c r="A101">
        <v>98</v>
      </c>
      <c r="B101" t="str">
        <v>HUEHUETENANGO</v>
      </c>
      <c r="C101" t="str">
        <v>JACALTENANGO</v>
      </c>
      <c r="E101" s="6">
        <v>10</v>
      </c>
      <c r="F101" s="8">
        <f>E101*2500</f>
        <v>25000</v>
      </c>
      <c r="G101">
        <v>0</v>
      </c>
      <c r="H101" s="8">
        <v>0</v>
      </c>
      <c r="I101">
        <v>0</v>
      </c>
      <c r="J101">
        <v>0</v>
      </c>
      <c r="K101" s="8">
        <v>0</v>
      </c>
      <c r="L101">
        <v>0</v>
      </c>
      <c r="M101" s="6">
        <v>2.4</v>
      </c>
      <c r="N101" s="8">
        <v>6000</v>
      </c>
      <c r="O101">
        <v>6</v>
      </c>
      <c r="P101" s="6">
        <f>Q101/2500</f>
        <v>1.2</v>
      </c>
      <c r="Q101" s="8">
        <f>R101*1000</f>
        <v>3000</v>
      </c>
      <c r="R101">
        <v>3</v>
      </c>
      <c r="S101">
        <v>0</v>
      </c>
      <c r="T101" s="8">
        <v>0</v>
      </c>
      <c r="U101">
        <v>0</v>
      </c>
      <c r="V101" s="6">
        <f>W101/2500</f>
        <v>3.6</v>
      </c>
      <c r="W101" s="4">
        <v>9000</v>
      </c>
      <c r="X101">
        <v>9</v>
      </c>
      <c r="Y101">
        <v>0</v>
      </c>
      <c r="Z101" s="8">
        <v>0</v>
      </c>
      <c r="AA101">
        <v>0</v>
      </c>
      <c r="AB101" s="6">
        <v>0</v>
      </c>
      <c r="AC101" s="8">
        <v>0</v>
      </c>
      <c r="AD101">
        <v>0</v>
      </c>
      <c r="AE101" s="6">
        <v>0</v>
      </c>
      <c r="AF101" s="8">
        <v>0</v>
      </c>
      <c r="AG101">
        <v>0</v>
      </c>
      <c r="AH101" s="6">
        <v>0</v>
      </c>
      <c r="AI101" s="4">
        <v>0</v>
      </c>
      <c r="AJ101">
        <v>0</v>
      </c>
      <c r="AK101" s="6">
        <v>0</v>
      </c>
      <c r="AL101" s="4">
        <v>0</v>
      </c>
      <c r="AM101">
        <v>0</v>
      </c>
      <c r="AN101">
        <v>0</v>
      </c>
      <c r="AO101" s="8">
        <v>0</v>
      </c>
      <c r="AP101">
        <v>0</v>
      </c>
      <c r="AQ101" s="6">
        <f>G101+J101+M101+P101+S101+V101+Y101+AB101+AE101+AH101+AK101+AN101</f>
        <v>7.199999999999999</v>
      </c>
      <c r="AR101" s="4">
        <f>H101+K101+N101+Q101+T101+W101+Z101+AC101+AF101+AI101+AL101+AO101</f>
        <v>18000</v>
      </c>
      <c r="AS101">
        <v>9</v>
      </c>
    </row>
    <row r="102">
      <c r="A102">
        <v>99</v>
      </c>
      <c r="B102" t="str">
        <v>HUEHUETENANGO</v>
      </c>
      <c r="C102" t="str">
        <v>LA DEMOCRACIA</v>
      </c>
      <c r="E102" s="6">
        <v>13</v>
      </c>
      <c r="F102" s="8">
        <f>E102*2500</f>
        <v>32500</v>
      </c>
      <c r="G102">
        <v>0</v>
      </c>
      <c r="H102" s="8">
        <v>0</v>
      </c>
      <c r="I102">
        <v>0</v>
      </c>
      <c r="J102">
        <v>0</v>
      </c>
      <c r="K102" s="8">
        <v>0</v>
      </c>
      <c r="L102">
        <v>0</v>
      </c>
      <c r="M102" s="6">
        <v>2.4</v>
      </c>
      <c r="N102" s="8">
        <v>6000</v>
      </c>
      <c r="O102">
        <v>6</v>
      </c>
      <c r="P102" s="6">
        <f>Q102/2500</f>
        <v>1.2</v>
      </c>
      <c r="Q102" s="8">
        <f>R102*1000</f>
        <v>3000</v>
      </c>
      <c r="R102">
        <v>3</v>
      </c>
      <c r="S102">
        <v>0</v>
      </c>
      <c r="T102" s="8">
        <v>0</v>
      </c>
      <c r="U102">
        <v>0</v>
      </c>
      <c r="V102" s="6">
        <f>W102/2500</f>
        <v>3.2</v>
      </c>
      <c r="W102" s="4">
        <v>8000</v>
      </c>
      <c r="X102">
        <v>8</v>
      </c>
      <c r="Y102">
        <v>0</v>
      </c>
      <c r="Z102" s="8">
        <v>0</v>
      </c>
      <c r="AA102">
        <v>0</v>
      </c>
      <c r="AB102" s="6">
        <v>0</v>
      </c>
      <c r="AC102" s="8">
        <v>0</v>
      </c>
      <c r="AD102">
        <v>0</v>
      </c>
      <c r="AE102" s="6">
        <v>0</v>
      </c>
      <c r="AF102" s="8">
        <v>0</v>
      </c>
      <c r="AG102">
        <v>0</v>
      </c>
      <c r="AH102" s="6">
        <v>0</v>
      </c>
      <c r="AI102" s="4">
        <v>0</v>
      </c>
      <c r="AJ102">
        <v>0</v>
      </c>
      <c r="AK102" s="6">
        <v>0</v>
      </c>
      <c r="AL102" s="4">
        <v>0</v>
      </c>
      <c r="AM102">
        <v>0</v>
      </c>
      <c r="AN102">
        <v>0</v>
      </c>
      <c r="AO102" s="8">
        <v>0</v>
      </c>
      <c r="AP102">
        <v>0</v>
      </c>
      <c r="AQ102" s="6">
        <f>G102+J102+M102+P102+S102+V102+Y102+AB102+AE102+AH102+AK102+AN102</f>
        <v>6.8</v>
      </c>
      <c r="AR102" s="4">
        <f>H102+K102+N102+Q102+T102+W102+Z102+AC102+AF102+AI102+AL102+AO102</f>
        <v>17000</v>
      </c>
      <c r="AS102">
        <v>9</v>
      </c>
    </row>
    <row r="103">
      <c r="A103">
        <v>100</v>
      </c>
      <c r="B103" t="str">
        <v>HUEHUETENANGO</v>
      </c>
      <c r="C103" t="str">
        <v>LA LIBERTAD</v>
      </c>
      <c r="E103" s="6">
        <v>18.8</v>
      </c>
      <c r="F103" s="8">
        <f>E103*2500</f>
        <v>47000</v>
      </c>
      <c r="G103">
        <v>0</v>
      </c>
      <c r="H103" s="8">
        <v>0</v>
      </c>
      <c r="I103">
        <v>0</v>
      </c>
      <c r="J103">
        <v>0</v>
      </c>
      <c r="K103" s="8">
        <v>0</v>
      </c>
      <c r="L103">
        <v>0</v>
      </c>
      <c r="M103" s="6">
        <v>4.4</v>
      </c>
      <c r="N103" s="8">
        <v>11000</v>
      </c>
      <c r="O103">
        <v>11</v>
      </c>
      <c r="P103" s="6">
        <f>Q103/2500</f>
        <v>2</v>
      </c>
      <c r="Q103" s="8">
        <f>R103*1000</f>
        <v>5000</v>
      </c>
      <c r="R103">
        <v>5</v>
      </c>
      <c r="S103">
        <v>0</v>
      </c>
      <c r="T103" s="8">
        <v>0</v>
      </c>
      <c r="U103">
        <v>0</v>
      </c>
      <c r="V103" s="6">
        <f>W103/2500</f>
        <v>6</v>
      </c>
      <c r="W103" s="4">
        <v>15000</v>
      </c>
      <c r="X103">
        <v>15</v>
      </c>
      <c r="Y103">
        <v>0</v>
      </c>
      <c r="Z103" s="8">
        <v>0</v>
      </c>
      <c r="AA103">
        <v>0</v>
      </c>
      <c r="AB103" s="6">
        <v>0</v>
      </c>
      <c r="AC103" s="8">
        <v>0</v>
      </c>
      <c r="AD103">
        <v>0</v>
      </c>
      <c r="AE103" s="6">
        <v>0</v>
      </c>
      <c r="AF103" s="8">
        <v>0</v>
      </c>
      <c r="AG103">
        <v>0</v>
      </c>
      <c r="AH103" s="6">
        <v>0</v>
      </c>
      <c r="AI103" s="4">
        <v>0</v>
      </c>
      <c r="AJ103">
        <v>0</v>
      </c>
      <c r="AK103" s="6">
        <v>0</v>
      </c>
      <c r="AL103" s="4">
        <v>0</v>
      </c>
      <c r="AM103">
        <v>0</v>
      </c>
      <c r="AN103">
        <v>0</v>
      </c>
      <c r="AO103" s="8">
        <v>0</v>
      </c>
      <c r="AP103">
        <v>0</v>
      </c>
      <c r="AQ103" s="6">
        <f>G103+J103+M103+P103+S103+V103+Y103+AB103+AE103+AH103+AK103+AN103</f>
        <v>12.4</v>
      </c>
      <c r="AR103" s="4">
        <f>H103+K103+N103+Q103+T103+W103+Z103+AC103+AF103+AI103+AL103+AO103</f>
        <v>31000</v>
      </c>
      <c r="AS103">
        <v>16</v>
      </c>
    </row>
    <row r="104">
      <c r="A104">
        <v>101</v>
      </c>
      <c r="B104" t="str">
        <v>HUEHUETENANGO</v>
      </c>
      <c r="C104" t="str">
        <v>MALACATANCITO</v>
      </c>
      <c r="E104" s="6">
        <v>24.8</v>
      </c>
      <c r="F104" s="8">
        <f>E104*2500</f>
        <v>62000</v>
      </c>
      <c r="G104">
        <v>0</v>
      </c>
      <c r="H104" s="8">
        <v>0</v>
      </c>
      <c r="I104">
        <v>0</v>
      </c>
      <c r="J104">
        <v>0</v>
      </c>
      <c r="K104" s="8">
        <v>0</v>
      </c>
      <c r="L104">
        <v>0</v>
      </c>
      <c r="M104" s="6">
        <v>4.8</v>
      </c>
      <c r="N104" s="8">
        <v>12000</v>
      </c>
      <c r="O104">
        <v>12</v>
      </c>
      <c r="P104" s="6">
        <f>Q104/2500</f>
        <v>4</v>
      </c>
      <c r="Q104" s="8">
        <f>R104*1000</f>
        <v>10000</v>
      </c>
      <c r="R104">
        <v>10</v>
      </c>
      <c r="S104">
        <v>0</v>
      </c>
      <c r="T104" s="8">
        <v>0</v>
      </c>
      <c r="U104">
        <v>0</v>
      </c>
      <c r="V104" s="6">
        <f>W104/2500</f>
        <v>8.8</v>
      </c>
      <c r="W104" s="4">
        <v>22000</v>
      </c>
      <c r="X104">
        <v>22</v>
      </c>
      <c r="Y104">
        <v>0</v>
      </c>
      <c r="Z104" s="8">
        <v>0</v>
      </c>
      <c r="AA104">
        <v>0</v>
      </c>
      <c r="AB104" s="6">
        <v>0</v>
      </c>
      <c r="AC104" s="8">
        <v>0</v>
      </c>
      <c r="AD104">
        <v>0</v>
      </c>
      <c r="AE104" s="6">
        <v>0</v>
      </c>
      <c r="AF104" s="8">
        <v>0</v>
      </c>
      <c r="AG104">
        <v>0</v>
      </c>
      <c r="AH104" s="6">
        <v>0</v>
      </c>
      <c r="AI104" s="4">
        <v>0</v>
      </c>
      <c r="AJ104">
        <v>0</v>
      </c>
      <c r="AK104" s="6">
        <v>0</v>
      </c>
      <c r="AL104" s="4">
        <v>0</v>
      </c>
      <c r="AM104">
        <v>0</v>
      </c>
      <c r="AN104">
        <v>0</v>
      </c>
      <c r="AO104" s="8">
        <v>0</v>
      </c>
      <c r="AP104">
        <v>0</v>
      </c>
      <c r="AQ104" s="6">
        <f>G104+J104+M104+P104+S104+V104+Y104+AB104+AE104+AH104+AK104+AN104</f>
        <v>17.6</v>
      </c>
      <c r="AR104" s="4">
        <f>H104+K104+N104+Q104+T104+W104+Z104+AC104+AF104+AI104+AL104+AO104</f>
        <v>44000</v>
      </c>
      <c r="AS104">
        <v>22</v>
      </c>
    </row>
    <row r="105">
      <c r="A105">
        <v>102</v>
      </c>
      <c r="B105" t="str">
        <v>HUEHUETENANGO</v>
      </c>
      <c r="C105" t="str">
        <v>NENTÓN</v>
      </c>
      <c r="E105" s="6">
        <v>24</v>
      </c>
      <c r="F105" s="8">
        <f>E105*2500</f>
        <v>60000</v>
      </c>
      <c r="G105">
        <v>0</v>
      </c>
      <c r="H105" s="8">
        <v>0</v>
      </c>
      <c r="I105">
        <v>0</v>
      </c>
      <c r="J105">
        <v>0</v>
      </c>
      <c r="K105" s="8">
        <v>0</v>
      </c>
      <c r="L105">
        <v>0</v>
      </c>
      <c r="M105" s="6">
        <v>3.6</v>
      </c>
      <c r="N105" s="8">
        <v>9000</v>
      </c>
      <c r="O105">
        <v>9</v>
      </c>
      <c r="P105" s="6">
        <f>Q105/2500</f>
        <v>4</v>
      </c>
      <c r="Q105" s="8">
        <f>R105*1000</f>
        <v>10000</v>
      </c>
      <c r="R105">
        <v>10</v>
      </c>
      <c r="S105">
        <v>0</v>
      </c>
      <c r="T105" s="8">
        <v>0</v>
      </c>
      <c r="U105">
        <v>0</v>
      </c>
      <c r="V105" s="6">
        <f>W105/2500</f>
        <v>7.2</v>
      </c>
      <c r="W105" s="4">
        <v>18000</v>
      </c>
      <c r="X105">
        <v>18</v>
      </c>
      <c r="Y105">
        <v>0</v>
      </c>
      <c r="Z105" s="8">
        <v>0</v>
      </c>
      <c r="AA105">
        <v>0</v>
      </c>
      <c r="AB105" s="6">
        <v>0</v>
      </c>
      <c r="AC105" s="8">
        <v>0</v>
      </c>
      <c r="AD105">
        <v>0</v>
      </c>
      <c r="AE105" s="6">
        <v>0</v>
      </c>
      <c r="AF105" s="8">
        <v>0</v>
      </c>
      <c r="AG105">
        <v>0</v>
      </c>
      <c r="AH105" s="6">
        <v>0</v>
      </c>
      <c r="AI105" s="4">
        <v>0</v>
      </c>
      <c r="AJ105">
        <v>0</v>
      </c>
      <c r="AK105" s="6">
        <v>0</v>
      </c>
      <c r="AL105" s="4">
        <v>0</v>
      </c>
      <c r="AM105">
        <v>0</v>
      </c>
      <c r="AN105">
        <v>0</v>
      </c>
      <c r="AO105" s="8">
        <v>0</v>
      </c>
      <c r="AP105">
        <v>0</v>
      </c>
      <c r="AQ105" s="6">
        <f>G105+J105+M105+P105+S105+V105+Y105+AB105+AE105+AH105+AK105+AN105</f>
        <v>14.8</v>
      </c>
      <c r="AR105" s="4">
        <f>H105+K105+N105+Q105+T105+W105+Z105+AC105+AF105+AI105+AL105+AO105</f>
        <v>37000</v>
      </c>
      <c r="AS105">
        <v>20</v>
      </c>
    </row>
    <row r="106">
      <c r="A106">
        <v>103</v>
      </c>
      <c r="B106" t="str">
        <v>HUEHUETENANGO</v>
      </c>
      <c r="C106" t="str">
        <v>PETATAN</v>
      </c>
      <c r="D106" t="str">
        <v xml:space="preserve">Beca </v>
      </c>
      <c r="E106" s="6">
        <v>11.2</v>
      </c>
      <c r="F106" s="8">
        <f>E106*2500</f>
        <v>28000</v>
      </c>
      <c r="G106">
        <v>0</v>
      </c>
      <c r="H106" s="8">
        <v>0</v>
      </c>
      <c r="I106">
        <v>0</v>
      </c>
      <c r="J106">
        <v>0</v>
      </c>
      <c r="K106" s="8">
        <v>0</v>
      </c>
      <c r="L106">
        <v>0</v>
      </c>
      <c r="M106" s="6">
        <v>3.6</v>
      </c>
      <c r="N106" s="8">
        <v>9000</v>
      </c>
      <c r="O106">
        <v>9</v>
      </c>
      <c r="P106" s="6">
        <f>Q106/2500</f>
        <v>0.8</v>
      </c>
      <c r="Q106" s="8">
        <f>R106*1000</f>
        <v>2000</v>
      </c>
      <c r="R106">
        <v>2</v>
      </c>
      <c r="S106">
        <v>0</v>
      </c>
      <c r="T106" s="8">
        <v>0</v>
      </c>
      <c r="U106">
        <v>0</v>
      </c>
      <c r="V106" s="6">
        <f>W106/2500</f>
        <v>4.4</v>
      </c>
      <c r="W106" s="4">
        <v>11000</v>
      </c>
      <c r="X106">
        <v>11</v>
      </c>
      <c r="Y106">
        <v>0</v>
      </c>
      <c r="Z106" s="8">
        <v>0</v>
      </c>
      <c r="AA106">
        <v>0</v>
      </c>
      <c r="AB106" s="6">
        <v>0</v>
      </c>
      <c r="AC106" s="8">
        <v>0</v>
      </c>
      <c r="AD106">
        <v>0</v>
      </c>
      <c r="AE106" s="6">
        <v>0</v>
      </c>
      <c r="AF106" s="8">
        <v>0</v>
      </c>
      <c r="AG106">
        <v>0</v>
      </c>
      <c r="AH106" s="6">
        <v>0</v>
      </c>
      <c r="AI106" s="4">
        <v>0</v>
      </c>
      <c r="AJ106">
        <v>0</v>
      </c>
      <c r="AK106" s="6">
        <v>0</v>
      </c>
      <c r="AL106" s="4">
        <v>0</v>
      </c>
      <c r="AM106">
        <v>0</v>
      </c>
      <c r="AN106">
        <v>0</v>
      </c>
      <c r="AO106" s="8">
        <v>0</v>
      </c>
      <c r="AP106">
        <v>0</v>
      </c>
      <c r="AQ106" s="6">
        <f>G106+J106+M106+P106+S106+V106+Y106+AB106+AE106+AH106+AK106+AN106</f>
        <v>8.8</v>
      </c>
      <c r="AR106" s="4">
        <f>H106+K106+N106+Q106+T106+W106+Z106+AC106+AF106+AI106+AL106+AO106</f>
        <v>22000</v>
      </c>
      <c r="AS106">
        <v>11</v>
      </c>
    </row>
    <row r="107">
      <c r="A107">
        <v>104</v>
      </c>
      <c r="B107" t="str">
        <v>HUEHUETENANGO</v>
      </c>
      <c r="C107" t="str">
        <v>SAN ANTONIO HUISTA</v>
      </c>
      <c r="E107" s="6">
        <v>18.8</v>
      </c>
      <c r="F107" s="8">
        <f>E107*2500</f>
        <v>47000</v>
      </c>
      <c r="G107">
        <v>0</v>
      </c>
      <c r="H107" s="8">
        <v>0</v>
      </c>
      <c r="I107">
        <v>0</v>
      </c>
      <c r="J107">
        <v>0</v>
      </c>
      <c r="K107" s="8">
        <v>0</v>
      </c>
      <c r="L107">
        <v>0</v>
      </c>
      <c r="M107" s="6">
        <v>5.2</v>
      </c>
      <c r="N107" s="8">
        <v>13000</v>
      </c>
      <c r="O107">
        <v>13</v>
      </c>
      <c r="P107" s="6">
        <f>Q107/2500</f>
        <v>1.2</v>
      </c>
      <c r="Q107" s="8">
        <f>R107*1000</f>
        <v>3000</v>
      </c>
      <c r="R107">
        <v>3</v>
      </c>
      <c r="S107">
        <v>0</v>
      </c>
      <c r="T107" s="8">
        <v>0</v>
      </c>
      <c r="U107">
        <v>0</v>
      </c>
      <c r="V107" s="6">
        <f>W107/2500</f>
        <v>6.4</v>
      </c>
      <c r="W107" s="4">
        <v>16000</v>
      </c>
      <c r="X107">
        <v>16</v>
      </c>
      <c r="Y107">
        <v>0</v>
      </c>
      <c r="Z107" s="8">
        <v>0</v>
      </c>
      <c r="AA107">
        <v>0</v>
      </c>
      <c r="AB107" s="6">
        <v>0</v>
      </c>
      <c r="AC107" s="8">
        <v>0</v>
      </c>
      <c r="AD107">
        <v>0</v>
      </c>
      <c r="AE107" s="6">
        <v>0</v>
      </c>
      <c r="AF107" s="8">
        <v>0</v>
      </c>
      <c r="AG107">
        <v>0</v>
      </c>
      <c r="AH107" s="6">
        <v>0</v>
      </c>
      <c r="AI107" s="4">
        <v>0</v>
      </c>
      <c r="AJ107">
        <v>0</v>
      </c>
      <c r="AK107" s="6">
        <v>0</v>
      </c>
      <c r="AL107" s="4">
        <v>0</v>
      </c>
      <c r="AM107">
        <v>0</v>
      </c>
      <c r="AN107">
        <v>0</v>
      </c>
      <c r="AO107" s="8">
        <v>0</v>
      </c>
      <c r="AP107">
        <v>0</v>
      </c>
      <c r="AQ107" s="6">
        <f>G107+J107+M107+P107+S107+V107+Y107+AB107+AE107+AH107+AK107+AN107</f>
        <v>12.8</v>
      </c>
      <c r="AR107" s="4">
        <f>H107+K107+N107+Q107+T107+W107+Z107+AC107+AF107+AI107+AL107+AO107</f>
        <v>32000</v>
      </c>
      <c r="AS107">
        <v>16</v>
      </c>
    </row>
    <row r="108">
      <c r="A108">
        <v>105</v>
      </c>
      <c r="B108" t="str">
        <v>HUEHUETENANGO</v>
      </c>
      <c r="C108" t="str">
        <v>SAN GASPAR IXCHIL</v>
      </c>
      <c r="E108" s="6">
        <v>26</v>
      </c>
      <c r="F108" s="8">
        <f>E108*2500</f>
        <v>65000</v>
      </c>
      <c r="G108">
        <v>0</v>
      </c>
      <c r="H108" s="8">
        <v>0</v>
      </c>
      <c r="I108">
        <v>0</v>
      </c>
      <c r="J108">
        <v>0</v>
      </c>
      <c r="K108" s="8">
        <v>0</v>
      </c>
      <c r="L108">
        <v>0</v>
      </c>
      <c r="M108" s="6">
        <v>5.6</v>
      </c>
      <c r="N108" s="8">
        <v>14000</v>
      </c>
      <c r="O108">
        <v>14</v>
      </c>
      <c r="P108" s="6">
        <f>Q108/2500</f>
        <v>5.2</v>
      </c>
      <c r="Q108" s="8">
        <f>R108*1000</f>
        <v>13000</v>
      </c>
      <c r="R108">
        <v>13</v>
      </c>
      <c r="S108">
        <v>0</v>
      </c>
      <c r="T108" s="8">
        <v>0</v>
      </c>
      <c r="U108">
        <v>0</v>
      </c>
      <c r="V108" s="6">
        <f>W108/2500</f>
        <v>11.2</v>
      </c>
      <c r="W108" s="4">
        <v>28000</v>
      </c>
      <c r="X108">
        <v>28</v>
      </c>
      <c r="Y108">
        <v>0</v>
      </c>
      <c r="Z108" s="8">
        <v>0</v>
      </c>
      <c r="AA108">
        <v>0</v>
      </c>
      <c r="AB108" s="6">
        <v>0</v>
      </c>
      <c r="AC108" s="8">
        <v>0</v>
      </c>
      <c r="AD108">
        <v>0</v>
      </c>
      <c r="AE108" s="6">
        <v>0</v>
      </c>
      <c r="AF108" s="8">
        <v>0</v>
      </c>
      <c r="AG108">
        <v>0</v>
      </c>
      <c r="AH108" s="6">
        <v>0</v>
      </c>
      <c r="AI108" s="4">
        <v>0</v>
      </c>
      <c r="AJ108">
        <v>0</v>
      </c>
      <c r="AK108" s="6">
        <v>0</v>
      </c>
      <c r="AL108" s="4">
        <v>0</v>
      </c>
      <c r="AM108">
        <v>0</v>
      </c>
      <c r="AN108">
        <v>0</v>
      </c>
      <c r="AO108" s="8">
        <v>0</v>
      </c>
      <c r="AP108">
        <v>0</v>
      </c>
      <c r="AQ108" s="6">
        <f>G108+J108+M108+P108+S108+V108+Y108+AB108+AE108+AH108+AK108+AN108</f>
        <v>22</v>
      </c>
      <c r="AR108" s="4">
        <f>H108+K108+N108+Q108+T108+W108+Z108+AC108+AF108+AI108+AL108+AO108</f>
        <v>55000</v>
      </c>
      <c r="AS108">
        <v>28</v>
      </c>
    </row>
    <row r="109">
      <c r="A109">
        <v>106</v>
      </c>
      <c r="B109" t="str">
        <v>HUEHUETENANGO</v>
      </c>
      <c r="C109" t="str">
        <v>SAN ILDEFONSO IXTAHUACÁN</v>
      </c>
      <c r="E109" s="6">
        <v>20</v>
      </c>
      <c r="F109" s="8">
        <f>E109*2500</f>
        <v>50000</v>
      </c>
      <c r="G109">
        <v>0</v>
      </c>
      <c r="H109" s="8">
        <v>0</v>
      </c>
      <c r="I109">
        <v>0</v>
      </c>
      <c r="J109">
        <v>0</v>
      </c>
      <c r="K109" s="8">
        <v>0</v>
      </c>
      <c r="L109">
        <v>0</v>
      </c>
      <c r="M109" s="6">
        <v>5.6</v>
      </c>
      <c r="N109" s="8">
        <v>14000</v>
      </c>
      <c r="O109">
        <v>14</v>
      </c>
      <c r="P109" s="6">
        <f>Q109/2500</f>
        <v>4.8</v>
      </c>
      <c r="Q109" s="8">
        <f>R109*1000</f>
        <v>12000</v>
      </c>
      <c r="R109">
        <v>12</v>
      </c>
      <c r="S109">
        <v>0</v>
      </c>
      <c r="T109" s="8">
        <v>0</v>
      </c>
      <c r="U109">
        <v>0</v>
      </c>
      <c r="V109" s="6">
        <f>W109/2500</f>
        <v>10</v>
      </c>
      <c r="W109" s="4">
        <v>25000</v>
      </c>
      <c r="X109">
        <v>25</v>
      </c>
      <c r="Y109">
        <v>0</v>
      </c>
      <c r="Z109" s="8">
        <v>0</v>
      </c>
      <c r="AA109">
        <v>0</v>
      </c>
      <c r="AB109" s="6">
        <v>0</v>
      </c>
      <c r="AC109" s="8">
        <v>0</v>
      </c>
      <c r="AD109">
        <v>0</v>
      </c>
      <c r="AE109" s="6">
        <v>0</v>
      </c>
      <c r="AF109" s="8">
        <v>0</v>
      </c>
      <c r="AG109">
        <v>0</v>
      </c>
      <c r="AH109" s="6">
        <v>0</v>
      </c>
      <c r="AI109" s="4">
        <v>0</v>
      </c>
      <c r="AJ109">
        <v>0</v>
      </c>
      <c r="AK109" s="6">
        <v>0</v>
      </c>
      <c r="AL109" s="4">
        <v>0</v>
      </c>
      <c r="AM109">
        <v>0</v>
      </c>
      <c r="AN109">
        <v>0</v>
      </c>
      <c r="AO109" s="8">
        <v>0</v>
      </c>
      <c r="AP109">
        <v>0</v>
      </c>
      <c r="AQ109" s="6">
        <f>G109+J109+M109+P109+S109+V109+Y109+AB109+AE109+AH109+AK109+AN109</f>
        <v>20.4</v>
      </c>
      <c r="AR109" s="4">
        <f>H109+K109+N109+Q109+T109+W109+Z109+AC109+AF109+AI109+AL109+AO109</f>
        <v>51000</v>
      </c>
      <c r="AS109">
        <v>26</v>
      </c>
    </row>
    <row r="110">
      <c r="A110">
        <v>107</v>
      </c>
      <c r="B110" t="str">
        <v>HUEHUETENANGO</v>
      </c>
      <c r="C110" t="str">
        <v>SAN JUAN ATITÁN</v>
      </c>
      <c r="E110" s="6">
        <v>21</v>
      </c>
      <c r="F110" s="8">
        <f>E110*2500</f>
        <v>52500</v>
      </c>
      <c r="G110">
        <v>0</v>
      </c>
      <c r="H110" s="8">
        <v>0</v>
      </c>
      <c r="I110">
        <v>0</v>
      </c>
      <c r="J110">
        <v>0</v>
      </c>
      <c r="K110" s="8">
        <v>0</v>
      </c>
      <c r="L110">
        <v>0</v>
      </c>
      <c r="M110" s="6">
        <v>3.6</v>
      </c>
      <c r="N110" s="8">
        <v>9000</v>
      </c>
      <c r="O110">
        <v>9</v>
      </c>
      <c r="P110" s="6">
        <f>Q110/2500</f>
        <v>3.6</v>
      </c>
      <c r="Q110" s="8">
        <f>R110*1000</f>
        <v>9000</v>
      </c>
      <c r="R110">
        <v>9</v>
      </c>
      <c r="S110">
        <v>0</v>
      </c>
      <c r="T110" s="8">
        <v>0</v>
      </c>
      <c r="U110">
        <v>0</v>
      </c>
      <c r="V110" s="6">
        <f>W110/2500</f>
        <v>7.6</v>
      </c>
      <c r="W110" s="4">
        <v>19000</v>
      </c>
      <c r="X110">
        <v>19</v>
      </c>
      <c r="Y110">
        <v>0</v>
      </c>
      <c r="Z110" s="8">
        <v>0</v>
      </c>
      <c r="AA110">
        <v>0</v>
      </c>
      <c r="AB110" s="6">
        <v>0</v>
      </c>
      <c r="AC110" s="8">
        <v>0</v>
      </c>
      <c r="AD110">
        <v>0</v>
      </c>
      <c r="AE110" s="6">
        <v>0</v>
      </c>
      <c r="AF110" s="8">
        <v>0</v>
      </c>
      <c r="AG110">
        <v>0</v>
      </c>
      <c r="AH110" s="6">
        <v>0</v>
      </c>
      <c r="AI110" s="4">
        <v>0</v>
      </c>
      <c r="AJ110">
        <v>0</v>
      </c>
      <c r="AK110" s="6">
        <v>0</v>
      </c>
      <c r="AL110" s="4">
        <v>0</v>
      </c>
      <c r="AM110">
        <v>0</v>
      </c>
      <c r="AN110">
        <v>0</v>
      </c>
      <c r="AO110" s="8">
        <v>0</v>
      </c>
      <c r="AP110">
        <v>0</v>
      </c>
      <c r="AQ110" s="6">
        <f>G110+J110+M110+P110+S110+V110+Y110+AB110+AE110+AH110+AK110+AN110</f>
        <v>14.8</v>
      </c>
      <c r="AR110" s="4">
        <f>H110+K110+N110+Q110+T110+W110+Z110+AC110+AF110+AI110+AL110+AO110</f>
        <v>37000</v>
      </c>
      <c r="AS110">
        <v>19</v>
      </c>
    </row>
    <row r="111">
      <c r="A111">
        <v>108</v>
      </c>
      <c r="B111" t="str">
        <v>HUEHUETENANGO</v>
      </c>
      <c r="C111" t="str">
        <v>SAN JUAN IXCOY</v>
      </c>
      <c r="E111" s="6">
        <v>10</v>
      </c>
      <c r="F111" s="8">
        <f>E111*2500</f>
        <v>25000</v>
      </c>
      <c r="G111">
        <v>0</v>
      </c>
      <c r="H111" s="8">
        <v>0</v>
      </c>
      <c r="I111">
        <v>0</v>
      </c>
      <c r="J111">
        <v>0</v>
      </c>
      <c r="K111" s="8">
        <v>0</v>
      </c>
      <c r="L111">
        <v>0</v>
      </c>
      <c r="M111" s="6">
        <v>2.8</v>
      </c>
      <c r="N111" s="8">
        <v>7000</v>
      </c>
      <c r="O111">
        <v>7</v>
      </c>
      <c r="P111" s="6">
        <f>Q111/2500</f>
        <v>0</v>
      </c>
      <c r="Q111" s="8">
        <f>R111*1000</f>
        <v>0</v>
      </c>
      <c r="R111">
        <v>0</v>
      </c>
      <c r="S111">
        <v>0</v>
      </c>
      <c r="T111" s="8">
        <v>0</v>
      </c>
      <c r="U111">
        <v>0</v>
      </c>
      <c r="V111" s="6">
        <f>W111/2500</f>
        <v>3.2</v>
      </c>
      <c r="W111" s="4">
        <v>8000</v>
      </c>
      <c r="X111">
        <v>8</v>
      </c>
      <c r="Y111">
        <v>0</v>
      </c>
      <c r="Z111" s="8">
        <v>0</v>
      </c>
      <c r="AA111">
        <v>0</v>
      </c>
      <c r="AB111" s="6">
        <v>0</v>
      </c>
      <c r="AC111" s="8">
        <v>0</v>
      </c>
      <c r="AD111">
        <v>0</v>
      </c>
      <c r="AE111" s="6">
        <v>0</v>
      </c>
      <c r="AF111" s="8">
        <v>0</v>
      </c>
      <c r="AG111">
        <v>0</v>
      </c>
      <c r="AH111" s="6">
        <v>0</v>
      </c>
      <c r="AI111" s="4">
        <v>0</v>
      </c>
      <c r="AJ111">
        <v>0</v>
      </c>
      <c r="AK111" s="6">
        <v>0</v>
      </c>
      <c r="AL111" s="4">
        <v>0</v>
      </c>
      <c r="AM111">
        <v>0</v>
      </c>
      <c r="AN111">
        <v>0</v>
      </c>
      <c r="AO111" s="8">
        <v>0</v>
      </c>
      <c r="AP111">
        <v>0</v>
      </c>
      <c r="AQ111" s="6">
        <f>G111+J111+M111+P111+S111+V111+Y111+AB111+AE111+AH111+AK111+AN111</f>
        <v>6</v>
      </c>
      <c r="AR111" s="4">
        <f>H111+K111+N111+Q111+T111+W111+Z111+AC111+AF111+AI111+AL111+AO111</f>
        <v>15000</v>
      </c>
      <c r="AS111">
        <v>8</v>
      </c>
    </row>
    <row r="112">
      <c r="A112">
        <v>109</v>
      </c>
      <c r="B112" t="str">
        <v>HUEHUETENANGO</v>
      </c>
      <c r="C112" t="str">
        <v>SAN MATEO IXTATÁN</v>
      </c>
      <c r="E112" s="6">
        <v>26.4</v>
      </c>
      <c r="F112" s="8">
        <f>E112*2500</f>
        <v>66000</v>
      </c>
      <c r="G112">
        <v>0</v>
      </c>
      <c r="H112" s="8">
        <v>0</v>
      </c>
      <c r="I112">
        <v>0</v>
      </c>
      <c r="J112">
        <v>0</v>
      </c>
      <c r="K112" s="8">
        <v>0</v>
      </c>
      <c r="L112">
        <v>0</v>
      </c>
      <c r="M112" s="6">
        <v>3.6</v>
      </c>
      <c r="N112" s="8">
        <v>9000</v>
      </c>
      <c r="O112">
        <v>9</v>
      </c>
      <c r="P112" s="6">
        <f>Q112/2500</f>
        <v>5.6</v>
      </c>
      <c r="Q112" s="8">
        <f>R112*1000</f>
        <v>14000</v>
      </c>
      <c r="R112">
        <v>14</v>
      </c>
      <c r="S112">
        <v>0</v>
      </c>
      <c r="T112" s="8">
        <v>0</v>
      </c>
      <c r="U112">
        <v>0</v>
      </c>
      <c r="V112" s="6">
        <f>W112/2500</f>
        <v>9.2</v>
      </c>
      <c r="W112" s="4">
        <v>23000</v>
      </c>
      <c r="X112">
        <v>23</v>
      </c>
      <c r="Y112">
        <v>0</v>
      </c>
      <c r="Z112" s="8">
        <v>0</v>
      </c>
      <c r="AA112">
        <v>0</v>
      </c>
      <c r="AB112" s="6">
        <v>0</v>
      </c>
      <c r="AC112" s="8">
        <v>0</v>
      </c>
      <c r="AD112">
        <v>0</v>
      </c>
      <c r="AE112" s="6">
        <v>0</v>
      </c>
      <c r="AF112" s="8">
        <v>0</v>
      </c>
      <c r="AG112">
        <v>0</v>
      </c>
      <c r="AH112" s="6">
        <v>0</v>
      </c>
      <c r="AI112" s="4">
        <v>0</v>
      </c>
      <c r="AJ112">
        <v>0</v>
      </c>
      <c r="AK112" s="6">
        <v>0</v>
      </c>
      <c r="AL112" s="4">
        <v>0</v>
      </c>
      <c r="AM112">
        <v>0</v>
      </c>
      <c r="AN112">
        <v>0</v>
      </c>
      <c r="AO112" s="8">
        <v>0</v>
      </c>
      <c r="AP112">
        <v>0</v>
      </c>
      <c r="AQ112" s="6">
        <f>G112+J112+M112+P112+S112+V112+Y112+AB112+AE112+AH112+AK112+AN112</f>
        <v>18.4</v>
      </c>
      <c r="AR112" s="4">
        <f>H112+K112+N112+Q112+T112+W112+Z112+AC112+AF112+AI112+AL112+AO112</f>
        <v>46000</v>
      </c>
      <c r="AS112">
        <v>24</v>
      </c>
    </row>
    <row r="113">
      <c r="A113">
        <v>110</v>
      </c>
      <c r="B113" t="str">
        <v>HUEHUETENANGO</v>
      </c>
      <c r="C113" t="str">
        <v>SAN MIGUEL ACATÁN</v>
      </c>
      <c r="E113" s="6">
        <v>20</v>
      </c>
      <c r="F113" s="8">
        <f>E113*2500</f>
        <v>50000</v>
      </c>
      <c r="G113">
        <v>0</v>
      </c>
      <c r="H113" s="8">
        <v>0</v>
      </c>
      <c r="I113">
        <v>0</v>
      </c>
      <c r="J113">
        <v>0</v>
      </c>
      <c r="K113" s="8">
        <v>0</v>
      </c>
      <c r="L113">
        <v>0</v>
      </c>
      <c r="M113" s="6">
        <v>5.2</v>
      </c>
      <c r="N113" s="8">
        <v>13000</v>
      </c>
      <c r="O113">
        <v>13</v>
      </c>
      <c r="P113" s="6">
        <f>Q113/2500</f>
        <v>2.8</v>
      </c>
      <c r="Q113" s="8">
        <f>R113*1000</f>
        <v>7000</v>
      </c>
      <c r="R113">
        <v>7</v>
      </c>
      <c r="S113">
        <v>0</v>
      </c>
      <c r="T113" s="8">
        <v>0</v>
      </c>
      <c r="U113">
        <v>0</v>
      </c>
      <c r="V113" s="6">
        <f>W113/2500</f>
        <v>7.6</v>
      </c>
      <c r="W113" s="4">
        <v>19000</v>
      </c>
      <c r="X113">
        <v>19</v>
      </c>
      <c r="Y113">
        <v>0</v>
      </c>
      <c r="Z113" s="8">
        <v>0</v>
      </c>
      <c r="AA113">
        <v>0</v>
      </c>
      <c r="AB113" s="6">
        <v>0</v>
      </c>
      <c r="AC113" s="8">
        <v>0</v>
      </c>
      <c r="AD113">
        <v>0</v>
      </c>
      <c r="AE113" s="6">
        <v>0</v>
      </c>
      <c r="AF113" s="8">
        <v>0</v>
      </c>
      <c r="AG113">
        <v>0</v>
      </c>
      <c r="AH113" s="6">
        <v>0</v>
      </c>
      <c r="AI113" s="4">
        <v>0</v>
      </c>
      <c r="AJ113">
        <v>0</v>
      </c>
      <c r="AK113" s="6">
        <v>0</v>
      </c>
      <c r="AL113" s="4">
        <v>0</v>
      </c>
      <c r="AM113">
        <v>0</v>
      </c>
      <c r="AN113">
        <v>0</v>
      </c>
      <c r="AO113" s="8">
        <v>0</v>
      </c>
      <c r="AP113">
        <v>0</v>
      </c>
      <c r="AQ113" s="6">
        <f>G113+J113+M113+P113+S113+V113+Y113+AB113+AE113+AH113+AK113+AN113</f>
        <v>15.6</v>
      </c>
      <c r="AR113" s="4">
        <f>H113+K113+N113+Q113+T113+W113+Z113+AC113+AF113+AI113+AL113+AO113</f>
        <v>39000</v>
      </c>
      <c r="AS113">
        <v>20</v>
      </c>
    </row>
    <row r="114">
      <c r="A114">
        <v>111</v>
      </c>
      <c r="B114" t="str">
        <v>HUEHUETENANGO</v>
      </c>
      <c r="C114" t="str">
        <v>SAN PEDRO NECTA</v>
      </c>
      <c r="E114" s="6">
        <v>17.4</v>
      </c>
      <c r="F114" s="8">
        <f>E114*2500</f>
        <v>43500</v>
      </c>
      <c r="G114">
        <v>0</v>
      </c>
      <c r="H114" s="8">
        <v>0</v>
      </c>
      <c r="I114">
        <v>0</v>
      </c>
      <c r="J114">
        <v>0</v>
      </c>
      <c r="K114" s="8">
        <v>0</v>
      </c>
      <c r="L114">
        <v>0</v>
      </c>
      <c r="M114" s="6">
        <v>2.8</v>
      </c>
      <c r="N114" s="8">
        <v>7000</v>
      </c>
      <c r="O114">
        <v>7</v>
      </c>
      <c r="P114" s="6">
        <f>Q114/2500</f>
        <v>2</v>
      </c>
      <c r="Q114" s="8">
        <f>R114*1000</f>
        <v>5000</v>
      </c>
      <c r="R114">
        <v>5</v>
      </c>
      <c r="S114">
        <v>0</v>
      </c>
      <c r="T114" s="8">
        <v>0</v>
      </c>
      <c r="U114">
        <v>0</v>
      </c>
      <c r="V114" s="6">
        <f>W114/2500</f>
        <v>5.6</v>
      </c>
      <c r="W114" s="4">
        <v>14000</v>
      </c>
      <c r="X114">
        <v>14</v>
      </c>
      <c r="Y114">
        <v>0</v>
      </c>
      <c r="Z114" s="8">
        <v>0</v>
      </c>
      <c r="AA114">
        <v>0</v>
      </c>
      <c r="AB114" s="6">
        <v>0</v>
      </c>
      <c r="AC114" s="8">
        <v>0</v>
      </c>
      <c r="AD114">
        <v>0</v>
      </c>
      <c r="AE114" s="6">
        <v>0</v>
      </c>
      <c r="AF114" s="8">
        <v>0</v>
      </c>
      <c r="AG114">
        <v>0</v>
      </c>
      <c r="AH114" s="6">
        <v>0</v>
      </c>
      <c r="AI114" s="4">
        <v>0</v>
      </c>
      <c r="AJ114">
        <v>0</v>
      </c>
      <c r="AK114" s="6">
        <v>0</v>
      </c>
      <c r="AL114" s="4">
        <v>0</v>
      </c>
      <c r="AM114">
        <v>0</v>
      </c>
      <c r="AN114">
        <v>0</v>
      </c>
      <c r="AO114" s="8">
        <v>0</v>
      </c>
      <c r="AP114">
        <v>0</v>
      </c>
      <c r="AQ114" s="6">
        <f>G114+J114+M114+P114+S114+V114+Y114+AB114+AE114+AH114+AK114+AN114</f>
        <v>10.399999999999999</v>
      </c>
      <c r="AR114" s="4">
        <f>H114+K114+N114+Q114+T114+W114+Z114+AC114+AF114+AI114+AL114+AO114</f>
        <v>26000</v>
      </c>
      <c r="AS114">
        <v>14</v>
      </c>
    </row>
    <row r="115">
      <c r="A115">
        <v>112</v>
      </c>
      <c r="B115" t="str">
        <v>HUEHUETENANGO</v>
      </c>
      <c r="C115" t="str">
        <v>SAN RAFAEL LA INDEPENDENCIA</v>
      </c>
      <c r="E115" s="6">
        <v>16.6</v>
      </c>
      <c r="F115" s="8">
        <f>E115*2500</f>
        <v>41500</v>
      </c>
      <c r="G115">
        <v>0</v>
      </c>
      <c r="H115" s="8">
        <v>0</v>
      </c>
      <c r="I115">
        <v>0</v>
      </c>
      <c r="J115">
        <v>0</v>
      </c>
      <c r="K115" s="8">
        <v>0</v>
      </c>
      <c r="L115">
        <v>0</v>
      </c>
      <c r="M115" s="6">
        <v>2.4</v>
      </c>
      <c r="N115" s="8">
        <v>6000</v>
      </c>
      <c r="O115">
        <v>6</v>
      </c>
      <c r="P115" s="6">
        <f>Q115/2500</f>
        <v>4.4</v>
      </c>
      <c r="Q115" s="8">
        <f>R115*1000</f>
        <v>11000</v>
      </c>
      <c r="R115">
        <v>11</v>
      </c>
      <c r="S115">
        <v>0</v>
      </c>
      <c r="T115" s="8">
        <v>0</v>
      </c>
      <c r="U115">
        <v>0</v>
      </c>
      <c r="V115" s="6">
        <f>W115/2500</f>
        <v>7.6</v>
      </c>
      <c r="W115" s="4">
        <v>19000</v>
      </c>
      <c r="X115">
        <v>19</v>
      </c>
      <c r="Y115">
        <v>0</v>
      </c>
      <c r="Z115" s="8">
        <v>0</v>
      </c>
      <c r="AA115">
        <v>0</v>
      </c>
      <c r="AB115" s="6">
        <v>0</v>
      </c>
      <c r="AC115" s="8">
        <v>0</v>
      </c>
      <c r="AD115">
        <v>0</v>
      </c>
      <c r="AE115" s="6">
        <v>0</v>
      </c>
      <c r="AF115" s="8">
        <v>0</v>
      </c>
      <c r="AG115">
        <v>0</v>
      </c>
      <c r="AH115" s="6">
        <v>0</v>
      </c>
      <c r="AI115" s="4">
        <v>0</v>
      </c>
      <c r="AJ115">
        <v>0</v>
      </c>
      <c r="AK115" s="6">
        <v>0</v>
      </c>
      <c r="AL115" s="4">
        <v>0</v>
      </c>
      <c r="AM115">
        <v>0</v>
      </c>
      <c r="AN115">
        <v>0</v>
      </c>
      <c r="AO115" s="8">
        <v>0</v>
      </c>
      <c r="AP115">
        <v>0</v>
      </c>
      <c r="AQ115" s="6">
        <f>G115+J115+M115+P115+S115+V115+Y115+AB115+AE115+AH115+AK115+AN115</f>
        <v>14.4</v>
      </c>
      <c r="AR115" s="4">
        <f>H115+K115+N115+Q115+T115+W115+Z115+AC115+AF115+AI115+AL115+AO115</f>
        <v>36000</v>
      </c>
      <c r="AS115">
        <v>19</v>
      </c>
    </row>
    <row r="116">
      <c r="A116">
        <v>113</v>
      </c>
      <c r="B116" t="str">
        <v>HUEHUETENANGO</v>
      </c>
      <c r="C116" t="str">
        <v>SAN RAFAEL PETZAL</v>
      </c>
      <c r="E116" s="6">
        <v>10</v>
      </c>
      <c r="F116" s="8">
        <f>E116*2500</f>
        <v>25000</v>
      </c>
      <c r="G116">
        <v>0</v>
      </c>
      <c r="H116" s="8">
        <v>0</v>
      </c>
      <c r="I116">
        <v>0</v>
      </c>
      <c r="J116">
        <v>0</v>
      </c>
      <c r="K116" s="8">
        <v>0</v>
      </c>
      <c r="L116">
        <v>0</v>
      </c>
      <c r="M116" s="6">
        <v>2.8</v>
      </c>
      <c r="N116" s="8">
        <v>7000</v>
      </c>
      <c r="O116">
        <v>7</v>
      </c>
      <c r="P116" s="6">
        <f>Q116/2500</f>
        <v>2</v>
      </c>
      <c r="Q116" s="8">
        <f>R116*1000</f>
        <v>5000</v>
      </c>
      <c r="R116">
        <v>5</v>
      </c>
      <c r="S116">
        <v>0</v>
      </c>
      <c r="T116" s="8">
        <v>0</v>
      </c>
      <c r="U116">
        <v>0</v>
      </c>
      <c r="V116" s="6">
        <f>W116/2500</f>
        <v>4.8</v>
      </c>
      <c r="W116" s="4">
        <v>12000</v>
      </c>
      <c r="X116">
        <v>12</v>
      </c>
      <c r="Y116">
        <v>0</v>
      </c>
      <c r="Z116" s="8">
        <v>0</v>
      </c>
      <c r="AA116">
        <v>0</v>
      </c>
      <c r="AB116" s="6">
        <v>0</v>
      </c>
      <c r="AC116" s="8">
        <v>0</v>
      </c>
      <c r="AD116">
        <v>0</v>
      </c>
      <c r="AE116" s="6">
        <v>0</v>
      </c>
      <c r="AF116" s="8">
        <v>0</v>
      </c>
      <c r="AG116">
        <v>0</v>
      </c>
      <c r="AH116" s="6">
        <v>0</v>
      </c>
      <c r="AI116" s="4">
        <v>0</v>
      </c>
      <c r="AJ116">
        <v>0</v>
      </c>
      <c r="AK116" s="6">
        <v>0</v>
      </c>
      <c r="AL116" s="4">
        <v>0</v>
      </c>
      <c r="AM116">
        <v>0</v>
      </c>
      <c r="AN116">
        <v>0</v>
      </c>
      <c r="AO116" s="8">
        <v>0</v>
      </c>
      <c r="AP116">
        <v>0</v>
      </c>
      <c r="AQ116" s="6">
        <f>G116+J116+M116+P116+S116+V116+Y116+AB116+AE116+AH116+AK116+AN116</f>
        <v>9.6</v>
      </c>
      <c r="AR116" s="4">
        <f>H116+K116+N116+Q116+T116+W116+Z116+AC116+AF116+AI116+AL116+AO116</f>
        <v>24000</v>
      </c>
      <c r="AS116">
        <v>12</v>
      </c>
    </row>
    <row r="117">
      <c r="A117">
        <v>114</v>
      </c>
      <c r="B117" t="str">
        <v>HUEHUETENANGO</v>
      </c>
      <c r="C117" t="str">
        <v>SAN SEBASTIÁN COATÁN</v>
      </c>
      <c r="E117" s="6">
        <v>5</v>
      </c>
      <c r="F117" s="8">
        <f>E117*2500</f>
        <v>12500</v>
      </c>
      <c r="G117">
        <v>0</v>
      </c>
      <c r="H117" s="8">
        <v>0</v>
      </c>
      <c r="I117">
        <v>0</v>
      </c>
      <c r="J117">
        <v>0</v>
      </c>
      <c r="K117" s="8">
        <v>0</v>
      </c>
      <c r="L117">
        <v>0</v>
      </c>
      <c r="M117" s="6">
        <v>1.6</v>
      </c>
      <c r="N117" s="8">
        <v>4000</v>
      </c>
      <c r="O117">
        <v>4</v>
      </c>
      <c r="P117" s="6">
        <f>Q117/2500</f>
        <v>0</v>
      </c>
      <c r="Q117" s="8">
        <f>R117*1000</f>
        <v>0</v>
      </c>
      <c r="R117">
        <v>0</v>
      </c>
      <c r="S117">
        <v>0</v>
      </c>
      <c r="T117" s="8">
        <v>0</v>
      </c>
      <c r="U117">
        <v>0</v>
      </c>
      <c r="V117" s="6">
        <f>W117/2500</f>
        <v>1.6</v>
      </c>
      <c r="W117" s="4">
        <v>4000</v>
      </c>
      <c r="X117">
        <v>4</v>
      </c>
      <c r="Y117">
        <v>0</v>
      </c>
      <c r="Z117" s="8">
        <v>0</v>
      </c>
      <c r="AA117">
        <v>0</v>
      </c>
      <c r="AB117" s="6">
        <v>0</v>
      </c>
      <c r="AC117" s="8">
        <v>0</v>
      </c>
      <c r="AD117">
        <v>0</v>
      </c>
      <c r="AE117" s="6">
        <v>0</v>
      </c>
      <c r="AF117" s="8">
        <v>0</v>
      </c>
      <c r="AG117">
        <v>0</v>
      </c>
      <c r="AH117" s="6">
        <v>0</v>
      </c>
      <c r="AI117" s="4">
        <v>0</v>
      </c>
      <c r="AJ117">
        <v>0</v>
      </c>
      <c r="AK117" s="6">
        <v>0</v>
      </c>
      <c r="AL117" s="4">
        <v>0</v>
      </c>
      <c r="AM117">
        <v>0</v>
      </c>
      <c r="AN117">
        <v>0</v>
      </c>
      <c r="AO117" s="8">
        <v>0</v>
      </c>
      <c r="AP117">
        <v>0</v>
      </c>
      <c r="AQ117" s="6">
        <f>G117+J117+M117+P117+S117+V117+Y117+AB117+AE117+AH117+AK117+AN117</f>
        <v>3.2</v>
      </c>
      <c r="AR117" s="4">
        <f>H117+K117+N117+Q117+T117+W117+Z117+AC117+AF117+AI117+AL117+AO117</f>
        <v>8000</v>
      </c>
      <c r="AS117">
        <v>4</v>
      </c>
    </row>
    <row r="118">
      <c r="A118">
        <v>115</v>
      </c>
      <c r="B118" t="str">
        <v>HUEHUETENANGO</v>
      </c>
      <c r="C118" t="str">
        <v>SAN SEBASTIÁN HUEHUETENANGO</v>
      </c>
      <c r="E118" s="6">
        <v>20.4</v>
      </c>
      <c r="F118" s="8">
        <f>E118*2500</f>
        <v>51000</v>
      </c>
      <c r="G118">
        <v>0</v>
      </c>
      <c r="H118" s="8">
        <v>0</v>
      </c>
      <c r="I118">
        <v>0</v>
      </c>
      <c r="J118">
        <v>0</v>
      </c>
      <c r="K118" s="8">
        <v>0</v>
      </c>
      <c r="L118">
        <v>0</v>
      </c>
      <c r="M118" s="6">
        <v>3.6</v>
      </c>
      <c r="N118" s="8">
        <v>9000</v>
      </c>
      <c r="O118">
        <v>9</v>
      </c>
      <c r="P118" s="6">
        <f>Q118/2500</f>
        <v>2.8</v>
      </c>
      <c r="Q118" s="8">
        <f>R118*1000</f>
        <v>7000</v>
      </c>
      <c r="R118">
        <v>7</v>
      </c>
      <c r="S118">
        <v>0</v>
      </c>
      <c r="T118" s="8">
        <v>0</v>
      </c>
      <c r="U118">
        <v>0</v>
      </c>
      <c r="V118" s="6">
        <f>W118/2500</f>
        <v>6.4</v>
      </c>
      <c r="W118" s="4">
        <v>16000</v>
      </c>
      <c r="X118">
        <v>16</v>
      </c>
      <c r="Y118">
        <v>0</v>
      </c>
      <c r="Z118" s="8">
        <v>0</v>
      </c>
      <c r="AA118">
        <v>0</v>
      </c>
      <c r="AB118" s="6">
        <v>0</v>
      </c>
      <c r="AC118" s="8">
        <v>0</v>
      </c>
      <c r="AD118">
        <v>0</v>
      </c>
      <c r="AE118" s="6">
        <v>0</v>
      </c>
      <c r="AF118" s="8">
        <v>0</v>
      </c>
      <c r="AG118">
        <v>0</v>
      </c>
      <c r="AH118" s="6">
        <v>0</v>
      </c>
      <c r="AI118" s="4">
        <v>0</v>
      </c>
      <c r="AJ118">
        <v>0</v>
      </c>
      <c r="AK118" s="6">
        <v>0</v>
      </c>
      <c r="AL118" s="4">
        <v>0</v>
      </c>
      <c r="AM118">
        <v>0</v>
      </c>
      <c r="AN118">
        <v>0</v>
      </c>
      <c r="AO118" s="8">
        <v>0</v>
      </c>
      <c r="AP118">
        <v>0</v>
      </c>
      <c r="AQ118" s="6">
        <f>G118+J118+M118+P118+S118+V118+Y118+AB118+AE118+AH118+AK118+AN118</f>
        <v>12.8</v>
      </c>
      <c r="AR118" s="4">
        <f>H118+K118+N118+Q118+T118+W118+Z118+AC118+AF118+AI118+AL118+AO118</f>
        <v>32000</v>
      </c>
      <c r="AS118">
        <v>17</v>
      </c>
    </row>
    <row r="119">
      <c r="A119">
        <v>116</v>
      </c>
      <c r="B119" t="str">
        <v>HUEHUETENANGO</v>
      </c>
      <c r="C119" t="str">
        <v>SANTA ANA HUISTA</v>
      </c>
      <c r="E119" s="6">
        <v>4.8</v>
      </c>
      <c r="F119" s="8">
        <f>E119*2500</f>
        <v>12000</v>
      </c>
      <c r="G119">
        <v>0</v>
      </c>
      <c r="H119" s="8">
        <v>0</v>
      </c>
      <c r="I119">
        <v>0</v>
      </c>
      <c r="J119">
        <v>0</v>
      </c>
      <c r="K119" s="8">
        <v>0</v>
      </c>
      <c r="L119">
        <v>0</v>
      </c>
      <c r="M119" s="6">
        <v>1.6</v>
      </c>
      <c r="N119" s="8">
        <v>4000</v>
      </c>
      <c r="O119">
        <v>4</v>
      </c>
      <c r="P119" s="6">
        <f>Q119/2500</f>
        <v>0</v>
      </c>
      <c r="Q119" s="8">
        <f>R119*1000</f>
        <v>0</v>
      </c>
      <c r="R119">
        <v>0</v>
      </c>
      <c r="S119">
        <v>0</v>
      </c>
      <c r="T119" s="8">
        <v>0</v>
      </c>
      <c r="U119">
        <v>0</v>
      </c>
      <c r="V119" s="6">
        <f>W119/2500</f>
        <v>1.6</v>
      </c>
      <c r="W119" s="4">
        <v>4000</v>
      </c>
      <c r="X119">
        <v>4</v>
      </c>
      <c r="Y119">
        <v>0</v>
      </c>
      <c r="Z119" s="8">
        <v>0</v>
      </c>
      <c r="AA119">
        <v>0</v>
      </c>
      <c r="AB119" s="6">
        <v>0</v>
      </c>
      <c r="AC119" s="8">
        <v>0</v>
      </c>
      <c r="AD119">
        <v>0</v>
      </c>
      <c r="AE119" s="6">
        <v>0</v>
      </c>
      <c r="AF119" s="8">
        <v>0</v>
      </c>
      <c r="AG119">
        <v>0</v>
      </c>
      <c r="AH119" s="6">
        <v>0</v>
      </c>
      <c r="AI119" s="4">
        <v>0</v>
      </c>
      <c r="AJ119">
        <v>0</v>
      </c>
      <c r="AK119" s="6">
        <v>0</v>
      </c>
      <c r="AL119" s="4">
        <v>0</v>
      </c>
      <c r="AM119">
        <v>0</v>
      </c>
      <c r="AN119">
        <v>0</v>
      </c>
      <c r="AO119" s="8">
        <v>0</v>
      </c>
      <c r="AP119">
        <v>0</v>
      </c>
      <c r="AQ119" s="6">
        <f>G119+J119+M119+P119+S119+V119+Y119+AB119+AE119+AH119+AK119+AN119</f>
        <v>3.2</v>
      </c>
      <c r="AR119" s="4">
        <f>H119+K119+N119+Q119+T119+W119+Z119+AC119+AF119+AI119+AL119+AO119</f>
        <v>8000</v>
      </c>
      <c r="AS119">
        <v>4</v>
      </c>
    </row>
    <row r="120">
      <c r="A120">
        <v>117</v>
      </c>
      <c r="B120" t="str">
        <v>HUEHUETENANGO</v>
      </c>
      <c r="C120" t="str">
        <v>SANTA BÁRBARA</v>
      </c>
      <c r="E120" s="6">
        <v>26.400000000000002</v>
      </c>
      <c r="F120" s="8">
        <f>E120*2500</f>
        <v>66000</v>
      </c>
      <c r="G120">
        <v>0</v>
      </c>
      <c r="H120" s="8">
        <v>0</v>
      </c>
      <c r="I120">
        <v>0</v>
      </c>
      <c r="J120">
        <v>0</v>
      </c>
      <c r="K120" s="8">
        <v>0</v>
      </c>
      <c r="L120">
        <v>0</v>
      </c>
      <c r="M120" s="6">
        <v>4.4</v>
      </c>
      <c r="N120" s="8">
        <v>11000</v>
      </c>
      <c r="O120">
        <v>11</v>
      </c>
      <c r="P120" s="6">
        <f>Q120/2500</f>
        <v>4.4</v>
      </c>
      <c r="Q120" s="8">
        <f>R120*1000</f>
        <v>11000</v>
      </c>
      <c r="R120">
        <v>11</v>
      </c>
      <c r="S120">
        <v>0</v>
      </c>
      <c r="T120" s="8">
        <v>0</v>
      </c>
      <c r="U120">
        <v>0</v>
      </c>
      <c r="V120" s="6">
        <f>W120/2500</f>
        <v>9.2</v>
      </c>
      <c r="W120" s="4">
        <v>23000</v>
      </c>
      <c r="X120">
        <v>23</v>
      </c>
      <c r="Y120">
        <v>0</v>
      </c>
      <c r="Z120" s="8">
        <v>0</v>
      </c>
      <c r="AA120">
        <v>0</v>
      </c>
      <c r="AB120" s="6">
        <v>0</v>
      </c>
      <c r="AC120" s="8">
        <v>0</v>
      </c>
      <c r="AD120">
        <v>0</v>
      </c>
      <c r="AE120" s="6">
        <v>0</v>
      </c>
      <c r="AF120" s="8">
        <v>0</v>
      </c>
      <c r="AG120">
        <v>0</v>
      </c>
      <c r="AH120" s="6">
        <v>0</v>
      </c>
      <c r="AI120" s="4">
        <v>0</v>
      </c>
      <c r="AJ120">
        <v>0</v>
      </c>
      <c r="AK120" s="6">
        <v>0</v>
      </c>
      <c r="AL120" s="4">
        <v>0</v>
      </c>
      <c r="AM120">
        <v>0</v>
      </c>
      <c r="AN120">
        <v>0</v>
      </c>
      <c r="AO120" s="8">
        <v>0</v>
      </c>
      <c r="AP120">
        <v>0</v>
      </c>
      <c r="AQ120" s="6">
        <f>G120+J120+M120+P120+S120+V120+Y120+AB120+AE120+AH120+AK120+AN120</f>
        <v>18</v>
      </c>
      <c r="AR120" s="4">
        <f>H120+K120+N120+Q120+T120+W120+Z120+AC120+AF120+AI120+AL120+AO120</f>
        <v>45000</v>
      </c>
      <c r="AS120">
        <v>23</v>
      </c>
    </row>
    <row r="121">
      <c r="A121">
        <v>118</v>
      </c>
      <c r="B121" t="str">
        <v>HUEHUETENANGO</v>
      </c>
      <c r="C121" t="str">
        <v>SANTA EULALIA</v>
      </c>
      <c r="E121" s="6">
        <v>23.4</v>
      </c>
      <c r="F121" s="8">
        <f>E121*2500</f>
        <v>58500</v>
      </c>
      <c r="G121">
        <v>0</v>
      </c>
      <c r="H121" s="8">
        <v>0</v>
      </c>
      <c r="I121">
        <v>0</v>
      </c>
      <c r="J121">
        <v>0</v>
      </c>
      <c r="K121" s="8">
        <v>0</v>
      </c>
      <c r="L121">
        <v>0</v>
      </c>
      <c r="M121" s="6">
        <v>5.2</v>
      </c>
      <c r="N121" s="8">
        <v>13000</v>
      </c>
      <c r="O121">
        <v>13</v>
      </c>
      <c r="P121" s="6">
        <f>Q121/2500</f>
        <v>4</v>
      </c>
      <c r="Q121" s="8">
        <f>R121*1000</f>
        <v>10000</v>
      </c>
      <c r="R121">
        <v>10</v>
      </c>
      <c r="S121">
        <v>0</v>
      </c>
      <c r="T121" s="8">
        <v>0</v>
      </c>
      <c r="U121">
        <v>0</v>
      </c>
      <c r="V121" s="6">
        <f>W121/2500</f>
        <v>8.8</v>
      </c>
      <c r="W121" s="4">
        <v>22000</v>
      </c>
      <c r="X121">
        <v>22</v>
      </c>
      <c r="Y121">
        <v>0</v>
      </c>
      <c r="Z121" s="8">
        <v>0</v>
      </c>
      <c r="AA121">
        <v>0</v>
      </c>
      <c r="AB121" s="6">
        <v>0</v>
      </c>
      <c r="AC121" s="8">
        <v>0</v>
      </c>
      <c r="AD121">
        <v>0</v>
      </c>
      <c r="AE121" s="6">
        <v>0</v>
      </c>
      <c r="AF121" s="8">
        <v>0</v>
      </c>
      <c r="AG121">
        <v>0</v>
      </c>
      <c r="AH121" s="6">
        <v>0</v>
      </c>
      <c r="AI121" s="4">
        <v>0</v>
      </c>
      <c r="AJ121">
        <v>0</v>
      </c>
      <c r="AK121" s="6">
        <v>0</v>
      </c>
      <c r="AL121" s="4">
        <v>0</v>
      </c>
      <c r="AM121">
        <v>0</v>
      </c>
      <c r="AN121">
        <v>0</v>
      </c>
      <c r="AO121" s="8">
        <v>0</v>
      </c>
      <c r="AP121">
        <v>0</v>
      </c>
      <c r="AQ121" s="6">
        <f>G121+J121+M121+P121+S121+V121+Y121+AB121+AE121+AH121+AK121+AN121</f>
        <v>18</v>
      </c>
      <c r="AR121" s="4">
        <f>H121+K121+N121+Q121+T121+W121+Z121+AC121+AF121+AI121+AL121+AO121</f>
        <v>45000</v>
      </c>
      <c r="AS121">
        <v>23</v>
      </c>
    </row>
    <row r="122">
      <c r="A122">
        <v>119</v>
      </c>
      <c r="B122" t="str">
        <v>HUEHUETENANGO</v>
      </c>
      <c r="C122" t="str">
        <v>SANTIAGO CHIMALTENANGO</v>
      </c>
      <c r="E122" s="6">
        <v>20</v>
      </c>
      <c r="F122" s="8">
        <f>E122*2500</f>
        <v>50000</v>
      </c>
      <c r="G122">
        <v>0</v>
      </c>
      <c r="H122" s="8">
        <v>0</v>
      </c>
      <c r="I122">
        <v>0</v>
      </c>
      <c r="J122">
        <v>0</v>
      </c>
      <c r="K122" s="8">
        <v>0</v>
      </c>
      <c r="L122">
        <v>0</v>
      </c>
      <c r="M122" s="6">
        <v>4.4</v>
      </c>
      <c r="N122" s="8">
        <v>11000</v>
      </c>
      <c r="O122">
        <v>11</v>
      </c>
      <c r="P122" s="6">
        <f>Q122/2500</f>
        <v>2.8</v>
      </c>
      <c r="Q122" s="8">
        <f>R122*1000</f>
        <v>7000</v>
      </c>
      <c r="R122">
        <v>7</v>
      </c>
      <c r="S122">
        <v>0</v>
      </c>
      <c r="T122" s="8">
        <v>0</v>
      </c>
      <c r="U122">
        <v>0</v>
      </c>
      <c r="V122" s="6">
        <f>W122/2500</f>
        <v>7.6</v>
      </c>
      <c r="W122" s="4">
        <v>19000</v>
      </c>
      <c r="X122">
        <v>19</v>
      </c>
      <c r="Y122">
        <v>0</v>
      </c>
      <c r="Z122" s="8">
        <v>0</v>
      </c>
      <c r="AA122">
        <v>0</v>
      </c>
      <c r="AB122" s="6">
        <v>0</v>
      </c>
      <c r="AC122" s="8">
        <v>0</v>
      </c>
      <c r="AD122">
        <v>0</v>
      </c>
      <c r="AE122" s="6">
        <v>0</v>
      </c>
      <c r="AF122" s="8">
        <v>0</v>
      </c>
      <c r="AG122">
        <v>0</v>
      </c>
      <c r="AH122" s="6">
        <v>0</v>
      </c>
      <c r="AI122" s="4">
        <v>0</v>
      </c>
      <c r="AJ122">
        <v>0</v>
      </c>
      <c r="AK122" s="6">
        <v>0</v>
      </c>
      <c r="AL122" s="4">
        <v>0</v>
      </c>
      <c r="AM122">
        <v>0</v>
      </c>
      <c r="AN122">
        <v>0</v>
      </c>
      <c r="AO122" s="8">
        <v>0</v>
      </c>
      <c r="AP122">
        <v>0</v>
      </c>
      <c r="AQ122" s="6">
        <f>G122+J122+M122+P122+S122+V122+Y122+AB122+AE122+AH122+AK122+AN122</f>
        <v>14.8</v>
      </c>
      <c r="AR122" s="4">
        <f>H122+K122+N122+Q122+T122+W122+Z122+AC122+AF122+AI122+AL122+AO122</f>
        <v>37000</v>
      </c>
      <c r="AS122">
        <v>19</v>
      </c>
    </row>
    <row r="123">
      <c r="A123">
        <v>120</v>
      </c>
      <c r="B123" t="str">
        <v>HUEHUETENANGO</v>
      </c>
      <c r="C123" t="str">
        <v>SOLOMA</v>
      </c>
      <c r="D123" t="str">
        <v xml:space="preserve">Beca </v>
      </c>
      <c r="E123" s="6">
        <v>9.8</v>
      </c>
      <c r="F123" s="8">
        <f>E123*2500</f>
        <v>24500</v>
      </c>
      <c r="G123">
        <v>0</v>
      </c>
      <c r="H123" s="8">
        <v>0</v>
      </c>
      <c r="I123">
        <v>0</v>
      </c>
      <c r="J123">
        <v>0</v>
      </c>
      <c r="K123" s="8">
        <v>0</v>
      </c>
      <c r="L123">
        <v>0</v>
      </c>
      <c r="M123" s="6">
        <v>4</v>
      </c>
      <c r="N123" s="8">
        <v>10000</v>
      </c>
      <c r="O123">
        <v>10</v>
      </c>
      <c r="P123" s="6">
        <f>Q123/2500</f>
        <v>4</v>
      </c>
      <c r="Q123" s="8">
        <f>R123*1000</f>
        <v>10000</v>
      </c>
      <c r="R123">
        <v>10</v>
      </c>
      <c r="S123">
        <v>0</v>
      </c>
      <c r="T123" s="8">
        <v>0</v>
      </c>
      <c r="U123">
        <v>0</v>
      </c>
      <c r="V123" s="6">
        <f>W123/2500</f>
        <v>8</v>
      </c>
      <c r="W123" s="4">
        <v>20000</v>
      </c>
      <c r="X123">
        <v>20</v>
      </c>
      <c r="Y123">
        <v>0</v>
      </c>
      <c r="Z123" s="8">
        <v>0</v>
      </c>
      <c r="AA123">
        <v>0</v>
      </c>
      <c r="AB123" s="6">
        <v>0</v>
      </c>
      <c r="AC123" s="8">
        <v>0</v>
      </c>
      <c r="AD123">
        <v>0</v>
      </c>
      <c r="AE123" s="6">
        <v>0</v>
      </c>
      <c r="AF123" s="8">
        <v>0</v>
      </c>
      <c r="AG123">
        <v>0</v>
      </c>
      <c r="AH123" s="6">
        <v>0</v>
      </c>
      <c r="AI123" s="4">
        <v>0</v>
      </c>
      <c r="AJ123">
        <v>0</v>
      </c>
      <c r="AK123" s="6">
        <v>0</v>
      </c>
      <c r="AL123" s="4">
        <v>0</v>
      </c>
      <c r="AM123">
        <v>0</v>
      </c>
      <c r="AN123">
        <v>0</v>
      </c>
      <c r="AO123" s="8">
        <v>0</v>
      </c>
      <c r="AP123">
        <v>0</v>
      </c>
      <c r="AQ123" s="6">
        <f>G123+J123+M123+P123+S123+V123+Y123+AB123+AE123+AH123+AK123+AN123</f>
        <v>16</v>
      </c>
      <c r="AR123" s="4">
        <f>H123+K123+N123+Q123+T123+W123+Z123+AC123+AF123+AI123+AL123+AO123</f>
        <v>40000</v>
      </c>
      <c r="AS123">
        <v>20</v>
      </c>
    </row>
    <row r="124">
      <c r="A124">
        <v>121</v>
      </c>
      <c r="B124" t="str">
        <v>HUEHUETENANGO</v>
      </c>
      <c r="C124" t="str">
        <v>TECTITÁN</v>
      </c>
      <c r="E124" s="6">
        <v>25</v>
      </c>
      <c r="F124" s="8">
        <f>E124*2500</f>
        <v>62500</v>
      </c>
      <c r="G124">
        <v>0</v>
      </c>
      <c r="H124" s="8">
        <v>0</v>
      </c>
      <c r="I124">
        <v>0</v>
      </c>
      <c r="J124">
        <v>0</v>
      </c>
      <c r="K124" s="8">
        <v>0</v>
      </c>
      <c r="L124">
        <v>0</v>
      </c>
      <c r="M124" s="6">
        <v>7.2</v>
      </c>
      <c r="N124" s="8">
        <v>18000</v>
      </c>
      <c r="O124">
        <v>18</v>
      </c>
      <c r="P124" s="6">
        <f>Q124/2500</f>
        <v>4.8</v>
      </c>
      <c r="Q124" s="8">
        <f>R124*1000</f>
        <v>12000</v>
      </c>
      <c r="R124">
        <v>12</v>
      </c>
      <c r="S124">
        <v>0</v>
      </c>
      <c r="T124" s="8">
        <v>0</v>
      </c>
      <c r="U124">
        <v>0</v>
      </c>
      <c r="V124" s="6">
        <f>W124/2500</f>
        <v>12</v>
      </c>
      <c r="W124" s="4">
        <v>30000</v>
      </c>
      <c r="X124">
        <v>30</v>
      </c>
      <c r="Y124">
        <v>0</v>
      </c>
      <c r="Z124" s="8">
        <v>0</v>
      </c>
      <c r="AA124">
        <v>0</v>
      </c>
      <c r="AB124" s="6">
        <v>0</v>
      </c>
      <c r="AC124" s="8">
        <v>0</v>
      </c>
      <c r="AD124">
        <v>0</v>
      </c>
      <c r="AE124" s="6">
        <v>0</v>
      </c>
      <c r="AF124" s="8">
        <v>0</v>
      </c>
      <c r="AG124">
        <v>0</v>
      </c>
      <c r="AH124" s="6">
        <v>0</v>
      </c>
      <c r="AI124" s="4">
        <v>0</v>
      </c>
      <c r="AJ124">
        <v>0</v>
      </c>
      <c r="AK124" s="6">
        <v>0</v>
      </c>
      <c r="AL124" s="4">
        <v>0</v>
      </c>
      <c r="AM124">
        <v>0</v>
      </c>
      <c r="AN124">
        <v>0</v>
      </c>
      <c r="AO124" s="8">
        <v>0</v>
      </c>
      <c r="AP124">
        <v>0</v>
      </c>
      <c r="AQ124" s="6">
        <f>G124+J124+M124+P124+S124+V124+Y124+AB124+AE124+AH124+AK124+AN124</f>
        <v>24</v>
      </c>
      <c r="AR124" s="4">
        <f>H124+K124+N124+Q124+T124+W124+Z124+AC124+AF124+AI124+AL124+AO124</f>
        <v>60000</v>
      </c>
      <c r="AS124">
        <v>30</v>
      </c>
    </row>
    <row r="125">
      <c r="A125">
        <v>122</v>
      </c>
      <c r="B125" t="str">
        <v>HUEHUETENANGO</v>
      </c>
      <c r="C125" t="str">
        <v>TODOS SANTOS CUCHUMATÁN</v>
      </c>
      <c r="E125" s="6">
        <v>20.6</v>
      </c>
      <c r="F125" s="8">
        <f>E125*2500</f>
        <v>51500</v>
      </c>
      <c r="G125">
        <v>0</v>
      </c>
      <c r="H125" s="8">
        <v>0</v>
      </c>
      <c r="I125">
        <v>0</v>
      </c>
      <c r="J125">
        <v>0</v>
      </c>
      <c r="K125" s="8">
        <v>0</v>
      </c>
      <c r="L125">
        <v>0</v>
      </c>
      <c r="M125" s="6">
        <v>5.6</v>
      </c>
      <c r="N125" s="8">
        <v>14000</v>
      </c>
      <c r="O125">
        <v>14</v>
      </c>
      <c r="P125" s="6">
        <f>Q125/2500</f>
        <v>0</v>
      </c>
      <c r="Q125" s="8">
        <f>R125*1000</f>
        <v>0</v>
      </c>
      <c r="R125">
        <v>0</v>
      </c>
      <c r="S125">
        <v>0</v>
      </c>
      <c r="T125" s="8">
        <v>0</v>
      </c>
      <c r="U125">
        <v>0</v>
      </c>
      <c r="V125" s="6">
        <f>W125/2500</f>
        <v>5.6</v>
      </c>
      <c r="W125" s="4">
        <v>14000</v>
      </c>
      <c r="X125">
        <v>14</v>
      </c>
      <c r="Y125">
        <v>0</v>
      </c>
      <c r="Z125" s="8">
        <v>0</v>
      </c>
      <c r="AA125">
        <v>0</v>
      </c>
      <c r="AB125" s="6">
        <v>0</v>
      </c>
      <c r="AC125" s="8">
        <v>0</v>
      </c>
      <c r="AD125">
        <v>0</v>
      </c>
      <c r="AE125" s="6">
        <v>0</v>
      </c>
      <c r="AF125" s="8">
        <v>0</v>
      </c>
      <c r="AG125">
        <v>0</v>
      </c>
      <c r="AH125" s="6">
        <v>0</v>
      </c>
      <c r="AI125" s="4">
        <v>0</v>
      </c>
      <c r="AJ125">
        <v>0</v>
      </c>
      <c r="AK125" s="6">
        <v>0</v>
      </c>
      <c r="AL125" s="4">
        <v>0</v>
      </c>
      <c r="AM125">
        <v>0</v>
      </c>
      <c r="AN125">
        <v>0</v>
      </c>
      <c r="AO125" s="8">
        <v>0</v>
      </c>
      <c r="AP125">
        <v>0</v>
      </c>
      <c r="AQ125" s="6">
        <f>G125+J125+M125+P125+S125+V125+Y125+AB125+AE125+AH125+AK125+AN125</f>
        <v>11.2</v>
      </c>
      <c r="AR125" s="4">
        <f>H125+K125+N125+Q125+T125+W125+Z125+AC125+AF125+AI125+AL125+AO125</f>
        <v>28000</v>
      </c>
      <c r="AS125">
        <v>14</v>
      </c>
    </row>
    <row r="126">
      <c r="A126">
        <v>123</v>
      </c>
      <c r="B126" t="str">
        <v>HUEHUETENANGO</v>
      </c>
      <c r="C126" t="str">
        <v>UNIÓN CANTINIL</v>
      </c>
      <c r="E126" s="6">
        <v>13</v>
      </c>
      <c r="F126" s="8">
        <f>E126*2500</f>
        <v>32500</v>
      </c>
      <c r="G126">
        <v>0</v>
      </c>
      <c r="H126" s="8">
        <v>0</v>
      </c>
      <c r="I126">
        <v>0</v>
      </c>
      <c r="J126">
        <v>0</v>
      </c>
      <c r="K126" s="8">
        <v>0</v>
      </c>
      <c r="L126">
        <v>0</v>
      </c>
      <c r="M126" s="6">
        <v>4</v>
      </c>
      <c r="N126" s="8">
        <v>10000</v>
      </c>
      <c r="O126">
        <v>10</v>
      </c>
      <c r="P126" s="6">
        <f>Q126/2500</f>
        <v>1.6</v>
      </c>
      <c r="Q126" s="8">
        <f>R126*1000</f>
        <v>4000</v>
      </c>
      <c r="R126">
        <v>4</v>
      </c>
      <c r="S126">
        <v>0</v>
      </c>
      <c r="T126" s="8">
        <v>0</v>
      </c>
      <c r="U126">
        <v>0</v>
      </c>
      <c r="V126" s="6">
        <f>W126/2500</f>
        <v>5.6</v>
      </c>
      <c r="W126" s="4">
        <v>14000</v>
      </c>
      <c r="X126">
        <v>14</v>
      </c>
      <c r="Y126">
        <v>0</v>
      </c>
      <c r="Z126" s="8">
        <v>0</v>
      </c>
      <c r="AA126">
        <v>0</v>
      </c>
      <c r="AB126" s="6">
        <v>0</v>
      </c>
      <c r="AC126" s="8">
        <v>0</v>
      </c>
      <c r="AD126">
        <v>0</v>
      </c>
      <c r="AE126" s="6">
        <v>0</v>
      </c>
      <c r="AF126" s="8">
        <v>0</v>
      </c>
      <c r="AG126">
        <v>0</v>
      </c>
      <c r="AH126" s="6">
        <v>0</v>
      </c>
      <c r="AI126" s="4">
        <v>0</v>
      </c>
      <c r="AJ126">
        <v>0</v>
      </c>
      <c r="AK126" s="6">
        <v>0</v>
      </c>
      <c r="AL126" s="4">
        <v>0</v>
      </c>
      <c r="AM126">
        <v>0</v>
      </c>
      <c r="AN126">
        <v>0</v>
      </c>
      <c r="AO126" s="8">
        <v>0</v>
      </c>
      <c r="AP126">
        <v>0</v>
      </c>
      <c r="AQ126" s="6">
        <f>G126+J126+M126+P126+S126+V126+Y126+AB126+AE126+AH126+AK126+AN126</f>
        <v>11.2</v>
      </c>
      <c r="AR126" s="4">
        <f>H126+K126+N126+Q126+T126+W126+Z126+AC126+AF126+AI126+AL126+AO126</f>
        <v>28000</v>
      </c>
      <c r="AS126">
        <v>14</v>
      </c>
    </row>
    <row r="127">
      <c r="A127">
        <v>124</v>
      </c>
      <c r="B127" t="str">
        <v>IZABAL</v>
      </c>
      <c r="C127" t="str">
        <v>EL ESTOR</v>
      </c>
      <c r="E127" s="6">
        <v>27</v>
      </c>
      <c r="F127" s="8">
        <f>E127*2500</f>
        <v>67500</v>
      </c>
      <c r="G127">
        <v>0</v>
      </c>
      <c r="H127" s="8">
        <v>0</v>
      </c>
      <c r="I127">
        <v>0</v>
      </c>
      <c r="J127">
        <v>0</v>
      </c>
      <c r="K127" s="8">
        <v>0</v>
      </c>
      <c r="L127">
        <v>0</v>
      </c>
      <c r="M127" s="6">
        <v>8.8</v>
      </c>
      <c r="N127" s="8">
        <v>22000</v>
      </c>
      <c r="O127">
        <v>22</v>
      </c>
      <c r="P127" s="6">
        <f>Q127/2500</f>
        <v>1.2</v>
      </c>
      <c r="Q127" s="8">
        <f>R127*1000</f>
        <v>3000</v>
      </c>
      <c r="R127">
        <v>3</v>
      </c>
      <c r="S127">
        <v>0</v>
      </c>
      <c r="T127" s="8">
        <v>0</v>
      </c>
      <c r="U127">
        <v>0</v>
      </c>
      <c r="V127" s="6">
        <f>W127/2500</f>
        <v>9.6</v>
      </c>
      <c r="W127" s="4">
        <v>24000</v>
      </c>
      <c r="X127">
        <v>24</v>
      </c>
      <c r="Y127">
        <v>0</v>
      </c>
      <c r="Z127" s="8">
        <v>0</v>
      </c>
      <c r="AA127">
        <v>0</v>
      </c>
      <c r="AB127" s="6">
        <v>0</v>
      </c>
      <c r="AC127" s="8">
        <v>0</v>
      </c>
      <c r="AD127">
        <v>0</v>
      </c>
      <c r="AE127" s="6">
        <v>0</v>
      </c>
      <c r="AF127" s="8">
        <v>0</v>
      </c>
      <c r="AG127">
        <v>0</v>
      </c>
      <c r="AH127" s="6">
        <v>0</v>
      </c>
      <c r="AI127" s="4">
        <v>0</v>
      </c>
      <c r="AJ127">
        <v>0</v>
      </c>
      <c r="AK127" s="6">
        <v>0</v>
      </c>
      <c r="AL127" s="4">
        <v>0</v>
      </c>
      <c r="AM127">
        <v>0</v>
      </c>
      <c r="AN127">
        <v>0</v>
      </c>
      <c r="AO127" s="8">
        <v>0</v>
      </c>
      <c r="AP127">
        <v>0</v>
      </c>
      <c r="AQ127" s="6">
        <f>G127+J127+M127+P127+S127+V127+Y127+AB127+AE127+AH127+AK127+AN127</f>
        <v>19.6</v>
      </c>
      <c r="AR127" s="4">
        <f>H127+K127+N127+Q127+T127+W127+Z127+AC127+AF127+AI127+AL127+AO127</f>
        <v>49000</v>
      </c>
      <c r="AS127">
        <v>25</v>
      </c>
    </row>
    <row r="128">
      <c r="A128">
        <v>125</v>
      </c>
      <c r="B128" t="str">
        <v>IZABAL</v>
      </c>
      <c r="C128" t="str">
        <v>LIVINGSTON</v>
      </c>
      <c r="E128" s="6">
        <v>24.600000000000005</v>
      </c>
      <c r="F128" s="8">
        <f>E128*2500</f>
        <v>61500.000000000015</v>
      </c>
      <c r="G128">
        <v>0</v>
      </c>
      <c r="H128" s="8">
        <v>0</v>
      </c>
      <c r="I128">
        <v>0</v>
      </c>
      <c r="J128">
        <v>0</v>
      </c>
      <c r="K128" s="8">
        <v>0</v>
      </c>
      <c r="L128">
        <v>0</v>
      </c>
      <c r="M128" s="6">
        <v>6.8</v>
      </c>
      <c r="N128" s="8">
        <v>17000</v>
      </c>
      <c r="O128">
        <v>17</v>
      </c>
      <c r="P128" s="6">
        <f>Q128/2500</f>
        <v>2</v>
      </c>
      <c r="Q128" s="8">
        <f>R128*1000</f>
        <v>5000</v>
      </c>
      <c r="R128">
        <v>5</v>
      </c>
      <c r="S128">
        <v>0</v>
      </c>
      <c r="T128" s="8">
        <v>0</v>
      </c>
      <c r="U128">
        <v>0</v>
      </c>
      <c r="V128" s="6">
        <f>W128/2500</f>
        <v>8.8</v>
      </c>
      <c r="W128" s="4">
        <v>22000</v>
      </c>
      <c r="X128">
        <v>22</v>
      </c>
      <c r="Y128">
        <v>0</v>
      </c>
      <c r="Z128" s="8">
        <v>0</v>
      </c>
      <c r="AA128">
        <v>0</v>
      </c>
      <c r="AB128" s="6">
        <v>0</v>
      </c>
      <c r="AC128" s="8">
        <v>0</v>
      </c>
      <c r="AD128">
        <v>0</v>
      </c>
      <c r="AE128" s="6">
        <v>0</v>
      </c>
      <c r="AF128" s="8">
        <v>0</v>
      </c>
      <c r="AG128">
        <v>0</v>
      </c>
      <c r="AH128" s="6">
        <v>0</v>
      </c>
      <c r="AI128" s="4">
        <v>0</v>
      </c>
      <c r="AJ128">
        <v>0</v>
      </c>
      <c r="AK128" s="6">
        <v>0</v>
      </c>
      <c r="AL128" s="4">
        <v>0</v>
      </c>
      <c r="AM128">
        <v>0</v>
      </c>
      <c r="AN128">
        <v>0</v>
      </c>
      <c r="AO128" s="8">
        <v>0</v>
      </c>
      <c r="AP128">
        <v>0</v>
      </c>
      <c r="AQ128" s="6">
        <f>G128+J128+M128+P128+S128+V128+Y128+AB128+AE128+AH128+AK128+AN128</f>
        <v>17.6</v>
      </c>
      <c r="AR128" s="4">
        <f>H128+K128+N128+Q128+T128+W128+Z128+AC128+AF128+AI128+AL128+AO128</f>
        <v>44000</v>
      </c>
      <c r="AS128">
        <v>22</v>
      </c>
    </row>
    <row r="129">
      <c r="A129">
        <v>126</v>
      </c>
      <c r="B129" t="str">
        <v>IZABAL</v>
      </c>
      <c r="C129" t="str">
        <v>LOS AMATES</v>
      </c>
      <c r="E129" s="6">
        <v>22</v>
      </c>
      <c r="F129" s="8">
        <f>E129*2500</f>
        <v>55000</v>
      </c>
      <c r="G129">
        <v>0</v>
      </c>
      <c r="H129" s="8">
        <v>0</v>
      </c>
      <c r="I129">
        <v>0</v>
      </c>
      <c r="J129">
        <v>0</v>
      </c>
      <c r="K129" s="8">
        <v>0</v>
      </c>
      <c r="L129">
        <v>0</v>
      </c>
      <c r="M129" s="6">
        <v>9.6</v>
      </c>
      <c r="N129" s="8">
        <v>24000</v>
      </c>
      <c r="O129">
        <v>24</v>
      </c>
      <c r="P129" s="6">
        <f>Q129/2500</f>
        <v>1.2</v>
      </c>
      <c r="Q129" s="8">
        <f>R129*1000</f>
        <v>3000</v>
      </c>
      <c r="R129">
        <v>3</v>
      </c>
      <c r="S129">
        <v>0</v>
      </c>
      <c r="T129" s="8">
        <v>0</v>
      </c>
      <c r="U129">
        <v>0</v>
      </c>
      <c r="V129" s="6">
        <f>W129/2500</f>
        <v>11.6</v>
      </c>
      <c r="W129" s="4">
        <v>29000</v>
      </c>
      <c r="X129">
        <v>29</v>
      </c>
      <c r="Y129">
        <v>0</v>
      </c>
      <c r="Z129" s="8">
        <v>0</v>
      </c>
      <c r="AA129">
        <v>0</v>
      </c>
      <c r="AB129" s="6">
        <v>0</v>
      </c>
      <c r="AC129" s="8">
        <v>0</v>
      </c>
      <c r="AD129">
        <v>0</v>
      </c>
      <c r="AE129" s="6">
        <v>0</v>
      </c>
      <c r="AF129" s="8">
        <v>0</v>
      </c>
      <c r="AG129">
        <v>0</v>
      </c>
      <c r="AH129" s="6">
        <v>0</v>
      </c>
      <c r="AI129" s="4">
        <v>0</v>
      </c>
      <c r="AJ129">
        <v>0</v>
      </c>
      <c r="AK129" s="6">
        <v>0</v>
      </c>
      <c r="AL129" s="4">
        <v>0</v>
      </c>
      <c r="AM129">
        <v>0</v>
      </c>
      <c r="AN129">
        <v>0</v>
      </c>
      <c r="AO129" s="8">
        <v>0</v>
      </c>
      <c r="AP129">
        <v>0</v>
      </c>
      <c r="AQ129" s="6">
        <f>G129+J129+M129+P129+S129+V129+Y129+AB129+AE129+AH129+AK129+AN129</f>
        <v>22.4</v>
      </c>
      <c r="AR129" s="4">
        <f>H129+K129+N129+Q129+T129+W129+Z129+AC129+AF129+AI129+AL129+AO129</f>
        <v>56000</v>
      </c>
      <c r="AS129">
        <v>29</v>
      </c>
    </row>
    <row r="130">
      <c r="A130">
        <v>127</v>
      </c>
      <c r="B130" t="str">
        <v>IZABAL</v>
      </c>
      <c r="C130" t="str">
        <v>MORALES</v>
      </c>
      <c r="E130" s="6">
        <v>19.400000000000002</v>
      </c>
      <c r="F130" s="8">
        <f>E130*2500</f>
        <v>48500.00000000001</v>
      </c>
      <c r="G130">
        <v>0</v>
      </c>
      <c r="H130" s="8">
        <v>0</v>
      </c>
      <c r="I130">
        <v>0</v>
      </c>
      <c r="J130">
        <v>0</v>
      </c>
      <c r="K130" s="8">
        <v>0</v>
      </c>
      <c r="L130">
        <v>0</v>
      </c>
      <c r="M130" s="6">
        <v>7.6</v>
      </c>
      <c r="N130" s="8">
        <v>19000</v>
      </c>
      <c r="O130">
        <v>19</v>
      </c>
      <c r="P130" s="6">
        <f>Q130/2500</f>
        <v>0</v>
      </c>
      <c r="Q130" s="8">
        <f>R130*1000</f>
        <v>0</v>
      </c>
      <c r="R130">
        <v>0</v>
      </c>
      <c r="S130">
        <v>0</v>
      </c>
      <c r="T130" s="8">
        <v>0</v>
      </c>
      <c r="U130">
        <v>0</v>
      </c>
      <c r="V130" s="6">
        <f>W130/2500</f>
        <v>8.4</v>
      </c>
      <c r="W130" s="4">
        <v>21000</v>
      </c>
      <c r="X130">
        <v>21</v>
      </c>
      <c r="Y130">
        <v>0</v>
      </c>
      <c r="Z130" s="8">
        <v>0</v>
      </c>
      <c r="AA130">
        <v>0</v>
      </c>
      <c r="AB130" s="6">
        <v>0</v>
      </c>
      <c r="AC130" s="8">
        <v>0</v>
      </c>
      <c r="AD130">
        <v>0</v>
      </c>
      <c r="AE130" s="6">
        <v>0</v>
      </c>
      <c r="AF130" s="8">
        <v>0</v>
      </c>
      <c r="AG130">
        <v>0</v>
      </c>
      <c r="AH130" s="6">
        <v>0</v>
      </c>
      <c r="AI130" s="4">
        <v>0</v>
      </c>
      <c r="AJ130">
        <v>0</v>
      </c>
      <c r="AK130" s="6">
        <v>0</v>
      </c>
      <c r="AL130" s="4">
        <v>0</v>
      </c>
      <c r="AM130">
        <v>0</v>
      </c>
      <c r="AN130">
        <v>0</v>
      </c>
      <c r="AO130" s="8">
        <v>0</v>
      </c>
      <c r="AP130">
        <v>0</v>
      </c>
      <c r="AQ130" s="6">
        <f>G130+J130+M130+P130+S130+V130+Y130+AB130+AE130+AH130+AK130+AN130</f>
        <v>16</v>
      </c>
      <c r="AR130" s="4">
        <f>H130+K130+N130+Q130+T130+W130+Z130+AC130+AF130+AI130+AL130+AO130</f>
        <v>40000</v>
      </c>
      <c r="AS130">
        <v>21</v>
      </c>
    </row>
    <row r="131">
      <c r="A131">
        <v>128</v>
      </c>
      <c r="B131" t="str">
        <v>IZABAL</v>
      </c>
      <c r="C131" t="str">
        <v>PUERTO BARRIOS</v>
      </c>
      <c r="E131" s="6">
        <v>11.8</v>
      </c>
      <c r="F131" s="8">
        <f>E131*2500</f>
        <v>29500</v>
      </c>
      <c r="G131">
        <v>0</v>
      </c>
      <c r="H131" s="8">
        <v>0</v>
      </c>
      <c r="I131">
        <v>0</v>
      </c>
      <c r="J131">
        <v>0</v>
      </c>
      <c r="K131" s="8">
        <v>0</v>
      </c>
      <c r="L131">
        <v>0</v>
      </c>
      <c r="M131" s="6">
        <v>3.6</v>
      </c>
      <c r="N131" s="8">
        <v>9000</v>
      </c>
      <c r="O131">
        <v>9</v>
      </c>
      <c r="P131" s="6">
        <f>Q131/2500</f>
        <v>1.6</v>
      </c>
      <c r="Q131" s="8">
        <f>R131*1000</f>
        <v>4000</v>
      </c>
      <c r="R131">
        <v>4</v>
      </c>
      <c r="S131">
        <v>0</v>
      </c>
      <c r="T131" s="8">
        <v>0</v>
      </c>
      <c r="U131">
        <v>0</v>
      </c>
      <c r="V131" s="6">
        <f>W131/2500</f>
        <v>4.8</v>
      </c>
      <c r="W131" s="4">
        <v>12000</v>
      </c>
      <c r="X131">
        <v>12</v>
      </c>
      <c r="Y131">
        <v>0</v>
      </c>
      <c r="Z131" s="8">
        <v>0</v>
      </c>
      <c r="AA131">
        <v>0</v>
      </c>
      <c r="AB131" s="6">
        <v>0</v>
      </c>
      <c r="AC131" s="8">
        <v>0</v>
      </c>
      <c r="AD131">
        <v>0</v>
      </c>
      <c r="AE131" s="6">
        <v>0</v>
      </c>
      <c r="AF131" s="8">
        <v>0</v>
      </c>
      <c r="AG131">
        <v>0</v>
      </c>
      <c r="AH131" s="6">
        <v>0</v>
      </c>
      <c r="AI131" s="4">
        <v>0</v>
      </c>
      <c r="AJ131">
        <v>0</v>
      </c>
      <c r="AK131" s="6">
        <v>0</v>
      </c>
      <c r="AL131" s="4">
        <v>0</v>
      </c>
      <c r="AM131">
        <v>0</v>
      </c>
      <c r="AN131">
        <v>0</v>
      </c>
      <c r="AO131" s="8">
        <v>0</v>
      </c>
      <c r="AP131">
        <v>0</v>
      </c>
      <c r="AQ131" s="6">
        <f>G131+J131+M131+P131+S131+V131+Y131+AB131+AE131+AH131+AK131+AN131</f>
        <v>10</v>
      </c>
      <c r="AR131" s="4">
        <f>H131+K131+N131+Q131+T131+W131+Z131+AC131+AF131+AI131+AL131+AO131</f>
        <v>25000</v>
      </c>
      <c r="AS131">
        <v>13</v>
      </c>
    </row>
    <row r="132">
      <c r="A132">
        <v>129</v>
      </c>
      <c r="B132" t="str">
        <v>JALAPA</v>
      </c>
      <c r="C132" t="str">
        <v>JALAPA</v>
      </c>
      <c r="E132" s="6">
        <v>20.6</v>
      </c>
      <c r="F132" s="8">
        <f>E132*2500</f>
        <v>51500</v>
      </c>
      <c r="G132">
        <v>0</v>
      </c>
      <c r="H132" s="8">
        <v>0</v>
      </c>
      <c r="I132">
        <v>0</v>
      </c>
      <c r="J132">
        <v>0</v>
      </c>
      <c r="K132" s="8">
        <v>0</v>
      </c>
      <c r="L132">
        <v>0</v>
      </c>
      <c r="M132" s="6">
        <v>4</v>
      </c>
      <c r="N132" s="8">
        <v>10000</v>
      </c>
      <c r="O132">
        <v>10</v>
      </c>
      <c r="P132" s="6">
        <f>Q132/2500</f>
        <v>4.4</v>
      </c>
      <c r="Q132" s="8">
        <f>R132*1000</f>
        <v>11000</v>
      </c>
      <c r="R132">
        <v>11</v>
      </c>
      <c r="S132">
        <v>0</v>
      </c>
      <c r="T132" s="8">
        <v>0</v>
      </c>
      <c r="U132">
        <v>0</v>
      </c>
      <c r="V132" s="6">
        <f>W132/2500</f>
        <v>8.8</v>
      </c>
      <c r="W132" s="4">
        <v>22000</v>
      </c>
      <c r="X132">
        <v>22</v>
      </c>
      <c r="Y132">
        <v>0</v>
      </c>
      <c r="Z132" s="8">
        <v>0</v>
      </c>
      <c r="AA132">
        <v>0</v>
      </c>
      <c r="AB132" s="6">
        <v>0</v>
      </c>
      <c r="AC132" s="8">
        <v>0</v>
      </c>
      <c r="AD132">
        <v>0</v>
      </c>
      <c r="AE132" s="6">
        <v>0</v>
      </c>
      <c r="AF132" s="8">
        <v>0</v>
      </c>
      <c r="AG132">
        <v>0</v>
      </c>
      <c r="AH132" s="6">
        <v>0</v>
      </c>
      <c r="AI132" s="4">
        <v>0</v>
      </c>
      <c r="AJ132">
        <v>0</v>
      </c>
      <c r="AK132" s="6">
        <v>0</v>
      </c>
      <c r="AL132" s="4">
        <v>0</v>
      </c>
      <c r="AM132">
        <v>0</v>
      </c>
      <c r="AN132">
        <v>0</v>
      </c>
      <c r="AO132" s="8">
        <v>0</v>
      </c>
      <c r="AP132">
        <v>0</v>
      </c>
      <c r="AQ132" s="6">
        <f>G132+J132+M132+P132+S132+V132+Y132+AB132+AE132+AH132+AK132+AN132</f>
        <v>17.200000000000003</v>
      </c>
      <c r="AR132" s="4">
        <f>H132+K132+N132+Q132+T132+W132+Z132+AC132+AF132+AI132+AL132+AO132</f>
        <v>43000</v>
      </c>
      <c r="AS132">
        <v>22</v>
      </c>
    </row>
    <row r="133">
      <c r="A133">
        <v>130</v>
      </c>
      <c r="B133" t="str">
        <v>JALAPA</v>
      </c>
      <c r="C133" t="str">
        <v>MATAQUESCUINTLA</v>
      </c>
      <c r="E133" s="6">
        <v>19.6</v>
      </c>
      <c r="F133" s="8">
        <f>E133*2500</f>
        <v>49000</v>
      </c>
      <c r="G133">
        <v>0</v>
      </c>
      <c r="H133" s="8">
        <v>0</v>
      </c>
      <c r="I133">
        <v>0</v>
      </c>
      <c r="J133">
        <v>0</v>
      </c>
      <c r="K133" s="8">
        <v>0</v>
      </c>
      <c r="L133">
        <v>0</v>
      </c>
      <c r="M133" s="6">
        <v>7.2</v>
      </c>
      <c r="N133" s="8">
        <v>18000</v>
      </c>
      <c r="O133">
        <v>18</v>
      </c>
      <c r="P133" s="6">
        <f>Q133/2500</f>
        <v>1.6</v>
      </c>
      <c r="Q133" s="8">
        <f>R133*1000</f>
        <v>4000</v>
      </c>
      <c r="R133">
        <v>4</v>
      </c>
      <c r="S133">
        <v>0</v>
      </c>
      <c r="T133" s="8">
        <v>0</v>
      </c>
      <c r="U133">
        <v>0</v>
      </c>
      <c r="V133" s="6">
        <f>W133/2500</f>
        <v>8.8</v>
      </c>
      <c r="W133" s="4">
        <v>22000</v>
      </c>
      <c r="X133">
        <v>22</v>
      </c>
      <c r="Y133">
        <v>0</v>
      </c>
      <c r="Z133" s="8">
        <v>0</v>
      </c>
      <c r="AA133">
        <v>0</v>
      </c>
      <c r="AB133" s="6">
        <v>0</v>
      </c>
      <c r="AC133" s="8">
        <v>0</v>
      </c>
      <c r="AD133">
        <v>0</v>
      </c>
      <c r="AE133" s="6">
        <v>0</v>
      </c>
      <c r="AF133" s="8">
        <v>0</v>
      </c>
      <c r="AG133">
        <v>0</v>
      </c>
      <c r="AH133" s="6">
        <v>0</v>
      </c>
      <c r="AI133" s="4">
        <v>0</v>
      </c>
      <c r="AJ133">
        <v>0</v>
      </c>
      <c r="AK133" s="6">
        <v>0</v>
      </c>
      <c r="AL133" s="4">
        <v>0</v>
      </c>
      <c r="AM133">
        <v>0</v>
      </c>
      <c r="AN133">
        <v>0</v>
      </c>
      <c r="AO133" s="8">
        <v>0</v>
      </c>
      <c r="AP133">
        <v>0</v>
      </c>
      <c r="AQ133" s="6">
        <f>G133+J133+M133+P133+S133+V133+Y133+AB133+AE133+AH133+AK133+AN133</f>
        <v>17.6</v>
      </c>
      <c r="AR133" s="4">
        <f>H133+K133+N133+Q133+T133+W133+Z133+AC133+AF133+AI133+AL133+AO133</f>
        <v>44000</v>
      </c>
      <c r="AS133">
        <v>22</v>
      </c>
    </row>
    <row r="134">
      <c r="A134">
        <v>131</v>
      </c>
      <c r="B134" t="str">
        <v>JALAPA</v>
      </c>
      <c r="C134" t="str">
        <v>MONJAS</v>
      </c>
      <c r="E134" s="6">
        <v>12</v>
      </c>
      <c r="F134" s="8">
        <f>E134*2500</f>
        <v>30000</v>
      </c>
      <c r="G134">
        <v>0</v>
      </c>
      <c r="H134" s="8">
        <v>0</v>
      </c>
      <c r="I134">
        <v>0</v>
      </c>
      <c r="J134">
        <v>0</v>
      </c>
      <c r="K134" s="8">
        <v>0</v>
      </c>
      <c r="L134">
        <v>0</v>
      </c>
      <c r="M134" s="6">
        <v>3.2</v>
      </c>
      <c r="N134" s="8">
        <v>8000</v>
      </c>
      <c r="O134">
        <v>8</v>
      </c>
      <c r="P134" s="6">
        <f>Q134/2500</f>
        <v>2.4</v>
      </c>
      <c r="Q134" s="8">
        <f>R134*1000</f>
        <v>6000</v>
      </c>
      <c r="R134">
        <v>6</v>
      </c>
      <c r="S134">
        <v>0</v>
      </c>
      <c r="T134" s="8">
        <v>0</v>
      </c>
      <c r="U134">
        <v>0</v>
      </c>
      <c r="V134" s="6">
        <f>W134/2500</f>
        <v>6</v>
      </c>
      <c r="W134" s="4">
        <v>15000</v>
      </c>
      <c r="X134">
        <v>15</v>
      </c>
      <c r="Y134">
        <v>0</v>
      </c>
      <c r="Z134" s="8">
        <v>0</v>
      </c>
      <c r="AA134">
        <v>0</v>
      </c>
      <c r="AB134" s="6">
        <v>0</v>
      </c>
      <c r="AC134" s="8">
        <v>0</v>
      </c>
      <c r="AD134">
        <v>0</v>
      </c>
      <c r="AE134" s="6">
        <v>0</v>
      </c>
      <c r="AF134" s="8">
        <v>0</v>
      </c>
      <c r="AG134">
        <v>0</v>
      </c>
      <c r="AH134" s="6">
        <v>0</v>
      </c>
      <c r="AI134" s="4">
        <v>0</v>
      </c>
      <c r="AJ134">
        <v>0</v>
      </c>
      <c r="AK134" s="6">
        <v>0</v>
      </c>
      <c r="AL134" s="4">
        <v>0</v>
      </c>
      <c r="AM134">
        <v>0</v>
      </c>
      <c r="AN134">
        <v>0</v>
      </c>
      <c r="AO134" s="8">
        <v>0</v>
      </c>
      <c r="AP134">
        <v>0</v>
      </c>
      <c r="AQ134" s="6">
        <f>G134+J134+M134+P134+S134+V134+Y134+AB134+AE134+AH134+AK134+AN134</f>
        <v>11.6</v>
      </c>
      <c r="AR134" s="4">
        <f>H134+K134+N134+Q134+T134+W134+Z134+AC134+AF134+AI134+AL134+AO134</f>
        <v>29000</v>
      </c>
      <c r="AS134">
        <v>15</v>
      </c>
    </row>
    <row r="135">
      <c r="A135">
        <v>132</v>
      </c>
      <c r="B135" t="str">
        <v>JALAPA</v>
      </c>
      <c r="C135" t="str">
        <v>SAN CARLOS ALZATATE</v>
      </c>
      <c r="E135" s="6">
        <v>29.4</v>
      </c>
      <c r="F135" s="8">
        <f>E135*2500</f>
        <v>73500</v>
      </c>
      <c r="G135">
        <v>0</v>
      </c>
      <c r="H135" s="8">
        <v>0</v>
      </c>
      <c r="I135">
        <v>0</v>
      </c>
      <c r="J135">
        <v>0</v>
      </c>
      <c r="K135" s="8">
        <v>0</v>
      </c>
      <c r="L135">
        <v>0</v>
      </c>
      <c r="M135" s="6">
        <v>8.8</v>
      </c>
      <c r="N135" s="8">
        <v>22000</v>
      </c>
      <c r="O135">
        <v>22</v>
      </c>
      <c r="P135" s="6">
        <f>Q135/2500</f>
        <v>2.8</v>
      </c>
      <c r="Q135" s="8">
        <f>R135*1000</f>
        <v>7000</v>
      </c>
      <c r="R135">
        <v>7</v>
      </c>
      <c r="S135">
        <v>0</v>
      </c>
      <c r="T135" s="8">
        <v>0</v>
      </c>
      <c r="U135">
        <v>0</v>
      </c>
      <c r="V135" s="6">
        <f>W135/2500</f>
        <v>11.2</v>
      </c>
      <c r="W135" s="4">
        <v>28000</v>
      </c>
      <c r="X135">
        <v>28</v>
      </c>
      <c r="Y135">
        <v>0</v>
      </c>
      <c r="Z135" s="8">
        <v>0</v>
      </c>
      <c r="AA135">
        <v>0</v>
      </c>
      <c r="AB135" s="6">
        <v>0</v>
      </c>
      <c r="AC135" s="8">
        <v>0</v>
      </c>
      <c r="AD135">
        <v>0</v>
      </c>
      <c r="AE135" s="6">
        <v>0</v>
      </c>
      <c r="AF135" s="8">
        <v>0</v>
      </c>
      <c r="AG135">
        <v>0</v>
      </c>
      <c r="AH135" s="6">
        <v>0</v>
      </c>
      <c r="AI135" s="4">
        <v>0</v>
      </c>
      <c r="AJ135">
        <v>0</v>
      </c>
      <c r="AK135" s="6">
        <v>0</v>
      </c>
      <c r="AL135" s="4">
        <v>0</v>
      </c>
      <c r="AM135">
        <v>0</v>
      </c>
      <c r="AN135">
        <v>0</v>
      </c>
      <c r="AO135" s="8">
        <v>0</v>
      </c>
      <c r="AP135">
        <v>0</v>
      </c>
      <c r="AQ135" s="6">
        <f>G135+J135+M135+P135+S135+V135+Y135+AB135+AE135+AH135+AK135+AN135</f>
        <v>22.8</v>
      </c>
      <c r="AR135" s="4">
        <f>H135+K135+N135+Q135+T135+W135+Z135+AC135+AF135+AI135+AL135+AO135</f>
        <v>57000</v>
      </c>
      <c r="AS135">
        <v>30</v>
      </c>
    </row>
    <row r="136">
      <c r="A136">
        <v>133</v>
      </c>
      <c r="B136" t="str">
        <v>JALAPA</v>
      </c>
      <c r="C136" t="str">
        <v>SAN LUIS JILOTEPEQUE</v>
      </c>
      <c r="E136" s="6">
        <v>18.6</v>
      </c>
      <c r="F136" s="8">
        <f>E136*2500</f>
        <v>46500</v>
      </c>
      <c r="G136">
        <v>0</v>
      </c>
      <c r="H136" s="8">
        <v>0</v>
      </c>
      <c r="I136">
        <v>0</v>
      </c>
      <c r="J136">
        <v>0</v>
      </c>
      <c r="K136" s="8">
        <v>0</v>
      </c>
      <c r="L136">
        <v>0</v>
      </c>
      <c r="M136" s="6">
        <v>5.6</v>
      </c>
      <c r="N136" s="8">
        <v>14000</v>
      </c>
      <c r="O136">
        <v>14</v>
      </c>
      <c r="P136" s="6">
        <f>Q136/2500</f>
        <v>2.4</v>
      </c>
      <c r="Q136" s="8">
        <f>R136*1000</f>
        <v>6000</v>
      </c>
      <c r="R136">
        <v>6</v>
      </c>
      <c r="S136">
        <v>0</v>
      </c>
      <c r="T136" s="8">
        <v>0</v>
      </c>
      <c r="U136">
        <v>0</v>
      </c>
      <c r="V136" s="6">
        <f>W136/2500</f>
        <v>8</v>
      </c>
      <c r="W136" s="4">
        <v>20000</v>
      </c>
      <c r="X136">
        <v>20</v>
      </c>
      <c r="Y136">
        <v>0</v>
      </c>
      <c r="Z136" s="8">
        <v>0</v>
      </c>
      <c r="AA136">
        <v>0</v>
      </c>
      <c r="AB136" s="6">
        <v>0</v>
      </c>
      <c r="AC136" s="8">
        <v>0</v>
      </c>
      <c r="AD136">
        <v>0</v>
      </c>
      <c r="AE136" s="6">
        <v>0</v>
      </c>
      <c r="AF136" s="8">
        <v>0</v>
      </c>
      <c r="AG136">
        <v>0</v>
      </c>
      <c r="AH136" s="6">
        <v>0</v>
      </c>
      <c r="AI136" s="4">
        <v>0</v>
      </c>
      <c r="AJ136">
        <v>0</v>
      </c>
      <c r="AK136" s="6">
        <v>0</v>
      </c>
      <c r="AL136" s="4">
        <v>0</v>
      </c>
      <c r="AM136">
        <v>0</v>
      </c>
      <c r="AN136">
        <v>0</v>
      </c>
      <c r="AO136" s="8">
        <v>0</v>
      </c>
      <c r="AP136">
        <v>0</v>
      </c>
      <c r="AQ136" s="6">
        <f>G136+J136+M136+P136+S136+V136+Y136+AB136+AE136+AH136+AK136+AN136</f>
        <v>16</v>
      </c>
      <c r="AR136" s="4">
        <f>H136+K136+N136+Q136+T136+W136+Z136+AC136+AF136+AI136+AL136+AO136</f>
        <v>40000</v>
      </c>
      <c r="AS136">
        <v>20</v>
      </c>
    </row>
    <row r="137">
      <c r="A137">
        <v>134</v>
      </c>
      <c r="B137" t="str">
        <v>JALAPA</v>
      </c>
      <c r="C137" t="str">
        <v>SAN MANUEL CHAPARRÓN</v>
      </c>
      <c r="E137" s="6">
        <v>15.8</v>
      </c>
      <c r="F137" s="8">
        <f>E137*2500</f>
        <v>39500</v>
      </c>
      <c r="G137">
        <v>0</v>
      </c>
      <c r="H137" s="8">
        <v>0</v>
      </c>
      <c r="I137">
        <v>0</v>
      </c>
      <c r="J137">
        <v>0</v>
      </c>
      <c r="K137" s="8">
        <v>0</v>
      </c>
      <c r="L137">
        <v>0</v>
      </c>
      <c r="M137" s="6">
        <v>4.8</v>
      </c>
      <c r="N137" s="8">
        <v>12000</v>
      </c>
      <c r="O137">
        <v>12</v>
      </c>
      <c r="P137" s="6">
        <f>Q137/2500</f>
        <v>2</v>
      </c>
      <c r="Q137" s="8">
        <f>R137*1000</f>
        <v>5000</v>
      </c>
      <c r="R137">
        <v>5</v>
      </c>
      <c r="S137">
        <v>0</v>
      </c>
      <c r="T137" s="8">
        <v>0</v>
      </c>
      <c r="U137">
        <v>0</v>
      </c>
      <c r="V137" s="6">
        <f>W137/2500</f>
        <v>6.4</v>
      </c>
      <c r="W137" s="4">
        <v>16000</v>
      </c>
      <c r="X137">
        <v>16</v>
      </c>
      <c r="Y137">
        <v>0</v>
      </c>
      <c r="Z137" s="8">
        <v>0</v>
      </c>
      <c r="AA137">
        <v>0</v>
      </c>
      <c r="AB137" s="6">
        <v>0</v>
      </c>
      <c r="AC137" s="8">
        <v>0</v>
      </c>
      <c r="AD137">
        <v>0</v>
      </c>
      <c r="AE137" s="6">
        <v>0</v>
      </c>
      <c r="AF137" s="8">
        <v>0</v>
      </c>
      <c r="AG137">
        <v>0</v>
      </c>
      <c r="AH137" s="6">
        <v>0</v>
      </c>
      <c r="AI137" s="4">
        <v>0</v>
      </c>
      <c r="AJ137">
        <v>0</v>
      </c>
      <c r="AK137" s="6">
        <v>0</v>
      </c>
      <c r="AL137" s="4">
        <v>0</v>
      </c>
      <c r="AM137">
        <v>0</v>
      </c>
      <c r="AN137">
        <v>0</v>
      </c>
      <c r="AO137" s="8">
        <v>0</v>
      </c>
      <c r="AP137">
        <v>0</v>
      </c>
      <c r="AQ137" s="6">
        <f>G137+J137+M137+P137+S137+V137+Y137+AB137+AE137+AH137+AK137+AN137</f>
        <v>13.2</v>
      </c>
      <c r="AR137" s="4">
        <f>H137+K137+N137+Q137+T137+W137+Z137+AC137+AF137+AI137+AL137+AO137</f>
        <v>33000</v>
      </c>
      <c r="AS137">
        <v>17</v>
      </c>
    </row>
    <row r="138">
      <c r="A138">
        <v>135</v>
      </c>
      <c r="B138" t="str">
        <v>JALAPA</v>
      </c>
      <c r="C138" t="str">
        <v>SAN PEDRO PINULA</v>
      </c>
      <c r="E138" s="6">
        <v>14</v>
      </c>
      <c r="F138" s="8">
        <f>E138*2500</f>
        <v>35000</v>
      </c>
      <c r="G138">
        <v>0</v>
      </c>
      <c r="H138" s="8">
        <v>0</v>
      </c>
      <c r="I138">
        <v>0</v>
      </c>
      <c r="J138">
        <v>0</v>
      </c>
      <c r="K138" s="8">
        <v>0</v>
      </c>
      <c r="L138">
        <v>0</v>
      </c>
      <c r="M138" s="6">
        <v>3.2</v>
      </c>
      <c r="N138" s="8">
        <v>8000</v>
      </c>
      <c r="O138">
        <v>8</v>
      </c>
      <c r="P138" s="6">
        <f>Q138/2500</f>
        <v>4.4</v>
      </c>
      <c r="Q138" s="8">
        <f>R138*1000</f>
        <v>11000</v>
      </c>
      <c r="R138">
        <v>11</v>
      </c>
      <c r="S138">
        <v>0</v>
      </c>
      <c r="T138" s="8">
        <v>0</v>
      </c>
      <c r="U138">
        <v>0</v>
      </c>
      <c r="V138" s="6">
        <f>W138/2500</f>
        <v>7.2</v>
      </c>
      <c r="W138" s="4">
        <v>18000</v>
      </c>
      <c r="X138">
        <v>18</v>
      </c>
      <c r="Y138">
        <v>0</v>
      </c>
      <c r="Z138" s="8">
        <v>0</v>
      </c>
      <c r="AA138">
        <v>0</v>
      </c>
      <c r="AB138" s="6">
        <v>0</v>
      </c>
      <c r="AC138" s="8">
        <v>0</v>
      </c>
      <c r="AD138">
        <v>0</v>
      </c>
      <c r="AE138" s="6">
        <v>0</v>
      </c>
      <c r="AF138" s="8">
        <v>0</v>
      </c>
      <c r="AG138">
        <v>0</v>
      </c>
      <c r="AH138" s="6">
        <v>0</v>
      </c>
      <c r="AI138" s="4">
        <v>0</v>
      </c>
      <c r="AJ138">
        <v>0</v>
      </c>
      <c r="AK138" s="6">
        <v>0</v>
      </c>
      <c r="AL138" s="4">
        <v>0</v>
      </c>
      <c r="AM138">
        <v>0</v>
      </c>
      <c r="AN138">
        <v>0</v>
      </c>
      <c r="AO138" s="8">
        <v>0</v>
      </c>
      <c r="AP138">
        <v>0</v>
      </c>
      <c r="AQ138" s="6">
        <f>G138+J138+M138+P138+S138+V138+Y138+AB138+AE138+AH138+AK138+AN138</f>
        <v>14.8</v>
      </c>
      <c r="AR138" s="4">
        <f>H138+K138+N138+Q138+T138+W138+Z138+AC138+AF138+AI138+AL138+AO138</f>
        <v>37000</v>
      </c>
      <c r="AS138">
        <v>19</v>
      </c>
    </row>
    <row r="139">
      <c r="A139">
        <v>136</v>
      </c>
      <c r="B139" t="str">
        <v>JUTIAPA</v>
      </c>
      <c r="C139" t="str">
        <v>AGUA BLANCA</v>
      </c>
      <c r="E139" s="6">
        <v>14.2</v>
      </c>
      <c r="F139" s="8">
        <f>E139*2500</f>
        <v>35500</v>
      </c>
      <c r="G139">
        <v>0</v>
      </c>
      <c r="H139" s="8">
        <v>0</v>
      </c>
      <c r="I139">
        <v>0</v>
      </c>
      <c r="J139">
        <v>0</v>
      </c>
      <c r="K139" s="8">
        <v>0</v>
      </c>
      <c r="L139">
        <v>0</v>
      </c>
      <c r="M139" s="6">
        <v>4</v>
      </c>
      <c r="N139" s="8">
        <v>10000</v>
      </c>
      <c r="O139">
        <v>10</v>
      </c>
      <c r="P139" s="6">
        <f>Q139/2500</f>
        <v>3.2</v>
      </c>
      <c r="Q139" s="8">
        <f>R139*1000</f>
        <v>8000</v>
      </c>
      <c r="R139">
        <v>8</v>
      </c>
      <c r="S139">
        <v>0</v>
      </c>
      <c r="T139" s="8">
        <v>0</v>
      </c>
      <c r="U139">
        <v>0</v>
      </c>
      <c r="V139" s="6">
        <f>W139/2500</f>
        <v>7.2</v>
      </c>
      <c r="W139" s="4">
        <v>18000</v>
      </c>
      <c r="X139">
        <v>18</v>
      </c>
      <c r="Y139">
        <v>0</v>
      </c>
      <c r="Z139" s="8">
        <v>0</v>
      </c>
      <c r="AA139">
        <v>0</v>
      </c>
      <c r="AB139" s="6">
        <v>0</v>
      </c>
      <c r="AC139" s="8">
        <v>0</v>
      </c>
      <c r="AD139">
        <v>0</v>
      </c>
      <c r="AE139" s="6">
        <v>0</v>
      </c>
      <c r="AF139" s="8">
        <v>0</v>
      </c>
      <c r="AG139">
        <v>0</v>
      </c>
      <c r="AH139" s="6">
        <v>0</v>
      </c>
      <c r="AI139" s="4">
        <v>0</v>
      </c>
      <c r="AJ139">
        <v>0</v>
      </c>
      <c r="AK139" s="6">
        <v>0</v>
      </c>
      <c r="AL139" s="4">
        <v>0</v>
      </c>
      <c r="AM139">
        <v>0</v>
      </c>
      <c r="AN139">
        <v>0</v>
      </c>
      <c r="AO139" s="8">
        <v>0</v>
      </c>
      <c r="AP139">
        <v>0</v>
      </c>
      <c r="AQ139" s="6">
        <f>G139+J139+M139+P139+S139+V139+Y139+AB139+AE139+AH139+AK139+AN139</f>
        <v>14.4</v>
      </c>
      <c r="AR139" s="4">
        <f>H139+K139+N139+Q139+T139+W139+Z139+AC139+AF139+AI139+AL139+AO139</f>
        <v>36000</v>
      </c>
      <c r="AS139">
        <v>18</v>
      </c>
    </row>
    <row r="140">
      <c r="A140">
        <v>137</v>
      </c>
      <c r="B140" t="str">
        <v>JUTIAPA</v>
      </c>
      <c r="C140" t="str">
        <v>ASUNCIÓN MITA</v>
      </c>
      <c r="D140" t="str">
        <v xml:space="preserve">Beca </v>
      </c>
      <c r="E140" s="6">
        <v>19.4</v>
      </c>
      <c r="F140" s="8">
        <f>E140*2500</f>
        <v>48500</v>
      </c>
      <c r="G140">
        <v>0</v>
      </c>
      <c r="H140" s="8">
        <v>0</v>
      </c>
      <c r="I140">
        <v>0</v>
      </c>
      <c r="J140">
        <v>0</v>
      </c>
      <c r="K140" s="8">
        <v>0</v>
      </c>
      <c r="L140">
        <v>0</v>
      </c>
      <c r="M140" s="6">
        <v>6</v>
      </c>
      <c r="N140" s="8">
        <v>15000</v>
      </c>
      <c r="O140">
        <v>15</v>
      </c>
      <c r="P140" s="6">
        <f>Q140/2500</f>
        <v>1.6</v>
      </c>
      <c r="Q140" s="8">
        <f>R140*1000</f>
        <v>4000</v>
      </c>
      <c r="R140">
        <v>4</v>
      </c>
      <c r="S140">
        <v>0</v>
      </c>
      <c r="T140" s="8">
        <v>0</v>
      </c>
      <c r="U140">
        <v>0</v>
      </c>
      <c r="V140" s="6">
        <f>W140/2500</f>
        <v>8</v>
      </c>
      <c r="W140" s="4">
        <v>20000</v>
      </c>
      <c r="X140">
        <v>20</v>
      </c>
      <c r="Y140">
        <v>0</v>
      </c>
      <c r="Z140" s="8">
        <v>0</v>
      </c>
      <c r="AA140">
        <v>0</v>
      </c>
      <c r="AB140" s="6">
        <v>0</v>
      </c>
      <c r="AC140" s="8">
        <v>0</v>
      </c>
      <c r="AD140">
        <v>0</v>
      </c>
      <c r="AE140" s="6">
        <v>0</v>
      </c>
      <c r="AF140" s="8">
        <v>0</v>
      </c>
      <c r="AG140">
        <v>0</v>
      </c>
      <c r="AH140" s="6">
        <v>0</v>
      </c>
      <c r="AI140" s="4">
        <v>0</v>
      </c>
      <c r="AJ140">
        <v>0</v>
      </c>
      <c r="AK140" s="6">
        <v>0</v>
      </c>
      <c r="AL140" s="4">
        <v>0</v>
      </c>
      <c r="AM140">
        <v>0</v>
      </c>
      <c r="AN140">
        <v>0</v>
      </c>
      <c r="AO140" s="8">
        <v>0</v>
      </c>
      <c r="AP140">
        <v>0</v>
      </c>
      <c r="AQ140" s="6">
        <f>G140+J140+M140+P140+S140+V140+Y140+AB140+AE140+AH140+AK140+AN140</f>
        <v>15.6</v>
      </c>
      <c r="AR140" s="4">
        <f>H140+K140+N140+Q140+T140+W140+Z140+AC140+AF140+AI140+AL140+AO140</f>
        <v>39000</v>
      </c>
      <c r="AS140">
        <v>20</v>
      </c>
    </row>
    <row r="141">
      <c r="A141">
        <v>138</v>
      </c>
      <c r="B141" t="str">
        <v>JUTIAPA</v>
      </c>
      <c r="C141" t="str">
        <v>ATESCATEMPA</v>
      </c>
      <c r="E141" s="6">
        <v>13</v>
      </c>
      <c r="F141" s="8">
        <f>E141*2500</f>
        <v>32500</v>
      </c>
      <c r="G141">
        <v>0</v>
      </c>
      <c r="H141" s="8">
        <v>0</v>
      </c>
      <c r="I141">
        <v>0</v>
      </c>
      <c r="J141">
        <v>0</v>
      </c>
      <c r="K141" s="8">
        <v>0</v>
      </c>
      <c r="L141">
        <v>0</v>
      </c>
      <c r="M141" s="6">
        <v>2.8</v>
      </c>
      <c r="N141" s="8">
        <v>7000</v>
      </c>
      <c r="O141">
        <v>7</v>
      </c>
      <c r="P141" s="6">
        <f>Q141/2500</f>
        <v>4.8</v>
      </c>
      <c r="Q141" s="8">
        <f>R141*1000</f>
        <v>12000</v>
      </c>
      <c r="R141">
        <v>12</v>
      </c>
      <c r="S141">
        <v>0</v>
      </c>
      <c r="T141" s="8">
        <v>0</v>
      </c>
      <c r="U141">
        <v>0</v>
      </c>
      <c r="V141" s="6">
        <f>W141/2500</f>
        <v>7.6</v>
      </c>
      <c r="W141" s="4">
        <v>19000</v>
      </c>
      <c r="X141">
        <v>19</v>
      </c>
      <c r="Y141">
        <v>0</v>
      </c>
      <c r="Z141" s="8">
        <v>0</v>
      </c>
      <c r="AA141">
        <v>0</v>
      </c>
      <c r="AB141" s="6">
        <v>0</v>
      </c>
      <c r="AC141" s="8">
        <v>0</v>
      </c>
      <c r="AD141">
        <v>0</v>
      </c>
      <c r="AE141" s="6">
        <v>0</v>
      </c>
      <c r="AF141" s="8">
        <v>0</v>
      </c>
      <c r="AG141">
        <v>0</v>
      </c>
      <c r="AH141" s="6">
        <v>0</v>
      </c>
      <c r="AI141" s="4">
        <v>0</v>
      </c>
      <c r="AJ141">
        <v>0</v>
      </c>
      <c r="AK141" s="6">
        <v>0</v>
      </c>
      <c r="AL141" s="4">
        <v>0</v>
      </c>
      <c r="AM141">
        <v>0</v>
      </c>
      <c r="AN141">
        <v>0</v>
      </c>
      <c r="AO141" s="8">
        <v>0</v>
      </c>
      <c r="AP141">
        <v>0</v>
      </c>
      <c r="AQ141" s="6">
        <f>G141+J141+M141+P141+S141+V141+Y141+AB141+AE141+AH141+AK141+AN141</f>
        <v>15.2</v>
      </c>
      <c r="AR141" s="4">
        <f>H141+K141+N141+Q141+T141+W141+Z141+AC141+AF141+AI141+AL141+AO141</f>
        <v>38000</v>
      </c>
      <c r="AS141">
        <v>19</v>
      </c>
    </row>
    <row r="142">
      <c r="A142">
        <v>139</v>
      </c>
      <c r="B142" t="str">
        <v>JUTIAPA</v>
      </c>
      <c r="C142" t="str">
        <v>COMAPA</v>
      </c>
      <c r="E142" s="6">
        <v>17</v>
      </c>
      <c r="F142" s="8">
        <f>E142*2500</f>
        <v>42500</v>
      </c>
      <c r="G142">
        <v>0</v>
      </c>
      <c r="H142" s="8">
        <v>0</v>
      </c>
      <c r="I142">
        <v>0</v>
      </c>
      <c r="J142">
        <v>0</v>
      </c>
      <c r="K142" s="8">
        <v>0</v>
      </c>
      <c r="L142">
        <v>0</v>
      </c>
      <c r="M142" s="6">
        <v>4.4</v>
      </c>
      <c r="N142" s="8">
        <v>11000</v>
      </c>
      <c r="O142">
        <v>11</v>
      </c>
      <c r="P142" s="6">
        <f>Q142/2500</f>
        <v>1.6</v>
      </c>
      <c r="Q142" s="8">
        <f>R142*1000</f>
        <v>4000</v>
      </c>
      <c r="R142">
        <v>4</v>
      </c>
      <c r="S142">
        <v>0</v>
      </c>
      <c r="T142" s="8">
        <v>0</v>
      </c>
      <c r="U142">
        <v>0</v>
      </c>
      <c r="V142" s="6">
        <f>W142/2500</f>
        <v>6</v>
      </c>
      <c r="W142" s="4">
        <v>15000</v>
      </c>
      <c r="X142">
        <v>15</v>
      </c>
      <c r="Y142">
        <v>0</v>
      </c>
      <c r="Z142" s="8">
        <v>0</v>
      </c>
      <c r="AA142">
        <v>0</v>
      </c>
      <c r="AB142" s="6">
        <v>0</v>
      </c>
      <c r="AC142" s="8">
        <v>0</v>
      </c>
      <c r="AD142">
        <v>0</v>
      </c>
      <c r="AE142" s="6">
        <v>0</v>
      </c>
      <c r="AF142" s="8">
        <v>0</v>
      </c>
      <c r="AG142">
        <v>0</v>
      </c>
      <c r="AH142" s="6">
        <v>0</v>
      </c>
      <c r="AI142" s="4">
        <v>0</v>
      </c>
      <c r="AJ142">
        <v>0</v>
      </c>
      <c r="AK142" s="6">
        <v>0</v>
      </c>
      <c r="AL142" s="4">
        <v>0</v>
      </c>
      <c r="AM142">
        <v>0</v>
      </c>
      <c r="AN142">
        <v>0</v>
      </c>
      <c r="AO142" s="8">
        <v>0</v>
      </c>
      <c r="AP142">
        <v>0</v>
      </c>
      <c r="AQ142" s="6">
        <f>G142+J142+M142+P142+S142+V142+Y142+AB142+AE142+AH142+AK142+AN142</f>
        <v>12</v>
      </c>
      <c r="AR142" s="4">
        <f>H142+K142+N142+Q142+T142+W142+Z142+AC142+AF142+AI142+AL142+AO142</f>
        <v>30000</v>
      </c>
      <c r="AS142">
        <v>15</v>
      </c>
    </row>
    <row r="143">
      <c r="A143">
        <v>140</v>
      </c>
      <c r="B143" t="str">
        <v>JUTIAPA</v>
      </c>
      <c r="C143" t="str">
        <v>CONGUACO</v>
      </c>
      <c r="E143" s="6">
        <v>47.6</v>
      </c>
      <c r="F143" s="8">
        <f>E143*2500</f>
        <v>119000</v>
      </c>
      <c r="G143">
        <v>0</v>
      </c>
      <c r="H143" s="8">
        <v>0</v>
      </c>
      <c r="I143">
        <v>0</v>
      </c>
      <c r="J143">
        <v>0</v>
      </c>
      <c r="K143" s="8">
        <v>0</v>
      </c>
      <c r="L143">
        <v>0</v>
      </c>
      <c r="M143" s="6">
        <v>10.4</v>
      </c>
      <c r="N143" s="8">
        <v>26000</v>
      </c>
      <c r="O143">
        <v>26</v>
      </c>
      <c r="P143" s="6">
        <f>Q143/2500</f>
        <v>7.6</v>
      </c>
      <c r="Q143" s="8">
        <f>R143*1000</f>
        <v>19000</v>
      </c>
      <c r="R143">
        <v>19</v>
      </c>
      <c r="S143">
        <v>0</v>
      </c>
      <c r="T143" s="8">
        <v>0</v>
      </c>
      <c r="U143">
        <v>0</v>
      </c>
      <c r="V143" s="6">
        <f>W143/2500</f>
        <v>16.8</v>
      </c>
      <c r="W143" s="4">
        <v>42000</v>
      </c>
      <c r="X143">
        <v>42</v>
      </c>
      <c r="Y143">
        <v>0</v>
      </c>
      <c r="Z143" s="8">
        <v>0</v>
      </c>
      <c r="AA143">
        <v>0</v>
      </c>
      <c r="AB143" s="6">
        <v>0</v>
      </c>
      <c r="AC143" s="8">
        <v>0</v>
      </c>
      <c r="AD143">
        <v>0</v>
      </c>
      <c r="AE143" s="6">
        <v>0</v>
      </c>
      <c r="AF143" s="8">
        <v>0</v>
      </c>
      <c r="AG143">
        <v>0</v>
      </c>
      <c r="AH143" s="6">
        <v>0</v>
      </c>
      <c r="AI143" s="4">
        <v>0</v>
      </c>
      <c r="AJ143">
        <v>0</v>
      </c>
      <c r="AK143" s="6">
        <v>0</v>
      </c>
      <c r="AL143" s="4">
        <v>0</v>
      </c>
      <c r="AM143">
        <v>0</v>
      </c>
      <c r="AN143">
        <v>0</v>
      </c>
      <c r="AO143" s="8">
        <v>0</v>
      </c>
      <c r="AP143">
        <v>0</v>
      </c>
      <c r="AQ143" s="6">
        <f>G143+J143+M143+P143+S143+V143+Y143+AB143+AE143+AH143+AK143+AN143</f>
        <v>34.8</v>
      </c>
      <c r="AR143" s="4">
        <f>H143+K143+N143+Q143+T143+W143+Z143+AC143+AF143+AI143+AL143+AO143</f>
        <v>87000</v>
      </c>
      <c r="AS143">
        <v>45</v>
      </c>
    </row>
    <row r="144">
      <c r="A144">
        <v>141</v>
      </c>
      <c r="B144" t="str">
        <v>JUTIAPA</v>
      </c>
      <c r="C144" t="str">
        <v>EL ADELANTO</v>
      </c>
      <c r="E144" s="6">
        <v>11.8</v>
      </c>
      <c r="F144" s="8">
        <f>E144*2500</f>
        <v>29500</v>
      </c>
      <c r="G144">
        <v>0</v>
      </c>
      <c r="H144" s="8">
        <v>0</v>
      </c>
      <c r="I144">
        <v>0</v>
      </c>
      <c r="J144">
        <v>0</v>
      </c>
      <c r="K144" s="8">
        <v>0</v>
      </c>
      <c r="L144">
        <v>0</v>
      </c>
      <c r="M144" s="6">
        <v>2.4</v>
      </c>
      <c r="N144" s="8">
        <v>6000</v>
      </c>
      <c r="O144">
        <v>6</v>
      </c>
      <c r="P144" s="6">
        <f>Q144/2500</f>
        <v>0.8</v>
      </c>
      <c r="Q144" s="8">
        <f>R144*1000</f>
        <v>2000</v>
      </c>
      <c r="R144">
        <v>2</v>
      </c>
      <c r="S144">
        <v>0</v>
      </c>
      <c r="T144" s="8">
        <v>0</v>
      </c>
      <c r="U144">
        <v>0</v>
      </c>
      <c r="V144" s="6">
        <f>W144/2500</f>
        <v>3.2</v>
      </c>
      <c r="W144" s="4">
        <v>8000</v>
      </c>
      <c r="X144">
        <v>8</v>
      </c>
      <c r="Y144">
        <v>0</v>
      </c>
      <c r="Z144" s="8">
        <v>0</v>
      </c>
      <c r="AA144">
        <v>0</v>
      </c>
      <c r="AB144" s="6">
        <v>0</v>
      </c>
      <c r="AC144" s="8">
        <v>0</v>
      </c>
      <c r="AD144">
        <v>0</v>
      </c>
      <c r="AE144" s="6">
        <v>0</v>
      </c>
      <c r="AF144" s="8">
        <v>0</v>
      </c>
      <c r="AG144">
        <v>0</v>
      </c>
      <c r="AH144" s="6">
        <v>0</v>
      </c>
      <c r="AI144" s="4">
        <v>0</v>
      </c>
      <c r="AJ144">
        <v>0</v>
      </c>
      <c r="AK144" s="6">
        <v>0</v>
      </c>
      <c r="AL144" s="4">
        <v>0</v>
      </c>
      <c r="AM144">
        <v>0</v>
      </c>
      <c r="AN144">
        <v>0</v>
      </c>
      <c r="AO144" s="8">
        <v>0</v>
      </c>
      <c r="AP144">
        <v>0</v>
      </c>
      <c r="AQ144" s="6">
        <f>G144+J144+M144+P144+S144+V144+Y144+AB144+AE144+AH144+AK144+AN144</f>
        <v>6.4</v>
      </c>
      <c r="AR144" s="4">
        <f>H144+K144+N144+Q144+T144+W144+Z144+AC144+AF144+AI144+AL144+AO144</f>
        <v>16000</v>
      </c>
      <c r="AS144">
        <v>8</v>
      </c>
    </row>
    <row r="145">
      <c r="A145">
        <v>142</v>
      </c>
      <c r="B145" t="str">
        <v>JUTIAPA</v>
      </c>
      <c r="C145" t="str">
        <v>EL PROGRESO</v>
      </c>
      <c r="E145" s="6">
        <v>3</v>
      </c>
      <c r="F145" s="8">
        <f>E145*2500</f>
        <v>7500</v>
      </c>
      <c r="G145">
        <v>0</v>
      </c>
      <c r="H145" s="8">
        <v>0</v>
      </c>
      <c r="I145">
        <v>0</v>
      </c>
      <c r="J145">
        <v>0</v>
      </c>
      <c r="K145" s="8">
        <v>0</v>
      </c>
      <c r="L145">
        <v>0</v>
      </c>
      <c r="M145" s="6">
        <v>1</v>
      </c>
      <c r="N145" s="8">
        <v>1000</v>
      </c>
      <c r="O145">
        <v>1</v>
      </c>
      <c r="P145" s="6">
        <f>Q145/2500</f>
        <v>0.8</v>
      </c>
      <c r="Q145" s="8">
        <f>R145*1000</f>
        <v>2000</v>
      </c>
      <c r="R145">
        <v>2</v>
      </c>
      <c r="S145">
        <v>0</v>
      </c>
      <c r="T145" s="8">
        <v>0</v>
      </c>
      <c r="U145">
        <v>0</v>
      </c>
      <c r="V145" s="6">
        <f>W145/2500</f>
        <v>1.6</v>
      </c>
      <c r="W145" s="4">
        <v>4000</v>
      </c>
      <c r="X145">
        <v>4</v>
      </c>
      <c r="Y145">
        <v>0</v>
      </c>
      <c r="Z145" s="8">
        <v>0</v>
      </c>
      <c r="AA145">
        <v>0</v>
      </c>
      <c r="AB145" s="6">
        <v>0</v>
      </c>
      <c r="AC145" s="8">
        <v>0</v>
      </c>
      <c r="AD145">
        <v>0</v>
      </c>
      <c r="AE145" s="6">
        <v>0</v>
      </c>
      <c r="AF145" s="8">
        <v>0</v>
      </c>
      <c r="AG145">
        <v>0</v>
      </c>
      <c r="AH145" s="6">
        <v>0</v>
      </c>
      <c r="AI145" s="4">
        <v>0</v>
      </c>
      <c r="AJ145">
        <v>0</v>
      </c>
      <c r="AK145" s="6">
        <v>0</v>
      </c>
      <c r="AL145" s="4">
        <v>0</v>
      </c>
      <c r="AM145">
        <v>0</v>
      </c>
      <c r="AN145">
        <v>0</v>
      </c>
      <c r="AO145" s="8">
        <v>0</v>
      </c>
      <c r="AP145">
        <v>0</v>
      </c>
      <c r="AQ145" s="6">
        <f>G145+J145+M145+P145+S145+V145+Y145+AB145+AE145+AH145+AK145+AN145</f>
        <v>3.4000000000000004</v>
      </c>
      <c r="AR145" s="4">
        <f>H145+K145+N145+Q145+T145+W145+Z145+AC145+AF145+AI145+AL145+AO145</f>
        <v>7000</v>
      </c>
      <c r="AS145">
        <v>4</v>
      </c>
    </row>
    <row r="146">
      <c r="A146">
        <v>143</v>
      </c>
      <c r="B146" t="str">
        <v>JUTIAPA</v>
      </c>
      <c r="C146" t="str">
        <v>JALPATAGUA</v>
      </c>
      <c r="E146" s="6">
        <v>26.6</v>
      </c>
      <c r="F146" s="8">
        <f>E146*2500</f>
        <v>66500</v>
      </c>
      <c r="G146">
        <v>0</v>
      </c>
      <c r="H146" s="8">
        <v>0</v>
      </c>
      <c r="I146">
        <v>0</v>
      </c>
      <c r="J146">
        <v>0</v>
      </c>
      <c r="K146" s="8">
        <v>0</v>
      </c>
      <c r="L146">
        <v>0</v>
      </c>
      <c r="M146" s="6">
        <v>4.4</v>
      </c>
      <c r="N146" s="8">
        <v>11000</v>
      </c>
      <c r="O146">
        <v>11</v>
      </c>
      <c r="P146" s="6">
        <f>Q146/2500</f>
        <v>2.8</v>
      </c>
      <c r="Q146" s="8">
        <f>R146*1000</f>
        <v>7000</v>
      </c>
      <c r="R146">
        <v>7</v>
      </c>
      <c r="S146">
        <v>0</v>
      </c>
      <c r="T146" s="8">
        <v>0</v>
      </c>
      <c r="U146">
        <v>0</v>
      </c>
      <c r="V146" s="6">
        <f>W146/2500</f>
        <v>6.8</v>
      </c>
      <c r="W146" s="4">
        <v>17000</v>
      </c>
      <c r="X146">
        <v>17</v>
      </c>
      <c r="Y146">
        <v>0</v>
      </c>
      <c r="Z146" s="8">
        <v>0</v>
      </c>
      <c r="AA146">
        <v>0</v>
      </c>
      <c r="AB146" s="6">
        <v>0</v>
      </c>
      <c r="AC146" s="8">
        <v>0</v>
      </c>
      <c r="AD146">
        <v>0</v>
      </c>
      <c r="AE146" s="6">
        <v>0</v>
      </c>
      <c r="AF146" s="8">
        <v>0</v>
      </c>
      <c r="AG146">
        <v>0</v>
      </c>
      <c r="AH146" s="6">
        <v>0</v>
      </c>
      <c r="AI146" s="4">
        <v>0</v>
      </c>
      <c r="AJ146">
        <v>0</v>
      </c>
      <c r="AK146" s="6">
        <v>0</v>
      </c>
      <c r="AL146" s="4">
        <v>0</v>
      </c>
      <c r="AM146">
        <v>0</v>
      </c>
      <c r="AN146">
        <v>0</v>
      </c>
      <c r="AO146" s="8">
        <v>0</v>
      </c>
      <c r="AP146">
        <v>0</v>
      </c>
      <c r="AQ146" s="6">
        <f>G146+J146+M146+P146+S146+V146+Y146+AB146+AE146+AH146+AK146+AN146</f>
        <v>14</v>
      </c>
      <c r="AR146" s="4">
        <f>H146+K146+N146+Q146+T146+W146+Z146+AC146+AF146+AI146+AL146+AO146</f>
        <v>35000</v>
      </c>
      <c r="AS146">
        <v>18</v>
      </c>
    </row>
    <row r="147">
      <c r="A147">
        <v>144</v>
      </c>
      <c r="B147" t="str">
        <v>JUTIAPA</v>
      </c>
      <c r="C147" t="str">
        <v>JERÉZ</v>
      </c>
      <c r="E147" s="6">
        <v>5</v>
      </c>
      <c r="F147" s="8">
        <f>E147*2500</f>
        <v>12500</v>
      </c>
      <c r="G147">
        <v>0</v>
      </c>
      <c r="H147" s="8">
        <v>0</v>
      </c>
      <c r="I147">
        <v>0</v>
      </c>
      <c r="J147">
        <v>0</v>
      </c>
      <c r="K147" s="8">
        <v>0</v>
      </c>
      <c r="L147">
        <v>0</v>
      </c>
      <c r="M147" s="6">
        <v>1.2</v>
      </c>
      <c r="N147" s="8">
        <v>3000</v>
      </c>
      <c r="O147">
        <v>3</v>
      </c>
      <c r="P147" s="6">
        <f>Q147/2500</f>
        <v>0.4</v>
      </c>
      <c r="Q147" s="8">
        <f>R147*1000</f>
        <v>1000</v>
      </c>
      <c r="R147">
        <v>1</v>
      </c>
      <c r="S147">
        <v>0</v>
      </c>
      <c r="T147" s="8">
        <v>0</v>
      </c>
      <c r="U147">
        <v>0</v>
      </c>
      <c r="V147" s="6">
        <f>W147/2500</f>
        <v>1.6</v>
      </c>
      <c r="W147" s="4">
        <v>4000</v>
      </c>
      <c r="X147">
        <v>4</v>
      </c>
      <c r="Y147">
        <v>0</v>
      </c>
      <c r="Z147" s="8">
        <v>0</v>
      </c>
      <c r="AA147">
        <v>0</v>
      </c>
      <c r="AB147" s="6">
        <v>0</v>
      </c>
      <c r="AC147" s="8">
        <v>0</v>
      </c>
      <c r="AD147">
        <v>0</v>
      </c>
      <c r="AE147" s="6">
        <v>0</v>
      </c>
      <c r="AF147" s="8">
        <v>0</v>
      </c>
      <c r="AG147">
        <v>0</v>
      </c>
      <c r="AH147" s="6">
        <v>0</v>
      </c>
      <c r="AI147" s="4">
        <v>0</v>
      </c>
      <c r="AJ147">
        <v>0</v>
      </c>
      <c r="AK147" s="6">
        <v>0</v>
      </c>
      <c r="AL147" s="4">
        <v>0</v>
      </c>
      <c r="AM147">
        <v>0</v>
      </c>
      <c r="AN147">
        <v>0</v>
      </c>
      <c r="AO147" s="8">
        <v>0</v>
      </c>
      <c r="AP147">
        <v>0</v>
      </c>
      <c r="AQ147" s="6">
        <f>G147+J147+M147+P147+S147+V147+Y147+AB147+AE147+AH147+AK147+AN147</f>
        <v>3.2</v>
      </c>
      <c r="AR147" s="4">
        <f>H147+K147+N147+Q147+T147+W147+Z147+AC147+AF147+AI147+AL147+AO147</f>
        <v>8000</v>
      </c>
      <c r="AS147">
        <v>4</v>
      </c>
    </row>
    <row r="148">
      <c r="A148">
        <v>145</v>
      </c>
      <c r="B148" t="str">
        <v>JUTIAPA</v>
      </c>
      <c r="C148" t="str">
        <v>JUTIAPA</v>
      </c>
      <c r="E148" s="6">
        <v>15.8</v>
      </c>
      <c r="F148" s="8">
        <f>E148*2500</f>
        <v>39500</v>
      </c>
      <c r="G148">
        <v>0</v>
      </c>
      <c r="H148" s="8">
        <v>0</v>
      </c>
      <c r="I148">
        <v>0</v>
      </c>
      <c r="J148">
        <v>0</v>
      </c>
      <c r="K148" s="8">
        <v>0</v>
      </c>
      <c r="L148">
        <v>0</v>
      </c>
      <c r="M148" s="6">
        <v>4.8</v>
      </c>
      <c r="N148" s="8">
        <v>12000</v>
      </c>
      <c r="O148">
        <v>12</v>
      </c>
      <c r="P148" s="6">
        <f>Q148/2500</f>
        <v>2.4</v>
      </c>
      <c r="Q148" s="8">
        <f>R148*1000</f>
        <v>6000</v>
      </c>
      <c r="R148">
        <v>6</v>
      </c>
      <c r="S148">
        <v>0</v>
      </c>
      <c r="T148" s="8">
        <v>0</v>
      </c>
      <c r="U148">
        <v>0</v>
      </c>
      <c r="V148" s="6">
        <f>W148/2500</f>
        <v>6.4</v>
      </c>
      <c r="W148" s="4">
        <v>16000</v>
      </c>
      <c r="X148">
        <v>16</v>
      </c>
      <c r="Y148">
        <v>0</v>
      </c>
      <c r="Z148" s="8">
        <v>0</v>
      </c>
      <c r="AA148">
        <v>0</v>
      </c>
      <c r="AB148" s="6">
        <v>0</v>
      </c>
      <c r="AC148" s="8">
        <v>0</v>
      </c>
      <c r="AD148">
        <v>0</v>
      </c>
      <c r="AE148" s="6">
        <v>0</v>
      </c>
      <c r="AF148" s="8">
        <v>0</v>
      </c>
      <c r="AG148">
        <v>0</v>
      </c>
      <c r="AH148" s="6">
        <v>0</v>
      </c>
      <c r="AI148" s="4">
        <v>0</v>
      </c>
      <c r="AJ148">
        <v>0</v>
      </c>
      <c r="AK148" s="6">
        <v>0</v>
      </c>
      <c r="AL148" s="4">
        <v>0</v>
      </c>
      <c r="AM148">
        <v>0</v>
      </c>
      <c r="AN148">
        <v>0</v>
      </c>
      <c r="AO148" s="8">
        <v>0</v>
      </c>
      <c r="AP148">
        <v>0</v>
      </c>
      <c r="AQ148" s="6">
        <f>G148+J148+M148+P148+S148+V148+Y148+AB148+AE148+AH148+AK148+AN148</f>
        <v>13.6</v>
      </c>
      <c r="AR148" s="4">
        <f>H148+K148+N148+Q148+T148+W148+Z148+AC148+AF148+AI148+AL148+AO148</f>
        <v>34000</v>
      </c>
      <c r="AS148">
        <v>19</v>
      </c>
    </row>
    <row r="149">
      <c r="A149">
        <v>146</v>
      </c>
      <c r="B149" t="str">
        <v>JUTIAPA</v>
      </c>
      <c r="C149" t="str">
        <v>MOYUTA</v>
      </c>
      <c r="E149" s="6">
        <v>31.799999999999997</v>
      </c>
      <c r="F149" s="8">
        <f>E149*2500</f>
        <v>79500</v>
      </c>
      <c r="G149">
        <v>0</v>
      </c>
      <c r="H149" s="8">
        <v>0</v>
      </c>
      <c r="I149">
        <v>0</v>
      </c>
      <c r="J149">
        <v>0</v>
      </c>
      <c r="K149" s="8">
        <v>0</v>
      </c>
      <c r="L149">
        <v>0</v>
      </c>
      <c r="M149" s="6">
        <v>10</v>
      </c>
      <c r="N149" s="8">
        <v>25000</v>
      </c>
      <c r="O149">
        <v>25</v>
      </c>
      <c r="P149" s="6">
        <f>Q149/2500</f>
        <v>2</v>
      </c>
      <c r="Q149" s="8">
        <f>R149*1000</f>
        <v>5000</v>
      </c>
      <c r="R149">
        <v>5</v>
      </c>
      <c r="S149">
        <v>0</v>
      </c>
      <c r="T149" s="8">
        <v>0</v>
      </c>
      <c r="U149">
        <v>0</v>
      </c>
      <c r="V149" s="6">
        <f>W149/2500</f>
        <v>12</v>
      </c>
      <c r="W149" s="4">
        <v>30000</v>
      </c>
      <c r="X149">
        <v>30</v>
      </c>
      <c r="Y149">
        <v>0</v>
      </c>
      <c r="Z149" s="8">
        <v>0</v>
      </c>
      <c r="AA149">
        <v>0</v>
      </c>
      <c r="AB149" s="6">
        <v>0</v>
      </c>
      <c r="AC149" s="8">
        <v>0</v>
      </c>
      <c r="AD149">
        <v>0</v>
      </c>
      <c r="AE149" s="6">
        <v>0</v>
      </c>
      <c r="AF149" s="8">
        <v>0</v>
      </c>
      <c r="AG149">
        <v>0</v>
      </c>
      <c r="AH149" s="6">
        <v>0</v>
      </c>
      <c r="AI149" s="4">
        <v>0</v>
      </c>
      <c r="AJ149">
        <v>0</v>
      </c>
      <c r="AK149" s="6">
        <v>0</v>
      </c>
      <c r="AL149" s="4">
        <v>0</v>
      </c>
      <c r="AM149">
        <v>0</v>
      </c>
      <c r="AN149">
        <v>0</v>
      </c>
      <c r="AO149" s="8">
        <v>0</v>
      </c>
      <c r="AP149">
        <v>0</v>
      </c>
      <c r="AQ149" s="6">
        <f>G149+J149+M149+P149+S149+V149+Y149+AB149+AE149+AH149+AK149+AN149</f>
        <v>24</v>
      </c>
      <c r="AR149" s="4">
        <f>H149+K149+N149+Q149+T149+W149+Z149+AC149+AF149+AI149+AL149+AO149</f>
        <v>60000</v>
      </c>
      <c r="AS149">
        <v>31</v>
      </c>
    </row>
    <row r="150">
      <c r="A150">
        <v>147</v>
      </c>
      <c r="B150" t="str">
        <v>JUTIAPA</v>
      </c>
      <c r="C150" t="str">
        <v>PASACO</v>
      </c>
      <c r="E150" s="6">
        <v>34.2</v>
      </c>
      <c r="F150" s="8">
        <f>E150*2500</f>
        <v>85500</v>
      </c>
      <c r="G150">
        <v>0</v>
      </c>
      <c r="H150" s="8">
        <v>0</v>
      </c>
      <c r="I150">
        <v>0</v>
      </c>
      <c r="J150">
        <v>0</v>
      </c>
      <c r="K150" s="8">
        <v>0</v>
      </c>
      <c r="L150">
        <v>0</v>
      </c>
      <c r="M150" s="6">
        <v>11.6</v>
      </c>
      <c r="N150" s="8">
        <v>29000</v>
      </c>
      <c r="O150">
        <v>29</v>
      </c>
      <c r="P150" s="6">
        <f>Q150/2500</f>
        <v>5.2</v>
      </c>
      <c r="Q150" s="8">
        <f>R150*1000</f>
        <v>13000</v>
      </c>
      <c r="R150">
        <v>13</v>
      </c>
      <c r="S150">
        <v>0</v>
      </c>
      <c r="T150" s="8">
        <v>0</v>
      </c>
      <c r="U150">
        <v>0</v>
      </c>
      <c r="V150" s="6">
        <f>W150/2500</f>
        <v>17.2</v>
      </c>
      <c r="W150" s="4">
        <v>43000</v>
      </c>
      <c r="X150">
        <v>43</v>
      </c>
      <c r="Y150">
        <v>0</v>
      </c>
      <c r="Z150" s="8">
        <v>0</v>
      </c>
      <c r="AA150">
        <v>0</v>
      </c>
      <c r="AB150" s="6">
        <v>0</v>
      </c>
      <c r="AC150" s="8">
        <v>0</v>
      </c>
      <c r="AD150">
        <v>0</v>
      </c>
      <c r="AE150" s="6">
        <v>0</v>
      </c>
      <c r="AF150" s="8">
        <v>0</v>
      </c>
      <c r="AG150">
        <v>0</v>
      </c>
      <c r="AH150" s="6">
        <v>0</v>
      </c>
      <c r="AI150" s="4">
        <v>0</v>
      </c>
      <c r="AJ150">
        <v>0</v>
      </c>
      <c r="AK150" s="6">
        <v>0</v>
      </c>
      <c r="AL150" s="4">
        <v>0</v>
      </c>
      <c r="AM150">
        <v>0</v>
      </c>
      <c r="AN150">
        <v>0</v>
      </c>
      <c r="AO150" s="8">
        <v>0</v>
      </c>
      <c r="AP150">
        <v>0</v>
      </c>
      <c r="AQ150" s="6">
        <f>G150+J150+M150+P150+S150+V150+Y150+AB150+AE150+AH150+AK150+AN150</f>
        <v>34</v>
      </c>
      <c r="AR150" s="4">
        <f>H150+K150+N150+Q150+T150+W150+Z150+AC150+AF150+AI150+AL150+AO150</f>
        <v>85000</v>
      </c>
      <c r="AS150">
        <v>43</v>
      </c>
    </row>
    <row r="151">
      <c r="A151">
        <v>148</v>
      </c>
      <c r="B151" t="str">
        <v>JUTIAPA</v>
      </c>
      <c r="C151" t="str">
        <v>QUEZADA</v>
      </c>
      <c r="E151" s="6">
        <v>9</v>
      </c>
      <c r="F151" s="8">
        <f>E151*2500</f>
        <v>22500</v>
      </c>
      <c r="G151">
        <v>0</v>
      </c>
      <c r="H151" s="8">
        <v>0</v>
      </c>
      <c r="I151">
        <v>0</v>
      </c>
      <c r="J151">
        <v>0</v>
      </c>
      <c r="K151" s="8">
        <v>0</v>
      </c>
      <c r="L151">
        <v>0</v>
      </c>
      <c r="M151" s="6">
        <v>2.4</v>
      </c>
      <c r="N151" s="8">
        <v>6000</v>
      </c>
      <c r="O151">
        <v>6</v>
      </c>
      <c r="P151" s="6">
        <f>Q151/2500</f>
        <v>1.6</v>
      </c>
      <c r="Q151" s="8">
        <f>R151*1000</f>
        <v>4000</v>
      </c>
      <c r="R151">
        <v>4</v>
      </c>
      <c r="S151">
        <v>0</v>
      </c>
      <c r="T151" s="8">
        <v>0</v>
      </c>
      <c r="U151">
        <v>0</v>
      </c>
      <c r="V151" s="6">
        <f>W151/2500</f>
        <v>4</v>
      </c>
      <c r="W151" s="4">
        <v>10000</v>
      </c>
      <c r="X151">
        <v>10</v>
      </c>
      <c r="Y151">
        <v>0</v>
      </c>
      <c r="Z151" s="8">
        <v>0</v>
      </c>
      <c r="AA151">
        <v>0</v>
      </c>
      <c r="AB151" s="6">
        <v>0</v>
      </c>
      <c r="AC151" s="8">
        <v>0</v>
      </c>
      <c r="AD151">
        <v>0</v>
      </c>
      <c r="AE151" s="6">
        <v>0</v>
      </c>
      <c r="AF151" s="8">
        <v>0</v>
      </c>
      <c r="AG151">
        <v>0</v>
      </c>
      <c r="AH151" s="6">
        <v>0</v>
      </c>
      <c r="AI151" s="4">
        <v>0</v>
      </c>
      <c r="AJ151">
        <v>0</v>
      </c>
      <c r="AK151" s="6">
        <v>0</v>
      </c>
      <c r="AL151" s="4">
        <v>0</v>
      </c>
      <c r="AM151">
        <v>0</v>
      </c>
      <c r="AN151">
        <v>0</v>
      </c>
      <c r="AO151" s="8">
        <v>0</v>
      </c>
      <c r="AP151">
        <v>0</v>
      </c>
      <c r="AQ151" s="6">
        <f>G151+J151+M151+P151+S151+V151+Y151+AB151+AE151+AH151+AK151+AN151</f>
        <v>8</v>
      </c>
      <c r="AR151" s="4">
        <f>H151+K151+N151+Q151+T151+W151+Z151+AC151+AF151+AI151+AL151+AO151</f>
        <v>20000</v>
      </c>
      <c r="AS151">
        <v>10</v>
      </c>
    </row>
    <row r="152">
      <c r="A152">
        <v>149</v>
      </c>
      <c r="B152" t="str">
        <v>JUTIAPA</v>
      </c>
      <c r="C152" t="str">
        <v>SAN JOSÉ ACATEMPA</v>
      </c>
      <c r="E152" s="6">
        <v>12</v>
      </c>
      <c r="F152" s="8">
        <f>E152*2500</f>
        <v>30000</v>
      </c>
      <c r="G152">
        <v>0</v>
      </c>
      <c r="H152" s="8">
        <v>0</v>
      </c>
      <c r="I152">
        <v>0</v>
      </c>
      <c r="J152">
        <v>0</v>
      </c>
      <c r="K152" s="8">
        <v>0</v>
      </c>
      <c r="L152">
        <v>0</v>
      </c>
      <c r="M152" s="6">
        <v>3.2</v>
      </c>
      <c r="N152" s="8">
        <v>8000</v>
      </c>
      <c r="O152">
        <v>8</v>
      </c>
      <c r="P152" s="6">
        <f>Q152/2500</f>
        <v>0.4</v>
      </c>
      <c r="Q152" s="8">
        <f>R152*1000</f>
        <v>1000</v>
      </c>
      <c r="R152">
        <v>1</v>
      </c>
      <c r="S152">
        <v>0</v>
      </c>
      <c r="T152" s="8">
        <v>0</v>
      </c>
      <c r="U152">
        <v>0</v>
      </c>
      <c r="V152" s="6">
        <f>W152/2500</f>
        <v>4</v>
      </c>
      <c r="W152" s="4">
        <v>10000</v>
      </c>
      <c r="X152">
        <v>10</v>
      </c>
      <c r="Y152">
        <v>0</v>
      </c>
      <c r="Z152" s="8">
        <v>0</v>
      </c>
      <c r="AA152">
        <v>0</v>
      </c>
      <c r="AB152" s="6">
        <v>0</v>
      </c>
      <c r="AC152" s="8">
        <v>0</v>
      </c>
      <c r="AD152">
        <v>0</v>
      </c>
      <c r="AE152" s="6">
        <v>0</v>
      </c>
      <c r="AF152" s="8">
        <v>0</v>
      </c>
      <c r="AG152">
        <v>0</v>
      </c>
      <c r="AH152" s="6">
        <v>0</v>
      </c>
      <c r="AI152" s="4">
        <v>0</v>
      </c>
      <c r="AJ152">
        <v>0</v>
      </c>
      <c r="AK152" s="6">
        <v>0</v>
      </c>
      <c r="AL152" s="4">
        <v>0</v>
      </c>
      <c r="AM152">
        <v>0</v>
      </c>
      <c r="AN152">
        <v>0</v>
      </c>
      <c r="AO152" s="8">
        <v>0</v>
      </c>
      <c r="AP152">
        <v>0</v>
      </c>
      <c r="AQ152" s="6">
        <f>G152+J152+M152+P152+S152+V152+Y152+AB152+AE152+AH152+AK152+AN152</f>
        <v>7.6</v>
      </c>
      <c r="AR152" s="4">
        <f>H152+K152+N152+Q152+T152+W152+Z152+AC152+AF152+AI152+AL152+AO152</f>
        <v>19000</v>
      </c>
      <c r="AS152">
        <v>10</v>
      </c>
    </row>
    <row r="153">
      <c r="A153">
        <v>150</v>
      </c>
      <c r="B153" t="str">
        <v>JUTIAPA</v>
      </c>
      <c r="C153" t="str">
        <v>SANTA CATARINA MITA</v>
      </c>
      <c r="E153" s="6">
        <v>7.6</v>
      </c>
      <c r="F153" s="8">
        <f>E153*2500</f>
        <v>19000</v>
      </c>
      <c r="G153">
        <v>0</v>
      </c>
      <c r="H153" s="8">
        <v>0</v>
      </c>
      <c r="I153">
        <v>0</v>
      </c>
      <c r="J153">
        <v>0</v>
      </c>
      <c r="K153" s="8">
        <v>0</v>
      </c>
      <c r="L153">
        <v>0</v>
      </c>
      <c r="M153" s="6">
        <v>2.4</v>
      </c>
      <c r="N153" s="8">
        <v>6000</v>
      </c>
      <c r="O153">
        <v>6</v>
      </c>
      <c r="P153" s="6">
        <f>Q153/2500</f>
        <v>2.8</v>
      </c>
      <c r="Q153" s="8">
        <f>R153*1000</f>
        <v>7000</v>
      </c>
      <c r="R153">
        <v>7</v>
      </c>
      <c r="S153">
        <v>0</v>
      </c>
      <c r="T153" s="8">
        <v>0</v>
      </c>
      <c r="U153">
        <v>0</v>
      </c>
      <c r="V153" s="6">
        <f>W153/2500</f>
        <v>5.2</v>
      </c>
      <c r="W153" s="4">
        <v>13000</v>
      </c>
      <c r="X153">
        <v>13</v>
      </c>
      <c r="Y153">
        <v>0</v>
      </c>
      <c r="Z153" s="8">
        <v>0</v>
      </c>
      <c r="AA153">
        <v>0</v>
      </c>
      <c r="AB153" s="6">
        <v>0</v>
      </c>
      <c r="AC153" s="8">
        <v>0</v>
      </c>
      <c r="AD153">
        <v>0</v>
      </c>
      <c r="AE153" s="6">
        <v>0</v>
      </c>
      <c r="AF153" s="8">
        <v>0</v>
      </c>
      <c r="AG153">
        <v>0</v>
      </c>
      <c r="AH153" s="6">
        <v>0</v>
      </c>
      <c r="AI153" s="4">
        <v>0</v>
      </c>
      <c r="AJ153">
        <v>0</v>
      </c>
      <c r="AK153" s="6">
        <v>0</v>
      </c>
      <c r="AL153" s="4">
        <v>0</v>
      </c>
      <c r="AM153">
        <v>0</v>
      </c>
      <c r="AN153">
        <v>0</v>
      </c>
      <c r="AO153" s="8">
        <v>0</v>
      </c>
      <c r="AP153">
        <v>0</v>
      </c>
      <c r="AQ153" s="6">
        <f>G153+J153+M153+P153+S153+V153+Y153+AB153+AE153+AH153+AK153+AN153</f>
        <v>10.399999999999999</v>
      </c>
      <c r="AR153" s="4">
        <f>H153+K153+N153+Q153+T153+W153+Z153+AC153+AF153+AI153+AL153+AO153</f>
        <v>26000</v>
      </c>
      <c r="AS153">
        <v>14</v>
      </c>
    </row>
    <row r="154">
      <c r="A154">
        <v>151</v>
      </c>
      <c r="B154" t="str">
        <v>JUTIAPA</v>
      </c>
      <c r="C154" t="str">
        <v>YUPILTEPEQUE</v>
      </c>
      <c r="E154" s="6">
        <v>13</v>
      </c>
      <c r="F154" s="8">
        <f>E154*2500</f>
        <v>32500</v>
      </c>
      <c r="G154">
        <v>0</v>
      </c>
      <c r="H154" s="8">
        <v>0</v>
      </c>
      <c r="I154">
        <v>0</v>
      </c>
      <c r="J154">
        <v>0</v>
      </c>
      <c r="K154" s="8">
        <v>0</v>
      </c>
      <c r="L154">
        <v>0</v>
      </c>
      <c r="M154" s="6">
        <v>4.8</v>
      </c>
      <c r="N154" s="8">
        <v>12000</v>
      </c>
      <c r="O154">
        <v>12</v>
      </c>
      <c r="P154" s="6">
        <f>Q154/2500</f>
        <v>0.4</v>
      </c>
      <c r="Q154" s="8">
        <f>R154*1000</f>
        <v>1000</v>
      </c>
      <c r="R154">
        <v>1</v>
      </c>
      <c r="S154">
        <v>0</v>
      </c>
      <c r="T154" s="8">
        <v>0</v>
      </c>
      <c r="U154">
        <v>0</v>
      </c>
      <c r="V154" s="6">
        <f>W154/2500</f>
        <v>4.8</v>
      </c>
      <c r="W154" s="4">
        <v>12000</v>
      </c>
      <c r="X154">
        <v>12</v>
      </c>
      <c r="Y154">
        <v>0</v>
      </c>
      <c r="Z154" s="8">
        <v>0</v>
      </c>
      <c r="AA154">
        <v>0</v>
      </c>
      <c r="AB154" s="6">
        <v>0</v>
      </c>
      <c r="AC154" s="8">
        <v>0</v>
      </c>
      <c r="AD154">
        <v>0</v>
      </c>
      <c r="AE154" s="6">
        <v>0</v>
      </c>
      <c r="AF154" s="8">
        <v>0</v>
      </c>
      <c r="AG154">
        <v>0</v>
      </c>
      <c r="AH154" s="6">
        <v>0</v>
      </c>
      <c r="AI154" s="4">
        <v>0</v>
      </c>
      <c r="AJ154">
        <v>0</v>
      </c>
      <c r="AK154" s="6">
        <v>0</v>
      </c>
      <c r="AL154" s="4">
        <v>0</v>
      </c>
      <c r="AM154">
        <v>0</v>
      </c>
      <c r="AN154">
        <v>0</v>
      </c>
      <c r="AO154" s="8">
        <v>0</v>
      </c>
      <c r="AP154">
        <v>0</v>
      </c>
      <c r="AQ154" s="6">
        <f>G154+J154+M154+P154+S154+V154+Y154+AB154+AE154+AH154+AK154+AN154</f>
        <v>10</v>
      </c>
      <c r="AR154" s="4">
        <f>H154+K154+N154+Q154+T154+W154+Z154+AC154+AF154+AI154+AL154+AO154</f>
        <v>25000</v>
      </c>
      <c r="AS154">
        <v>14</v>
      </c>
    </row>
    <row r="155">
      <c r="A155">
        <v>152</v>
      </c>
      <c r="B155" t="str">
        <v>JUTIAPA</v>
      </c>
      <c r="C155" t="str">
        <v>ZAPOTITLÁN</v>
      </c>
      <c r="E155" s="6">
        <v>16.2</v>
      </c>
      <c r="F155" s="8">
        <f>E155*2500</f>
        <v>40500</v>
      </c>
      <c r="G155">
        <v>0</v>
      </c>
      <c r="H155" s="8">
        <v>0</v>
      </c>
      <c r="I155">
        <v>0</v>
      </c>
      <c r="J155">
        <v>0</v>
      </c>
      <c r="K155" s="8">
        <v>0</v>
      </c>
      <c r="L155">
        <v>0</v>
      </c>
      <c r="M155" s="6">
        <v>4.4</v>
      </c>
      <c r="N155" s="8">
        <v>11000</v>
      </c>
      <c r="O155">
        <v>11</v>
      </c>
      <c r="P155" s="6">
        <f>Q155/2500</f>
        <v>2</v>
      </c>
      <c r="Q155" s="8">
        <f>R155*1000</f>
        <v>5000</v>
      </c>
      <c r="R155">
        <v>5</v>
      </c>
      <c r="S155">
        <v>0</v>
      </c>
      <c r="T155" s="8">
        <v>0</v>
      </c>
      <c r="U155">
        <v>0</v>
      </c>
      <c r="V155" s="6">
        <f>W155/2500</f>
        <v>6.4</v>
      </c>
      <c r="W155" s="4">
        <v>16000</v>
      </c>
      <c r="X155">
        <v>16</v>
      </c>
      <c r="Y155">
        <v>0</v>
      </c>
      <c r="Z155" s="8">
        <v>0</v>
      </c>
      <c r="AA155">
        <v>0</v>
      </c>
      <c r="AB155" s="6">
        <v>0</v>
      </c>
      <c r="AC155" s="8">
        <v>0</v>
      </c>
      <c r="AD155">
        <v>0</v>
      </c>
      <c r="AE155" s="6">
        <v>0</v>
      </c>
      <c r="AF155" s="8">
        <v>0</v>
      </c>
      <c r="AG155">
        <v>0</v>
      </c>
      <c r="AH155" s="6">
        <v>0</v>
      </c>
      <c r="AI155" s="4">
        <v>0</v>
      </c>
      <c r="AJ155">
        <v>0</v>
      </c>
      <c r="AK155" s="6">
        <v>0</v>
      </c>
      <c r="AL155" s="4">
        <v>0</v>
      </c>
      <c r="AM155">
        <v>0</v>
      </c>
      <c r="AN155">
        <v>0</v>
      </c>
      <c r="AO155" s="8">
        <v>0</v>
      </c>
      <c r="AP155">
        <v>0</v>
      </c>
      <c r="AQ155" s="6">
        <f>G155+J155+M155+P155+S155+V155+Y155+AB155+AE155+AH155+AK155+AN155</f>
        <v>12.8</v>
      </c>
      <c r="AR155" s="4">
        <f>H155+K155+N155+Q155+T155+W155+Z155+AC155+AF155+AI155+AL155+AO155</f>
        <v>32000</v>
      </c>
      <c r="AS155">
        <v>16</v>
      </c>
    </row>
    <row r="156">
      <c r="A156">
        <v>153</v>
      </c>
      <c r="B156" t="str">
        <v>PETEN</v>
      </c>
      <c r="C156" t="str">
        <v>DOLORES</v>
      </c>
      <c r="E156" s="6">
        <v>16.8</v>
      </c>
      <c r="F156" s="8">
        <f>E156*2500</f>
        <v>42000</v>
      </c>
      <c r="G156">
        <v>0</v>
      </c>
      <c r="H156" s="8">
        <v>0</v>
      </c>
      <c r="I156">
        <v>0</v>
      </c>
      <c r="J156">
        <v>0</v>
      </c>
      <c r="K156" s="8">
        <v>0</v>
      </c>
      <c r="L156">
        <v>0</v>
      </c>
      <c r="M156" s="6">
        <v>4.4</v>
      </c>
      <c r="N156" s="8">
        <v>11000</v>
      </c>
      <c r="O156">
        <v>11</v>
      </c>
      <c r="P156" s="6">
        <f>Q156/2500</f>
        <v>2.4</v>
      </c>
      <c r="Q156" s="8">
        <f>R156*1000</f>
        <v>6000</v>
      </c>
      <c r="R156">
        <v>6</v>
      </c>
      <c r="S156">
        <v>0</v>
      </c>
      <c r="T156" s="8">
        <v>0</v>
      </c>
      <c r="U156">
        <v>0</v>
      </c>
      <c r="V156" s="6">
        <f>W156/2500</f>
        <v>6.8</v>
      </c>
      <c r="W156" s="4">
        <v>17000</v>
      </c>
      <c r="X156">
        <v>17</v>
      </c>
      <c r="Y156">
        <v>0</v>
      </c>
      <c r="Z156" s="8">
        <v>0</v>
      </c>
      <c r="AA156">
        <v>0</v>
      </c>
      <c r="AB156" s="6">
        <v>0</v>
      </c>
      <c r="AC156" s="8">
        <v>0</v>
      </c>
      <c r="AD156">
        <v>0</v>
      </c>
      <c r="AE156" s="6">
        <v>0</v>
      </c>
      <c r="AF156" s="8">
        <v>0</v>
      </c>
      <c r="AG156">
        <v>0</v>
      </c>
      <c r="AH156" s="6">
        <v>0</v>
      </c>
      <c r="AI156" s="4">
        <v>0</v>
      </c>
      <c r="AJ156">
        <v>0</v>
      </c>
      <c r="AK156" s="6">
        <v>0</v>
      </c>
      <c r="AL156" s="4">
        <v>0</v>
      </c>
      <c r="AM156">
        <v>0</v>
      </c>
      <c r="AN156">
        <v>0</v>
      </c>
      <c r="AO156" s="8">
        <v>0</v>
      </c>
      <c r="AP156">
        <v>0</v>
      </c>
      <c r="AQ156" s="6">
        <f>G156+J156+M156+P156+S156+V156+Y156+AB156+AE156+AH156+AK156+AN156</f>
        <v>13.600000000000001</v>
      </c>
      <c r="AR156" s="4">
        <f>H156+K156+N156+Q156+T156+W156+Z156+AC156+AF156+AI156+AL156+AO156</f>
        <v>34000</v>
      </c>
      <c r="AS156">
        <v>17</v>
      </c>
    </row>
    <row r="157">
      <c r="A157">
        <v>154</v>
      </c>
      <c r="B157" t="str">
        <v>PETEN</v>
      </c>
      <c r="C157" t="str">
        <v>EL CHAL</v>
      </c>
      <c r="D157" t="str">
        <v xml:space="preserve">Beca </v>
      </c>
      <c r="E157" s="6">
        <v>27.999999999999993</v>
      </c>
      <c r="F157" s="8">
        <f>E157*2500</f>
        <v>69999.99999999999</v>
      </c>
      <c r="G157">
        <v>0</v>
      </c>
      <c r="H157" s="8">
        <v>0</v>
      </c>
      <c r="I157">
        <v>0</v>
      </c>
      <c r="J157">
        <v>0</v>
      </c>
      <c r="K157" s="8">
        <v>0</v>
      </c>
      <c r="L157">
        <v>0</v>
      </c>
      <c r="M157" s="6">
        <v>6.4</v>
      </c>
      <c r="N157" s="8">
        <v>16000</v>
      </c>
      <c r="O157">
        <v>16</v>
      </c>
      <c r="P157" s="6">
        <f>Q157/2500</f>
        <v>4.4</v>
      </c>
      <c r="Q157" s="8">
        <f>R157*1000</f>
        <v>11000</v>
      </c>
      <c r="R157">
        <v>11</v>
      </c>
      <c r="S157">
        <v>0</v>
      </c>
      <c r="T157" s="8">
        <v>0</v>
      </c>
      <c r="U157">
        <v>0</v>
      </c>
      <c r="V157" s="6">
        <f>W157/2500</f>
        <v>10.8</v>
      </c>
      <c r="W157" s="4">
        <v>27000</v>
      </c>
      <c r="X157">
        <v>27</v>
      </c>
      <c r="Y157">
        <v>0</v>
      </c>
      <c r="Z157" s="8">
        <v>0</v>
      </c>
      <c r="AA157">
        <v>0</v>
      </c>
      <c r="AB157" s="6">
        <v>0</v>
      </c>
      <c r="AC157" s="8">
        <v>0</v>
      </c>
      <c r="AD157">
        <v>0</v>
      </c>
      <c r="AE157" s="6">
        <v>0</v>
      </c>
      <c r="AF157" s="8">
        <v>0</v>
      </c>
      <c r="AG157">
        <v>0</v>
      </c>
      <c r="AH157" s="6">
        <v>0</v>
      </c>
      <c r="AI157" s="4">
        <v>0</v>
      </c>
      <c r="AJ157">
        <v>0</v>
      </c>
      <c r="AK157" s="6">
        <v>0</v>
      </c>
      <c r="AL157" s="4">
        <v>0</v>
      </c>
      <c r="AM157">
        <v>0</v>
      </c>
      <c r="AN157">
        <v>0</v>
      </c>
      <c r="AO157" s="8">
        <v>0</v>
      </c>
      <c r="AP157">
        <v>0</v>
      </c>
      <c r="AQ157" s="6">
        <f>G157+J157+M157+P157+S157+V157+Y157+AB157+AE157+AH157+AK157+AN157</f>
        <v>21.6</v>
      </c>
      <c r="AR157" s="4">
        <f>H157+K157+N157+Q157+T157+W157+Z157+AC157+AF157+AI157+AL157+AO157</f>
        <v>54000</v>
      </c>
      <c r="AS157">
        <v>27</v>
      </c>
    </row>
    <row r="158">
      <c r="A158">
        <v>155</v>
      </c>
      <c r="B158" t="str">
        <v>PETEN</v>
      </c>
      <c r="C158" t="str">
        <v>FLORES</v>
      </c>
      <c r="E158" s="6">
        <v>12.4</v>
      </c>
      <c r="F158" s="8">
        <f>E158*2500</f>
        <v>31000</v>
      </c>
      <c r="G158">
        <v>0</v>
      </c>
      <c r="H158" s="8">
        <v>0</v>
      </c>
      <c r="I158">
        <v>0</v>
      </c>
      <c r="J158">
        <v>0</v>
      </c>
      <c r="K158" s="8">
        <v>0</v>
      </c>
      <c r="L158">
        <v>0</v>
      </c>
      <c r="M158" s="6">
        <v>4</v>
      </c>
      <c r="N158" s="8">
        <v>10000</v>
      </c>
      <c r="O158">
        <v>10</v>
      </c>
      <c r="P158" s="6">
        <f>Q158/2500</f>
        <v>0.4</v>
      </c>
      <c r="Q158" s="8">
        <f>R158*1000</f>
        <v>1000</v>
      </c>
      <c r="R158">
        <v>1</v>
      </c>
      <c r="S158">
        <v>0</v>
      </c>
      <c r="T158" s="8">
        <v>0</v>
      </c>
      <c r="U158">
        <v>0</v>
      </c>
      <c r="V158" s="6">
        <f>W158/2500</f>
        <v>4.8</v>
      </c>
      <c r="W158" s="4">
        <v>12000</v>
      </c>
      <c r="X158">
        <v>12</v>
      </c>
      <c r="Y158">
        <v>0</v>
      </c>
      <c r="Z158" s="8">
        <v>0</v>
      </c>
      <c r="AA158">
        <v>0</v>
      </c>
      <c r="AB158" s="6">
        <v>0</v>
      </c>
      <c r="AC158" s="8">
        <v>0</v>
      </c>
      <c r="AD158">
        <v>0</v>
      </c>
      <c r="AE158" s="6">
        <v>0</v>
      </c>
      <c r="AF158" s="8">
        <v>0</v>
      </c>
      <c r="AG158">
        <v>0</v>
      </c>
      <c r="AH158" s="6">
        <v>0</v>
      </c>
      <c r="AI158" s="4">
        <v>0</v>
      </c>
      <c r="AJ158">
        <v>0</v>
      </c>
      <c r="AK158" s="6">
        <v>0</v>
      </c>
      <c r="AL158" s="4">
        <v>0</v>
      </c>
      <c r="AM158">
        <v>0</v>
      </c>
      <c r="AN158">
        <v>0</v>
      </c>
      <c r="AO158" s="8">
        <v>0</v>
      </c>
      <c r="AP158">
        <v>0</v>
      </c>
      <c r="AQ158" s="6">
        <f>G158+J158+M158+P158+S158+V158+Y158+AB158+AE158+AH158+AK158+AN158</f>
        <v>9.2</v>
      </c>
      <c r="AR158" s="4">
        <f>H158+K158+N158+Q158+T158+W158+Z158+AC158+AF158+AI158+AL158+AO158</f>
        <v>23000</v>
      </c>
      <c r="AS158">
        <v>12</v>
      </c>
    </row>
    <row r="159">
      <c r="A159">
        <v>156</v>
      </c>
      <c r="B159" t="str">
        <v>PETEN</v>
      </c>
      <c r="C159" t="str">
        <v>LA LIBERTAD</v>
      </c>
      <c r="E159" s="6">
        <v>23</v>
      </c>
      <c r="F159" s="8">
        <f>E159*2500</f>
        <v>57500</v>
      </c>
      <c r="G159">
        <v>0</v>
      </c>
      <c r="H159" s="8">
        <v>0</v>
      </c>
      <c r="I159">
        <v>0</v>
      </c>
      <c r="J159">
        <v>0</v>
      </c>
      <c r="K159" s="8">
        <v>0</v>
      </c>
      <c r="L159">
        <v>0</v>
      </c>
      <c r="M159" s="6">
        <v>2.4</v>
      </c>
      <c r="N159" s="8">
        <v>6000</v>
      </c>
      <c r="O159">
        <v>6</v>
      </c>
      <c r="P159" s="6">
        <f>Q159/2500</f>
        <v>8</v>
      </c>
      <c r="Q159" s="8">
        <f>R159*1000</f>
        <v>20000</v>
      </c>
      <c r="R159">
        <v>20</v>
      </c>
      <c r="S159">
        <v>0</v>
      </c>
      <c r="T159" s="8">
        <v>0</v>
      </c>
      <c r="U159">
        <v>0</v>
      </c>
      <c r="V159" s="6">
        <f>W159/2500</f>
        <v>11.2</v>
      </c>
      <c r="W159" s="4">
        <v>28000</v>
      </c>
      <c r="X159">
        <v>28</v>
      </c>
      <c r="Y159">
        <v>0</v>
      </c>
      <c r="Z159" s="8">
        <v>0</v>
      </c>
      <c r="AA159">
        <v>0</v>
      </c>
      <c r="AB159" s="6">
        <v>0</v>
      </c>
      <c r="AC159" s="8">
        <v>0</v>
      </c>
      <c r="AD159">
        <v>0</v>
      </c>
      <c r="AE159" s="6">
        <v>0</v>
      </c>
      <c r="AF159" s="8">
        <v>0</v>
      </c>
      <c r="AG159">
        <v>0</v>
      </c>
      <c r="AH159" s="6">
        <v>0</v>
      </c>
      <c r="AI159" s="4">
        <v>0</v>
      </c>
      <c r="AJ159">
        <v>0</v>
      </c>
      <c r="AK159" s="6">
        <v>0</v>
      </c>
      <c r="AL159" s="4">
        <v>0</v>
      </c>
      <c r="AM159">
        <v>0</v>
      </c>
      <c r="AN159">
        <v>0</v>
      </c>
      <c r="AO159" s="8">
        <v>0</v>
      </c>
      <c r="AP159">
        <v>0</v>
      </c>
      <c r="AQ159" s="6">
        <f>G159+J159+M159+P159+S159+V159+Y159+AB159+AE159+AH159+AK159+AN159</f>
        <v>21.6</v>
      </c>
      <c r="AR159" s="4">
        <f>H159+K159+N159+Q159+T159+W159+Z159+AC159+AF159+AI159+AL159+AO159</f>
        <v>54000</v>
      </c>
      <c r="AS159">
        <v>28</v>
      </c>
    </row>
    <row r="160">
      <c r="A160">
        <v>157</v>
      </c>
      <c r="B160" t="str">
        <v>PETEN</v>
      </c>
      <c r="C160" t="str">
        <v>LAS CRUCES</v>
      </c>
      <c r="E160" s="6">
        <v>15</v>
      </c>
      <c r="F160" s="8">
        <f>E160*2500</f>
        <v>37500</v>
      </c>
      <c r="G160">
        <v>0</v>
      </c>
      <c r="H160" s="8">
        <v>0</v>
      </c>
      <c r="I160">
        <v>0</v>
      </c>
      <c r="J160">
        <v>0</v>
      </c>
      <c r="K160" s="8">
        <v>0</v>
      </c>
      <c r="L160">
        <v>0</v>
      </c>
      <c r="M160" s="6">
        <v>3.2</v>
      </c>
      <c r="N160" s="8">
        <v>8000</v>
      </c>
      <c r="O160">
        <v>8</v>
      </c>
      <c r="P160" s="6">
        <f>Q160/2500</f>
        <v>2.8</v>
      </c>
      <c r="Q160" s="8">
        <f>R160*1000</f>
        <v>7000</v>
      </c>
      <c r="R160">
        <v>7</v>
      </c>
      <c r="S160">
        <v>0</v>
      </c>
      <c r="T160" s="8">
        <v>0</v>
      </c>
      <c r="U160">
        <v>0</v>
      </c>
      <c r="V160" s="6">
        <f>W160/2500</f>
        <v>6.4</v>
      </c>
      <c r="W160" s="4">
        <v>16000</v>
      </c>
      <c r="X160">
        <v>16</v>
      </c>
      <c r="Y160">
        <v>0</v>
      </c>
      <c r="Z160" s="8">
        <v>0</v>
      </c>
      <c r="AA160">
        <v>0</v>
      </c>
      <c r="AB160" s="6">
        <v>0</v>
      </c>
      <c r="AC160" s="8">
        <v>0</v>
      </c>
      <c r="AD160">
        <v>0</v>
      </c>
      <c r="AE160" s="6">
        <v>0</v>
      </c>
      <c r="AF160" s="8">
        <v>0</v>
      </c>
      <c r="AG160">
        <v>0</v>
      </c>
      <c r="AH160" s="6">
        <v>0</v>
      </c>
      <c r="AI160" s="4">
        <v>0</v>
      </c>
      <c r="AJ160">
        <v>0</v>
      </c>
      <c r="AK160" s="6">
        <v>0</v>
      </c>
      <c r="AL160" s="4">
        <v>0</v>
      </c>
      <c r="AM160">
        <v>0</v>
      </c>
      <c r="AN160">
        <v>0</v>
      </c>
      <c r="AO160" s="8">
        <v>0</v>
      </c>
      <c r="AP160">
        <v>0</v>
      </c>
      <c r="AQ160" s="6">
        <f>G160+J160+M160+P160+S160+V160+Y160+AB160+AE160+AH160+AK160+AN160</f>
        <v>12.4</v>
      </c>
      <c r="AR160" s="4">
        <f>H160+K160+N160+Q160+T160+W160+Z160+AC160+AF160+AI160+AL160+AO160</f>
        <v>31000</v>
      </c>
      <c r="AS160">
        <v>16</v>
      </c>
    </row>
    <row r="161">
      <c r="A161">
        <v>158</v>
      </c>
      <c r="B161" t="str">
        <v>PETEN</v>
      </c>
      <c r="C161" t="str">
        <v>MELCHOR DE MENCOS</v>
      </c>
      <c r="E161" s="6">
        <v>14</v>
      </c>
      <c r="F161" s="8">
        <f>E161*2500</f>
        <v>35000</v>
      </c>
      <c r="G161">
        <v>0</v>
      </c>
      <c r="H161" s="8">
        <v>0</v>
      </c>
      <c r="I161">
        <v>0</v>
      </c>
      <c r="J161">
        <v>0</v>
      </c>
      <c r="K161" s="8">
        <v>0</v>
      </c>
      <c r="L161">
        <v>0</v>
      </c>
      <c r="M161" s="6">
        <v>4</v>
      </c>
      <c r="N161" s="8">
        <v>10000</v>
      </c>
      <c r="O161">
        <v>10</v>
      </c>
      <c r="P161" s="6">
        <f>Q161/2500</f>
        <v>0.8</v>
      </c>
      <c r="Q161" s="8">
        <f>R161*1000</f>
        <v>2000</v>
      </c>
      <c r="R161">
        <v>2</v>
      </c>
      <c r="S161">
        <v>0</v>
      </c>
      <c r="T161" s="8">
        <v>0</v>
      </c>
      <c r="U161">
        <v>0</v>
      </c>
      <c r="V161" s="6">
        <f>W161/2500</f>
        <v>4.8</v>
      </c>
      <c r="W161" s="4">
        <v>12000</v>
      </c>
      <c r="X161">
        <v>12</v>
      </c>
      <c r="Y161">
        <v>0</v>
      </c>
      <c r="Z161" s="8">
        <v>0</v>
      </c>
      <c r="AA161">
        <v>0</v>
      </c>
      <c r="AB161" s="6">
        <v>0</v>
      </c>
      <c r="AC161" s="8">
        <v>0</v>
      </c>
      <c r="AD161">
        <v>0</v>
      </c>
      <c r="AE161" s="6">
        <v>0</v>
      </c>
      <c r="AF161" s="8">
        <v>0</v>
      </c>
      <c r="AG161">
        <v>0</v>
      </c>
      <c r="AH161" s="6">
        <v>0</v>
      </c>
      <c r="AI161" s="4">
        <v>0</v>
      </c>
      <c r="AJ161">
        <v>0</v>
      </c>
      <c r="AK161" s="6">
        <v>0</v>
      </c>
      <c r="AL161" s="4">
        <v>0</v>
      </c>
      <c r="AM161">
        <v>0</v>
      </c>
      <c r="AN161">
        <v>0</v>
      </c>
      <c r="AO161" s="8">
        <v>0</v>
      </c>
      <c r="AP161">
        <v>0</v>
      </c>
      <c r="AQ161" s="6">
        <f>G161+J161+M161+P161+S161+V161+Y161+AB161+AE161+AH161+AK161+AN161</f>
        <v>9.6</v>
      </c>
      <c r="AR161" s="4">
        <f>H161+K161+N161+Q161+T161+W161+Z161+AC161+AF161+AI161+AL161+AO161</f>
        <v>24000</v>
      </c>
      <c r="AS161">
        <v>12</v>
      </c>
    </row>
    <row r="162">
      <c r="A162">
        <v>159</v>
      </c>
      <c r="B162" t="str">
        <v>PETEN</v>
      </c>
      <c r="C162" t="str">
        <v>POPTÚN</v>
      </c>
      <c r="E162" s="6">
        <v>42.8</v>
      </c>
      <c r="F162" s="8">
        <f>E162*2500</f>
        <v>107000</v>
      </c>
      <c r="G162">
        <v>0</v>
      </c>
      <c r="H162" s="8">
        <v>0</v>
      </c>
      <c r="I162">
        <v>0</v>
      </c>
      <c r="J162">
        <v>0</v>
      </c>
      <c r="K162" s="8">
        <v>0</v>
      </c>
      <c r="L162">
        <v>0</v>
      </c>
      <c r="M162" s="6">
        <v>8</v>
      </c>
      <c r="N162" s="8">
        <v>20000</v>
      </c>
      <c r="O162">
        <v>20</v>
      </c>
      <c r="P162" s="6">
        <f>Q162/2500</f>
        <v>6.4</v>
      </c>
      <c r="Q162" s="8">
        <f>R162*1000</f>
        <v>16000</v>
      </c>
      <c r="R162">
        <v>16</v>
      </c>
      <c r="S162">
        <v>0</v>
      </c>
      <c r="T162" s="8">
        <v>0</v>
      </c>
      <c r="U162">
        <v>0</v>
      </c>
      <c r="V162" s="6">
        <f>W162/2500</f>
        <v>13.2</v>
      </c>
      <c r="W162" s="4">
        <v>33000</v>
      </c>
      <c r="X162">
        <v>33</v>
      </c>
      <c r="Y162">
        <v>0</v>
      </c>
      <c r="Z162" s="8">
        <v>0</v>
      </c>
      <c r="AA162">
        <v>0</v>
      </c>
      <c r="AB162" s="6">
        <v>0</v>
      </c>
      <c r="AC162" s="8">
        <v>0</v>
      </c>
      <c r="AD162">
        <v>0</v>
      </c>
      <c r="AE162" s="6">
        <v>0</v>
      </c>
      <c r="AF162" s="8">
        <v>0</v>
      </c>
      <c r="AG162">
        <v>0</v>
      </c>
      <c r="AH162" s="6">
        <v>0</v>
      </c>
      <c r="AI162" s="4">
        <v>0</v>
      </c>
      <c r="AJ162">
        <v>0</v>
      </c>
      <c r="AK162" s="6">
        <v>0</v>
      </c>
      <c r="AL162" s="4">
        <v>0</v>
      </c>
      <c r="AM162">
        <v>0</v>
      </c>
      <c r="AN162">
        <v>0</v>
      </c>
      <c r="AO162" s="8">
        <v>0</v>
      </c>
      <c r="AP162">
        <v>0</v>
      </c>
      <c r="AQ162" s="6">
        <f>G162+J162+M162+P162+S162+V162+Y162+AB162+AE162+AH162+AK162+AN162</f>
        <v>27.6</v>
      </c>
      <c r="AR162" s="4">
        <f>H162+K162+N162+Q162+T162+W162+Z162+AC162+AF162+AI162+AL162+AO162</f>
        <v>69000</v>
      </c>
      <c r="AS162">
        <v>36</v>
      </c>
    </row>
    <row r="163">
      <c r="A163">
        <v>160</v>
      </c>
      <c r="B163" t="str">
        <v>PETEN</v>
      </c>
      <c r="C163" t="str">
        <v>SAN ANDRÉS</v>
      </c>
      <c r="E163" s="6">
        <v>25.20000000000001</v>
      </c>
      <c r="F163" s="8">
        <f>E163*2500</f>
        <v>63000.00000000002</v>
      </c>
      <c r="G163">
        <v>0</v>
      </c>
      <c r="H163" s="8">
        <v>0</v>
      </c>
      <c r="I163">
        <v>0</v>
      </c>
      <c r="J163">
        <v>0</v>
      </c>
      <c r="K163" s="8">
        <v>0</v>
      </c>
      <c r="L163">
        <v>0</v>
      </c>
      <c r="M163" s="6">
        <v>0</v>
      </c>
      <c r="N163" s="8">
        <v>0</v>
      </c>
      <c r="O163">
        <v>0</v>
      </c>
      <c r="P163" s="6">
        <f>Q163/2500</f>
        <v>2</v>
      </c>
      <c r="Q163" s="8">
        <f>R163*1000</f>
        <v>5000</v>
      </c>
      <c r="R163">
        <v>5</v>
      </c>
      <c r="S163">
        <v>0</v>
      </c>
      <c r="T163" s="8">
        <v>0</v>
      </c>
      <c r="U163">
        <v>0</v>
      </c>
      <c r="V163" s="6">
        <f>W163/2500</f>
        <v>6.4</v>
      </c>
      <c r="W163" s="4">
        <v>16000</v>
      </c>
      <c r="X163">
        <v>16</v>
      </c>
      <c r="Y163">
        <v>0</v>
      </c>
      <c r="Z163" s="8">
        <v>0</v>
      </c>
      <c r="AA163">
        <v>0</v>
      </c>
      <c r="AB163" s="6">
        <v>0</v>
      </c>
      <c r="AC163" s="8">
        <v>0</v>
      </c>
      <c r="AD163">
        <v>0</v>
      </c>
      <c r="AE163" s="6">
        <v>0</v>
      </c>
      <c r="AF163" s="8">
        <v>0</v>
      </c>
      <c r="AG163">
        <v>0</v>
      </c>
      <c r="AH163" s="6">
        <v>0</v>
      </c>
      <c r="AI163" s="4">
        <v>0</v>
      </c>
      <c r="AJ163">
        <v>0</v>
      </c>
      <c r="AK163" s="6">
        <v>0</v>
      </c>
      <c r="AL163" s="4">
        <v>0</v>
      </c>
      <c r="AM163">
        <v>0</v>
      </c>
      <c r="AN163">
        <v>0</v>
      </c>
      <c r="AO163" s="8">
        <v>0</v>
      </c>
      <c r="AP163">
        <v>0</v>
      </c>
      <c r="AQ163" s="6">
        <f>G163+J163+M163+P163+S163+V163+Y163+AB163+AE163+AH163+AK163+AN163</f>
        <v>8.4</v>
      </c>
      <c r="AR163" s="4">
        <f>H163+K163+N163+Q163+T163+W163+Z163+AC163+AF163+AI163+AL163+AO163</f>
        <v>21000</v>
      </c>
      <c r="AS163">
        <v>17</v>
      </c>
    </row>
    <row r="164">
      <c r="A164">
        <v>161</v>
      </c>
      <c r="B164" t="str">
        <v>PETEN</v>
      </c>
      <c r="C164" t="str">
        <v>SAN BENITO</v>
      </c>
      <c r="E164" s="6">
        <v>19</v>
      </c>
      <c r="F164" s="8">
        <f>E164*2500</f>
        <v>47500</v>
      </c>
      <c r="G164">
        <v>0</v>
      </c>
      <c r="H164" s="8">
        <v>0</v>
      </c>
      <c r="I164">
        <v>0</v>
      </c>
      <c r="J164">
        <v>0</v>
      </c>
      <c r="K164" s="8">
        <v>0</v>
      </c>
      <c r="L164">
        <v>0</v>
      </c>
      <c r="M164" s="6">
        <v>6</v>
      </c>
      <c r="N164" s="8">
        <v>15000</v>
      </c>
      <c r="O164">
        <v>15</v>
      </c>
      <c r="P164" s="6">
        <f>Q164/2500</f>
        <v>1.6</v>
      </c>
      <c r="Q164" s="8">
        <f>R164*1000</f>
        <v>4000</v>
      </c>
      <c r="R164">
        <v>4</v>
      </c>
      <c r="S164">
        <v>0</v>
      </c>
      <c r="T164" s="8">
        <v>0</v>
      </c>
      <c r="U164">
        <v>0</v>
      </c>
      <c r="V164" s="6">
        <f>W164/2500</f>
        <v>7.6</v>
      </c>
      <c r="W164" s="4">
        <v>19000</v>
      </c>
      <c r="X164">
        <v>19</v>
      </c>
      <c r="Y164">
        <v>0</v>
      </c>
      <c r="Z164" s="8">
        <v>0</v>
      </c>
      <c r="AA164">
        <v>0</v>
      </c>
      <c r="AB164" s="6">
        <v>0</v>
      </c>
      <c r="AC164" s="8">
        <v>0</v>
      </c>
      <c r="AD164">
        <v>0</v>
      </c>
      <c r="AE164" s="6">
        <v>0</v>
      </c>
      <c r="AF164" s="8">
        <v>0</v>
      </c>
      <c r="AG164">
        <v>0</v>
      </c>
      <c r="AH164" s="6">
        <v>0</v>
      </c>
      <c r="AI164" s="4">
        <v>0</v>
      </c>
      <c r="AJ164">
        <v>0</v>
      </c>
      <c r="AK164" s="6">
        <v>0</v>
      </c>
      <c r="AL164" s="4">
        <v>0</v>
      </c>
      <c r="AM164">
        <v>0</v>
      </c>
      <c r="AN164">
        <v>0</v>
      </c>
      <c r="AO164" s="8">
        <v>0</v>
      </c>
      <c r="AP164">
        <v>0</v>
      </c>
      <c r="AQ164" s="6">
        <f>G164+J164+M164+P164+S164+V164+Y164+AB164+AE164+AH164+AK164+AN164</f>
        <v>15.2</v>
      </c>
      <c r="AR164" s="4">
        <f>H164+K164+N164+Q164+T164+W164+Z164+AC164+AF164+AI164+AL164+AO164</f>
        <v>38000</v>
      </c>
      <c r="AS164">
        <v>20</v>
      </c>
    </row>
    <row r="165">
      <c r="A165">
        <v>162</v>
      </c>
      <c r="B165" t="str">
        <v>PETEN</v>
      </c>
      <c r="C165" t="str">
        <v>SAN FRANCISCO</v>
      </c>
      <c r="E165" s="6">
        <v>13.200000000000001</v>
      </c>
      <c r="F165" s="8">
        <f>E165*2500</f>
        <v>33000</v>
      </c>
      <c r="G165">
        <v>0</v>
      </c>
      <c r="H165" s="8">
        <v>0</v>
      </c>
      <c r="I165">
        <v>0</v>
      </c>
      <c r="J165">
        <v>0</v>
      </c>
      <c r="K165" s="8">
        <v>0</v>
      </c>
      <c r="L165">
        <v>0</v>
      </c>
      <c r="M165" s="6">
        <v>3.2</v>
      </c>
      <c r="N165" s="8">
        <v>8000</v>
      </c>
      <c r="O165">
        <v>8</v>
      </c>
      <c r="P165" s="6">
        <f>Q165/2500</f>
        <v>6.8</v>
      </c>
      <c r="Q165" s="8">
        <f>R165*1000</f>
        <v>17000</v>
      </c>
      <c r="R165">
        <v>17</v>
      </c>
      <c r="S165">
        <v>0</v>
      </c>
      <c r="T165" s="8">
        <v>0</v>
      </c>
      <c r="U165">
        <v>0</v>
      </c>
      <c r="V165" s="6">
        <f>W165/2500</f>
        <v>4.8</v>
      </c>
      <c r="W165" s="4">
        <v>12000</v>
      </c>
      <c r="X165">
        <v>12</v>
      </c>
      <c r="Y165">
        <v>0</v>
      </c>
      <c r="Z165" s="8">
        <v>0</v>
      </c>
      <c r="AA165">
        <v>0</v>
      </c>
      <c r="AB165" s="6">
        <v>0</v>
      </c>
      <c r="AC165" s="8">
        <v>0</v>
      </c>
      <c r="AD165">
        <v>0</v>
      </c>
      <c r="AE165" s="6">
        <v>0</v>
      </c>
      <c r="AF165" s="8">
        <v>0</v>
      </c>
      <c r="AG165">
        <v>0</v>
      </c>
      <c r="AH165" s="6">
        <v>0</v>
      </c>
      <c r="AI165" s="4">
        <v>0</v>
      </c>
      <c r="AJ165">
        <v>0</v>
      </c>
      <c r="AK165" s="6">
        <v>0</v>
      </c>
      <c r="AL165" s="4">
        <v>0</v>
      </c>
      <c r="AM165">
        <v>0</v>
      </c>
      <c r="AN165">
        <v>0</v>
      </c>
      <c r="AO165" s="8">
        <v>0</v>
      </c>
      <c r="AP165">
        <v>0</v>
      </c>
      <c r="AQ165" s="6">
        <f>G165+J165+M165+P165+S165+V165+Y165+AB165+AE165+AH165+AK165+AN165</f>
        <v>14.8</v>
      </c>
      <c r="AR165" s="4">
        <f>H165+K165+N165+Q165+T165+W165+Z165+AC165+AF165+AI165+AL165+AO165</f>
        <v>37000</v>
      </c>
      <c r="AS165">
        <v>12</v>
      </c>
    </row>
    <row r="166">
      <c r="A166">
        <v>163</v>
      </c>
      <c r="B166" t="str">
        <v>PETEN</v>
      </c>
      <c r="C166" t="str">
        <v>SAN JOSÉ</v>
      </c>
      <c r="E166" s="6">
        <v>21</v>
      </c>
      <c r="F166" s="8">
        <f>E166*2500</f>
        <v>52500</v>
      </c>
      <c r="G166">
        <v>0</v>
      </c>
      <c r="H166" s="8">
        <v>0</v>
      </c>
      <c r="I166">
        <v>0</v>
      </c>
      <c r="J166">
        <v>0</v>
      </c>
      <c r="K166" s="8">
        <v>0</v>
      </c>
      <c r="L166">
        <v>0</v>
      </c>
      <c r="M166" s="6">
        <v>0</v>
      </c>
      <c r="N166" s="8">
        <v>0</v>
      </c>
      <c r="O166">
        <v>0</v>
      </c>
      <c r="P166" s="6">
        <f>Q166/2500</f>
        <v>0.4</v>
      </c>
      <c r="Q166" s="8">
        <f>R166*1000</f>
        <v>1000</v>
      </c>
      <c r="R166">
        <v>1</v>
      </c>
      <c r="S166">
        <v>0</v>
      </c>
      <c r="T166" s="8">
        <v>0</v>
      </c>
      <c r="U166">
        <v>0</v>
      </c>
      <c r="V166" s="6">
        <f>W166/2500</f>
        <v>6.4</v>
      </c>
      <c r="W166" s="4">
        <v>16000</v>
      </c>
      <c r="X166">
        <v>16</v>
      </c>
      <c r="Y166">
        <v>0</v>
      </c>
      <c r="Z166" s="8">
        <v>0</v>
      </c>
      <c r="AA166">
        <v>0</v>
      </c>
      <c r="AB166" s="6">
        <v>0</v>
      </c>
      <c r="AC166" s="8">
        <v>0</v>
      </c>
      <c r="AD166">
        <v>0</v>
      </c>
      <c r="AE166" s="6">
        <v>0</v>
      </c>
      <c r="AF166" s="8">
        <v>0</v>
      </c>
      <c r="AG166">
        <v>0</v>
      </c>
      <c r="AH166" s="6">
        <v>0</v>
      </c>
      <c r="AI166" s="4">
        <v>0</v>
      </c>
      <c r="AJ166">
        <v>0</v>
      </c>
      <c r="AK166" s="6">
        <v>0</v>
      </c>
      <c r="AL166" s="4">
        <v>0</v>
      </c>
      <c r="AM166">
        <v>0</v>
      </c>
      <c r="AN166">
        <v>0</v>
      </c>
      <c r="AO166" s="8">
        <v>0</v>
      </c>
      <c r="AP166">
        <v>0</v>
      </c>
      <c r="AQ166" s="6">
        <f>G166+J166+M166+P166+S166+V166+Y166+AB166+AE166+AH166+AK166+AN166</f>
        <v>6.800000000000001</v>
      </c>
      <c r="AR166" s="4">
        <f>H166+K166+N166+Q166+T166+W166+Z166+AC166+AF166+AI166+AL166+AO166</f>
        <v>17000</v>
      </c>
      <c r="AS166">
        <v>17</v>
      </c>
    </row>
    <row r="167">
      <c r="A167">
        <v>164</v>
      </c>
      <c r="B167" t="str">
        <v>PETEN</v>
      </c>
      <c r="C167" t="str">
        <v>SAN LUIS</v>
      </c>
      <c r="E167" s="6">
        <v>22.200000000000003</v>
      </c>
      <c r="F167" s="8">
        <f>E167*2500</f>
        <v>55500.00000000001</v>
      </c>
      <c r="G167">
        <v>0</v>
      </c>
      <c r="H167" s="8">
        <v>0</v>
      </c>
      <c r="I167">
        <v>0</v>
      </c>
      <c r="J167">
        <v>0</v>
      </c>
      <c r="K167" s="8">
        <v>0</v>
      </c>
      <c r="L167">
        <v>0</v>
      </c>
      <c r="M167" s="6">
        <v>7.2</v>
      </c>
      <c r="N167" s="8">
        <v>18000</v>
      </c>
      <c r="O167">
        <v>18</v>
      </c>
      <c r="P167" s="6">
        <f>Q167/2500</f>
        <v>3.2</v>
      </c>
      <c r="Q167" s="8">
        <f>R167*1000</f>
        <v>8000</v>
      </c>
      <c r="R167">
        <v>8</v>
      </c>
      <c r="S167">
        <v>0</v>
      </c>
      <c r="T167" s="8">
        <v>0</v>
      </c>
      <c r="U167">
        <v>0</v>
      </c>
      <c r="V167" s="6">
        <f>W167/2500</f>
        <v>7.2</v>
      </c>
      <c r="W167" s="4">
        <v>18000</v>
      </c>
      <c r="X167">
        <v>18</v>
      </c>
      <c r="Y167">
        <v>0</v>
      </c>
      <c r="Z167" s="8">
        <v>0</v>
      </c>
      <c r="AA167">
        <v>0</v>
      </c>
      <c r="AB167" s="6">
        <v>0</v>
      </c>
      <c r="AC167" s="8">
        <v>0</v>
      </c>
      <c r="AD167">
        <v>0</v>
      </c>
      <c r="AE167" s="6">
        <v>0</v>
      </c>
      <c r="AF167" s="8">
        <v>0</v>
      </c>
      <c r="AG167">
        <v>0</v>
      </c>
      <c r="AH167" s="6">
        <v>0</v>
      </c>
      <c r="AI167" s="4">
        <v>0</v>
      </c>
      <c r="AJ167">
        <v>0</v>
      </c>
      <c r="AK167" s="6">
        <v>0</v>
      </c>
      <c r="AL167" s="4">
        <v>0</v>
      </c>
      <c r="AM167">
        <v>0</v>
      </c>
      <c r="AN167">
        <v>0</v>
      </c>
      <c r="AO167" s="8">
        <v>0</v>
      </c>
      <c r="AP167">
        <v>0</v>
      </c>
      <c r="AQ167" s="6">
        <f>G167+J167+M167+P167+S167+V167+Y167+AB167+AE167+AH167+AK167+AN167</f>
        <v>17.6</v>
      </c>
      <c r="AR167" s="4">
        <f>H167+K167+N167+Q167+T167+W167+Z167+AC167+AF167+AI167+AL167+AO167</f>
        <v>44000</v>
      </c>
      <c r="AS167">
        <v>19</v>
      </c>
    </row>
    <row r="168">
      <c r="A168">
        <v>165</v>
      </c>
      <c r="B168" t="str">
        <v>PETEN</v>
      </c>
      <c r="C168" t="str">
        <v>SANTA ANA</v>
      </c>
      <c r="E168" s="6">
        <v>20.400000000000002</v>
      </c>
      <c r="F168" s="8">
        <f>E168*2500</f>
        <v>51000.00000000001</v>
      </c>
      <c r="G168">
        <v>0</v>
      </c>
      <c r="H168" s="8">
        <v>0</v>
      </c>
      <c r="I168">
        <v>0</v>
      </c>
      <c r="J168">
        <v>0</v>
      </c>
      <c r="K168" s="8">
        <v>0</v>
      </c>
      <c r="L168">
        <v>0</v>
      </c>
      <c r="M168" s="6">
        <v>4.4</v>
      </c>
      <c r="N168" s="8">
        <v>11000</v>
      </c>
      <c r="O168">
        <v>11</v>
      </c>
      <c r="P168" s="6">
        <f>Q168/2500</f>
        <v>2.4</v>
      </c>
      <c r="Q168" s="8">
        <f>R168*1000</f>
        <v>6000</v>
      </c>
      <c r="R168">
        <v>6</v>
      </c>
      <c r="S168">
        <v>0</v>
      </c>
      <c r="T168" s="8">
        <v>0</v>
      </c>
      <c r="U168">
        <v>0</v>
      </c>
      <c r="V168" s="6">
        <f>W168/2500</f>
        <v>7.2</v>
      </c>
      <c r="W168" s="4">
        <v>18000</v>
      </c>
      <c r="X168">
        <v>18</v>
      </c>
      <c r="Y168">
        <v>0</v>
      </c>
      <c r="Z168" s="8">
        <v>0</v>
      </c>
      <c r="AA168">
        <v>0</v>
      </c>
      <c r="AB168" s="6">
        <v>0</v>
      </c>
      <c r="AC168" s="8">
        <v>0</v>
      </c>
      <c r="AD168">
        <v>0</v>
      </c>
      <c r="AE168" s="6">
        <v>0</v>
      </c>
      <c r="AF168" s="8">
        <v>0</v>
      </c>
      <c r="AG168">
        <v>0</v>
      </c>
      <c r="AH168" s="6">
        <v>0</v>
      </c>
      <c r="AI168" s="4">
        <v>0</v>
      </c>
      <c r="AJ168">
        <v>0</v>
      </c>
      <c r="AK168" s="6">
        <v>0</v>
      </c>
      <c r="AL168" s="4">
        <v>0</v>
      </c>
      <c r="AM168">
        <v>0</v>
      </c>
      <c r="AN168">
        <v>0</v>
      </c>
      <c r="AO168" s="8">
        <v>0</v>
      </c>
      <c r="AP168">
        <v>0</v>
      </c>
      <c r="AQ168" s="6">
        <f>G168+J168+M168+P168+S168+V168+Y168+AB168+AE168+AH168+AK168+AN168</f>
        <v>14</v>
      </c>
      <c r="AR168" s="4">
        <f>H168+K168+N168+Q168+T168+W168+Z168+AC168+AF168+AI168+AL168+AO168</f>
        <v>35000</v>
      </c>
      <c r="AS168">
        <v>19</v>
      </c>
    </row>
    <row r="169">
      <c r="A169">
        <v>166</v>
      </c>
      <c r="B169" t="str">
        <v>PETEN</v>
      </c>
      <c r="C169" t="str">
        <v>SAYAXCHÉ</v>
      </c>
      <c r="E169" s="6">
        <v>23.8</v>
      </c>
      <c r="F169" s="8">
        <f>E169*2500</f>
        <v>59500</v>
      </c>
      <c r="G169">
        <v>0</v>
      </c>
      <c r="H169" s="8">
        <v>0</v>
      </c>
      <c r="I169">
        <v>0</v>
      </c>
      <c r="J169">
        <v>0</v>
      </c>
      <c r="K169" s="8">
        <v>0</v>
      </c>
      <c r="L169">
        <v>0</v>
      </c>
      <c r="M169" s="6">
        <v>6.8</v>
      </c>
      <c r="N169" s="8">
        <v>17000</v>
      </c>
      <c r="O169">
        <v>17</v>
      </c>
      <c r="P169" s="6">
        <f>Q169/2500</f>
        <v>6.8</v>
      </c>
      <c r="Q169" s="8">
        <f>R169*1000</f>
        <v>17000</v>
      </c>
      <c r="R169">
        <v>17</v>
      </c>
      <c r="S169">
        <v>0</v>
      </c>
      <c r="T169" s="8">
        <v>0</v>
      </c>
      <c r="U169">
        <v>0</v>
      </c>
      <c r="V169" s="6">
        <f>W169/2500</f>
        <v>8.8</v>
      </c>
      <c r="W169" s="4">
        <v>22000</v>
      </c>
      <c r="X169">
        <v>22</v>
      </c>
      <c r="Y169">
        <v>0</v>
      </c>
      <c r="Z169" s="8">
        <v>0</v>
      </c>
      <c r="AA169">
        <v>0</v>
      </c>
      <c r="AB169" s="6">
        <v>0</v>
      </c>
      <c r="AC169" s="8">
        <v>0</v>
      </c>
      <c r="AD169">
        <v>0</v>
      </c>
      <c r="AE169" s="6">
        <v>0</v>
      </c>
      <c r="AF169" s="8">
        <v>0</v>
      </c>
      <c r="AG169">
        <v>0</v>
      </c>
      <c r="AH169" s="6">
        <v>0</v>
      </c>
      <c r="AI169" s="4">
        <v>0</v>
      </c>
      <c r="AJ169">
        <v>0</v>
      </c>
      <c r="AK169" s="6">
        <v>0</v>
      </c>
      <c r="AL169" s="4">
        <v>0</v>
      </c>
      <c r="AM169">
        <v>0</v>
      </c>
      <c r="AN169">
        <v>0</v>
      </c>
      <c r="AO169" s="8">
        <v>0</v>
      </c>
      <c r="AP169">
        <v>0</v>
      </c>
      <c r="AQ169" s="6">
        <f>G169+J169+M169+P169+S169+V169+Y169+AB169+AE169+AH169+AK169+AN169</f>
        <v>22.4</v>
      </c>
      <c r="AR169" s="4">
        <f>H169+K169+N169+Q169+T169+W169+Z169+AC169+AF169+AI169+AL169+AO169</f>
        <v>56000</v>
      </c>
      <c r="AS169">
        <v>23</v>
      </c>
    </row>
    <row r="170">
      <c r="A170">
        <v>167</v>
      </c>
      <c r="B170" t="str">
        <v>QUETZALTENANGO</v>
      </c>
      <c r="C170" t="str">
        <v>ALMOLONGA</v>
      </c>
      <c r="E170" s="6">
        <v>6</v>
      </c>
      <c r="F170" s="8">
        <f>E170*2500</f>
        <v>15000</v>
      </c>
      <c r="G170">
        <v>0</v>
      </c>
      <c r="H170" s="8">
        <v>0</v>
      </c>
      <c r="I170">
        <v>0</v>
      </c>
      <c r="J170">
        <v>0</v>
      </c>
      <c r="K170" s="8">
        <v>0</v>
      </c>
      <c r="L170">
        <v>0</v>
      </c>
      <c r="M170" s="6">
        <v>2</v>
      </c>
      <c r="N170" s="8">
        <v>5000</v>
      </c>
      <c r="O170">
        <v>5</v>
      </c>
      <c r="P170" s="6">
        <f>Q170/2500</f>
        <v>2</v>
      </c>
      <c r="Q170" s="8">
        <f>R170*1000</f>
        <v>5000</v>
      </c>
      <c r="R170">
        <v>5</v>
      </c>
      <c r="S170">
        <v>0</v>
      </c>
      <c r="T170" s="8">
        <v>0</v>
      </c>
      <c r="U170">
        <v>0</v>
      </c>
      <c r="V170" s="6">
        <f>W170/2500</f>
        <v>4.4</v>
      </c>
      <c r="W170" s="4">
        <v>11000</v>
      </c>
      <c r="X170">
        <v>11</v>
      </c>
      <c r="Y170">
        <v>0</v>
      </c>
      <c r="Z170" s="8">
        <v>0</v>
      </c>
      <c r="AA170">
        <v>0</v>
      </c>
      <c r="AB170" s="6">
        <v>0</v>
      </c>
      <c r="AC170" s="8">
        <v>0</v>
      </c>
      <c r="AD170">
        <v>0</v>
      </c>
      <c r="AE170" s="6">
        <v>0</v>
      </c>
      <c r="AF170" s="8">
        <v>0</v>
      </c>
      <c r="AG170">
        <v>0</v>
      </c>
      <c r="AH170" s="6">
        <v>0</v>
      </c>
      <c r="AI170" s="4">
        <v>0</v>
      </c>
      <c r="AJ170">
        <v>0</v>
      </c>
      <c r="AK170" s="6">
        <v>0</v>
      </c>
      <c r="AL170" s="4">
        <v>0</v>
      </c>
      <c r="AM170">
        <v>0</v>
      </c>
      <c r="AN170">
        <v>0</v>
      </c>
      <c r="AO170" s="8">
        <v>0</v>
      </c>
      <c r="AP170">
        <v>0</v>
      </c>
      <c r="AQ170" s="6">
        <f>G170+J170+M170+P170+S170+V170+Y170+AB170+AE170+AH170+AK170+AN170</f>
        <v>8.4</v>
      </c>
      <c r="AR170" s="4">
        <f>H170+K170+N170+Q170+T170+W170+Z170+AC170+AF170+AI170+AL170+AO170</f>
        <v>21000</v>
      </c>
      <c r="AS170">
        <v>11</v>
      </c>
    </row>
    <row r="171">
      <c r="A171">
        <v>168</v>
      </c>
      <c r="B171" t="str">
        <v>QUETZALTENANGO</v>
      </c>
      <c r="C171" t="str">
        <v>CABRICÁN</v>
      </c>
      <c r="E171" s="6">
        <v>5</v>
      </c>
      <c r="F171" s="8">
        <f>E171*2500</f>
        <v>12500</v>
      </c>
      <c r="G171">
        <v>0</v>
      </c>
      <c r="H171" s="8">
        <v>0</v>
      </c>
      <c r="I171">
        <v>0</v>
      </c>
      <c r="J171">
        <v>0</v>
      </c>
      <c r="K171" s="8">
        <v>0</v>
      </c>
      <c r="L171">
        <v>0</v>
      </c>
      <c r="M171" s="6">
        <v>2</v>
      </c>
      <c r="N171" s="8">
        <v>5000</v>
      </c>
      <c r="O171">
        <v>5</v>
      </c>
      <c r="P171" s="6">
        <f>Q171/2500</f>
        <v>0.4</v>
      </c>
      <c r="Q171" s="8">
        <f>R171*1000</f>
        <v>1000</v>
      </c>
      <c r="R171">
        <v>1</v>
      </c>
      <c r="S171">
        <v>0</v>
      </c>
      <c r="T171" s="8">
        <v>0</v>
      </c>
      <c r="U171">
        <v>0</v>
      </c>
      <c r="V171" s="6">
        <f>W171/2500</f>
        <v>2.8</v>
      </c>
      <c r="W171" s="4">
        <v>7000</v>
      </c>
      <c r="X171">
        <v>7</v>
      </c>
      <c r="Y171">
        <v>0</v>
      </c>
      <c r="Z171" s="8">
        <v>0</v>
      </c>
      <c r="AA171">
        <v>0</v>
      </c>
      <c r="AB171" s="6">
        <v>0</v>
      </c>
      <c r="AC171" s="8">
        <v>0</v>
      </c>
      <c r="AD171">
        <v>0</v>
      </c>
      <c r="AE171" s="6">
        <v>0</v>
      </c>
      <c r="AF171" s="8">
        <v>0</v>
      </c>
      <c r="AG171">
        <v>0</v>
      </c>
      <c r="AH171" s="6">
        <v>0</v>
      </c>
      <c r="AI171" s="4">
        <v>0</v>
      </c>
      <c r="AJ171">
        <v>0</v>
      </c>
      <c r="AK171" s="6">
        <v>0</v>
      </c>
      <c r="AL171" s="4">
        <v>0</v>
      </c>
      <c r="AM171">
        <v>0</v>
      </c>
      <c r="AN171">
        <v>0</v>
      </c>
      <c r="AO171" s="8">
        <v>0</v>
      </c>
      <c r="AP171">
        <v>0</v>
      </c>
      <c r="AQ171" s="6">
        <f>G171+J171+M171+P171+S171+V171+Y171+AB171+AE171+AH171+AK171+AN171</f>
        <v>5.199999999999999</v>
      </c>
      <c r="AR171" s="4">
        <f>H171+K171+N171+Q171+T171+W171+Z171+AC171+AF171+AI171+AL171+AO171</f>
        <v>13000</v>
      </c>
      <c r="AS171">
        <v>7</v>
      </c>
    </row>
    <row r="172">
      <c r="A172">
        <v>169</v>
      </c>
      <c r="B172" t="str">
        <v>QUETZALTENANGO</v>
      </c>
      <c r="C172" t="str">
        <v>CAJOLÁ</v>
      </c>
      <c r="E172" s="6">
        <v>17.6</v>
      </c>
      <c r="F172" s="8">
        <f>E172*2500</f>
        <v>44000</v>
      </c>
      <c r="G172">
        <v>0</v>
      </c>
      <c r="H172" s="8">
        <v>0</v>
      </c>
      <c r="I172">
        <v>0</v>
      </c>
      <c r="J172">
        <v>0</v>
      </c>
      <c r="K172" s="8">
        <v>0</v>
      </c>
      <c r="L172">
        <v>0</v>
      </c>
      <c r="M172" s="6">
        <v>2</v>
      </c>
      <c r="N172" s="8">
        <v>5000</v>
      </c>
      <c r="O172">
        <v>5</v>
      </c>
      <c r="P172" s="6">
        <f>Q172/2500</f>
        <v>5.2</v>
      </c>
      <c r="Q172" s="8">
        <f>R172*1000</f>
        <v>13000</v>
      </c>
      <c r="R172">
        <v>13</v>
      </c>
      <c r="S172">
        <v>0</v>
      </c>
      <c r="T172" s="8">
        <v>0</v>
      </c>
      <c r="U172">
        <v>0</v>
      </c>
      <c r="V172" s="6">
        <f>W172/2500</f>
        <v>7.6</v>
      </c>
      <c r="W172" s="4">
        <v>19000</v>
      </c>
      <c r="X172">
        <v>19</v>
      </c>
      <c r="Y172">
        <v>0</v>
      </c>
      <c r="Z172" s="8">
        <v>0</v>
      </c>
      <c r="AA172">
        <v>0</v>
      </c>
      <c r="AB172" s="6">
        <v>0</v>
      </c>
      <c r="AC172" s="8">
        <v>0</v>
      </c>
      <c r="AD172">
        <v>0</v>
      </c>
      <c r="AE172" s="6">
        <v>0</v>
      </c>
      <c r="AF172" s="8">
        <v>0</v>
      </c>
      <c r="AG172">
        <v>0</v>
      </c>
      <c r="AH172" s="6">
        <v>0</v>
      </c>
      <c r="AI172" s="4">
        <v>0</v>
      </c>
      <c r="AJ172">
        <v>0</v>
      </c>
      <c r="AK172" s="6">
        <v>0</v>
      </c>
      <c r="AL172" s="4">
        <v>0</v>
      </c>
      <c r="AM172">
        <v>0</v>
      </c>
      <c r="AN172">
        <v>0</v>
      </c>
      <c r="AO172" s="8">
        <v>0</v>
      </c>
      <c r="AP172">
        <v>0</v>
      </c>
      <c r="AQ172" s="6">
        <f>G172+J172+M172+P172+S172+V172+Y172+AB172+AE172+AH172+AK172+AN172</f>
        <v>14.8</v>
      </c>
      <c r="AR172" s="4">
        <f>H172+K172+N172+Q172+T172+W172+Z172+AC172+AF172+AI172+AL172+AO172</f>
        <v>37000</v>
      </c>
      <c r="AS172">
        <v>19</v>
      </c>
    </row>
    <row r="173">
      <c r="A173">
        <v>170</v>
      </c>
      <c r="B173" t="str">
        <v>QUETZALTENANGO</v>
      </c>
      <c r="C173" t="str">
        <v>CANTEL</v>
      </c>
      <c r="E173" s="6">
        <v>11</v>
      </c>
      <c r="F173" s="8">
        <f>E173*2500</f>
        <v>27500</v>
      </c>
      <c r="G173">
        <v>0</v>
      </c>
      <c r="H173" s="8">
        <v>0</v>
      </c>
      <c r="I173">
        <v>0</v>
      </c>
      <c r="J173">
        <v>0</v>
      </c>
      <c r="K173" s="8">
        <v>0</v>
      </c>
      <c r="L173">
        <v>0</v>
      </c>
      <c r="M173" s="6">
        <v>3.6</v>
      </c>
      <c r="N173" s="8">
        <v>9000</v>
      </c>
      <c r="O173">
        <v>9</v>
      </c>
      <c r="P173" s="6">
        <f>Q173/2500</f>
        <v>3.2</v>
      </c>
      <c r="Q173" s="8">
        <f>R173*1000</f>
        <v>8000</v>
      </c>
      <c r="R173">
        <v>8</v>
      </c>
      <c r="S173">
        <v>0</v>
      </c>
      <c r="T173" s="8">
        <v>0</v>
      </c>
      <c r="U173">
        <v>0</v>
      </c>
      <c r="V173" s="6">
        <f>W173/2500</f>
        <v>7.2</v>
      </c>
      <c r="W173" s="4">
        <v>18000</v>
      </c>
      <c r="X173">
        <v>18</v>
      </c>
      <c r="Y173">
        <v>0</v>
      </c>
      <c r="Z173" s="8">
        <v>0</v>
      </c>
      <c r="AA173">
        <v>0</v>
      </c>
      <c r="AB173" s="6">
        <v>0</v>
      </c>
      <c r="AC173" s="8">
        <v>0</v>
      </c>
      <c r="AD173">
        <v>0</v>
      </c>
      <c r="AE173" s="6">
        <v>0</v>
      </c>
      <c r="AF173" s="8">
        <v>0</v>
      </c>
      <c r="AG173">
        <v>0</v>
      </c>
      <c r="AH173" s="6">
        <v>0</v>
      </c>
      <c r="AI173" s="4">
        <v>0</v>
      </c>
      <c r="AJ173">
        <v>0</v>
      </c>
      <c r="AK173" s="6">
        <v>0</v>
      </c>
      <c r="AL173" s="4">
        <v>0</v>
      </c>
      <c r="AM173">
        <v>0</v>
      </c>
      <c r="AN173">
        <v>0</v>
      </c>
      <c r="AO173" s="8">
        <v>0</v>
      </c>
      <c r="AP173">
        <v>0</v>
      </c>
      <c r="AQ173" s="6">
        <f>G173+J173+M173+P173+S173+V173+Y173+AB173+AE173+AH173+AK173+AN173</f>
        <v>14</v>
      </c>
      <c r="AR173" s="4">
        <f>H173+K173+N173+Q173+T173+W173+Z173+AC173+AF173+AI173+AL173+AO173</f>
        <v>35000</v>
      </c>
      <c r="AS173">
        <v>18</v>
      </c>
    </row>
    <row r="174">
      <c r="A174">
        <v>171</v>
      </c>
      <c r="B174" t="str">
        <v>QUETZALTENANGO</v>
      </c>
      <c r="C174" t="str">
        <v>COATEPEQUE</v>
      </c>
      <c r="D174" t="str">
        <v xml:space="preserve">Beca </v>
      </c>
      <c r="E174" s="6">
        <v>15</v>
      </c>
      <c r="F174" s="8">
        <f>E174*2500</f>
        <v>37500</v>
      </c>
      <c r="G174">
        <v>0</v>
      </c>
      <c r="H174" s="8">
        <v>0</v>
      </c>
      <c r="I174">
        <v>0</v>
      </c>
      <c r="J174">
        <v>0</v>
      </c>
      <c r="K174" s="8">
        <v>0</v>
      </c>
      <c r="L174">
        <v>0</v>
      </c>
      <c r="M174" s="6">
        <v>3.6</v>
      </c>
      <c r="N174" s="8">
        <v>9000</v>
      </c>
      <c r="O174">
        <v>9</v>
      </c>
      <c r="P174" s="6">
        <f>Q174/2500</f>
        <v>1.6</v>
      </c>
      <c r="Q174" s="8">
        <f>R174*1000</f>
        <v>4000</v>
      </c>
      <c r="R174">
        <v>4</v>
      </c>
      <c r="S174">
        <v>0</v>
      </c>
      <c r="T174" s="8">
        <v>0</v>
      </c>
      <c r="U174">
        <v>0</v>
      </c>
      <c r="V174" s="6">
        <f>W174/2500</f>
        <v>5.6</v>
      </c>
      <c r="W174" s="4">
        <v>14000</v>
      </c>
      <c r="X174">
        <v>14</v>
      </c>
      <c r="Y174">
        <v>0</v>
      </c>
      <c r="Z174" s="8">
        <v>0</v>
      </c>
      <c r="AA174">
        <v>0</v>
      </c>
      <c r="AB174" s="6">
        <v>0</v>
      </c>
      <c r="AC174" s="8">
        <v>0</v>
      </c>
      <c r="AD174">
        <v>0</v>
      </c>
      <c r="AE174" s="6">
        <v>0</v>
      </c>
      <c r="AF174" s="8">
        <v>0</v>
      </c>
      <c r="AG174">
        <v>0</v>
      </c>
      <c r="AH174" s="6">
        <v>0</v>
      </c>
      <c r="AI174" s="4">
        <v>0</v>
      </c>
      <c r="AJ174">
        <v>0</v>
      </c>
      <c r="AK174" s="6">
        <v>0</v>
      </c>
      <c r="AL174" s="4">
        <v>0</v>
      </c>
      <c r="AM174">
        <v>0</v>
      </c>
      <c r="AN174">
        <v>0</v>
      </c>
      <c r="AO174" s="8">
        <v>0</v>
      </c>
      <c r="AP174">
        <v>0</v>
      </c>
      <c r="AQ174" s="6">
        <f>G174+J174+M174+P174+S174+V174+Y174+AB174+AE174+AH174+AK174+AN174</f>
        <v>10.8</v>
      </c>
      <c r="AR174" s="4">
        <f>H174+K174+N174+Q174+T174+W174+Z174+AC174+AF174+AI174+AL174+AO174</f>
        <v>27000</v>
      </c>
      <c r="AS174">
        <v>14</v>
      </c>
    </row>
    <row r="175">
      <c r="A175">
        <v>172</v>
      </c>
      <c r="B175" t="str">
        <v>QUETZALTENANGO</v>
      </c>
      <c r="C175" t="str">
        <v>COLOMBA</v>
      </c>
      <c r="E175" s="6">
        <v>7.2</v>
      </c>
      <c r="F175" s="8">
        <f>E175*2500</f>
        <v>18000</v>
      </c>
      <c r="G175">
        <v>0</v>
      </c>
      <c r="H175" s="8">
        <v>0</v>
      </c>
      <c r="I175">
        <v>0</v>
      </c>
      <c r="J175">
        <v>0</v>
      </c>
      <c r="K175" s="8">
        <v>0</v>
      </c>
      <c r="L175">
        <v>0</v>
      </c>
      <c r="M175" s="6">
        <v>2</v>
      </c>
      <c r="N175" s="8">
        <v>5000</v>
      </c>
      <c r="O175">
        <v>5</v>
      </c>
      <c r="P175" s="6">
        <f>Q175/2500</f>
        <v>0.4</v>
      </c>
      <c r="Q175" s="8">
        <f>R175*1000</f>
        <v>1000</v>
      </c>
      <c r="R175">
        <v>1</v>
      </c>
      <c r="S175">
        <v>0</v>
      </c>
      <c r="T175" s="8">
        <v>0</v>
      </c>
      <c r="U175">
        <v>0</v>
      </c>
      <c r="V175" s="6">
        <f>W175/2500</f>
        <v>3.2</v>
      </c>
      <c r="W175" s="4">
        <v>8000</v>
      </c>
      <c r="X175">
        <v>8</v>
      </c>
      <c r="Y175">
        <v>0</v>
      </c>
      <c r="Z175" s="8">
        <v>0</v>
      </c>
      <c r="AA175">
        <v>0</v>
      </c>
      <c r="AB175" s="6">
        <v>0</v>
      </c>
      <c r="AC175" s="8">
        <v>0</v>
      </c>
      <c r="AD175">
        <v>0</v>
      </c>
      <c r="AE175" s="6">
        <v>0</v>
      </c>
      <c r="AF175" s="8">
        <v>0</v>
      </c>
      <c r="AG175">
        <v>0</v>
      </c>
      <c r="AH175" s="6">
        <v>0</v>
      </c>
      <c r="AI175" s="4">
        <v>0</v>
      </c>
      <c r="AJ175">
        <v>0</v>
      </c>
      <c r="AK175" s="6">
        <v>0</v>
      </c>
      <c r="AL175" s="4">
        <v>0</v>
      </c>
      <c r="AM175">
        <v>0</v>
      </c>
      <c r="AN175">
        <v>0</v>
      </c>
      <c r="AO175" s="8">
        <v>0</v>
      </c>
      <c r="AP175">
        <v>0</v>
      </c>
      <c r="AQ175" s="6">
        <f>G175+J175+M175+P175+S175+V175+Y175+AB175+AE175+AH175+AK175+AN175</f>
        <v>5.6</v>
      </c>
      <c r="AR175" s="4">
        <f>H175+K175+N175+Q175+T175+W175+Z175+AC175+AF175+AI175+AL175+AO175</f>
        <v>14000</v>
      </c>
      <c r="AS175">
        <v>8</v>
      </c>
    </row>
    <row r="176">
      <c r="A176">
        <v>173</v>
      </c>
      <c r="B176" t="str">
        <v>QUETZALTENANGO</v>
      </c>
      <c r="C176" t="str">
        <v>CONCEPCIÓN CHIQUIRICHAPA</v>
      </c>
      <c r="E176" s="6">
        <v>19.8</v>
      </c>
      <c r="F176" s="8">
        <f>E176*2500</f>
        <v>49500</v>
      </c>
      <c r="G176">
        <v>0</v>
      </c>
      <c r="H176" s="8">
        <v>0</v>
      </c>
      <c r="I176">
        <v>0</v>
      </c>
      <c r="J176">
        <v>0</v>
      </c>
      <c r="K176" s="8">
        <v>0</v>
      </c>
      <c r="L176">
        <v>0</v>
      </c>
      <c r="M176" s="6">
        <v>4.4</v>
      </c>
      <c r="N176" s="8">
        <v>11000</v>
      </c>
      <c r="O176">
        <v>11</v>
      </c>
      <c r="P176" s="6">
        <f>Q176/2500</f>
        <v>3.6</v>
      </c>
      <c r="Q176" s="8">
        <f>R176*1000</f>
        <v>9000</v>
      </c>
      <c r="R176">
        <v>9</v>
      </c>
      <c r="S176">
        <v>0</v>
      </c>
      <c r="T176" s="8">
        <v>0</v>
      </c>
      <c r="U176">
        <v>0</v>
      </c>
      <c r="V176" s="6">
        <f>W176/2500</f>
        <v>8</v>
      </c>
      <c r="W176" s="4">
        <v>20000</v>
      </c>
      <c r="X176">
        <v>20</v>
      </c>
      <c r="Y176">
        <v>0</v>
      </c>
      <c r="Z176" s="8">
        <v>0</v>
      </c>
      <c r="AA176">
        <v>0</v>
      </c>
      <c r="AB176" s="6">
        <v>0</v>
      </c>
      <c r="AC176" s="8">
        <v>0</v>
      </c>
      <c r="AD176">
        <v>0</v>
      </c>
      <c r="AE176" s="6">
        <v>0</v>
      </c>
      <c r="AF176" s="8">
        <v>0</v>
      </c>
      <c r="AG176">
        <v>0</v>
      </c>
      <c r="AH176" s="6">
        <v>0</v>
      </c>
      <c r="AI176" s="4">
        <v>0</v>
      </c>
      <c r="AJ176">
        <v>0</v>
      </c>
      <c r="AK176" s="6">
        <v>0</v>
      </c>
      <c r="AL176" s="4">
        <v>0</v>
      </c>
      <c r="AM176">
        <v>0</v>
      </c>
      <c r="AN176">
        <v>0</v>
      </c>
      <c r="AO176" s="8">
        <v>0</v>
      </c>
      <c r="AP176">
        <v>0</v>
      </c>
      <c r="AQ176" s="6">
        <f>G176+J176+M176+P176+S176+V176+Y176+AB176+AE176+AH176+AK176+AN176</f>
        <v>16</v>
      </c>
      <c r="AR176" s="4">
        <f>H176+K176+N176+Q176+T176+W176+Z176+AC176+AF176+AI176+AL176+AO176</f>
        <v>40000</v>
      </c>
      <c r="AS176">
        <v>20</v>
      </c>
    </row>
    <row r="177">
      <c r="A177">
        <v>174</v>
      </c>
      <c r="B177" t="str">
        <v>QUETZALTENANGO</v>
      </c>
      <c r="C177" t="str">
        <v>EL PALMAR</v>
      </c>
      <c r="E177" s="6">
        <v>13</v>
      </c>
      <c r="F177" s="8">
        <f>E177*2500</f>
        <v>32500</v>
      </c>
      <c r="G177">
        <v>0</v>
      </c>
      <c r="H177" s="8">
        <v>0</v>
      </c>
      <c r="I177">
        <v>0</v>
      </c>
      <c r="J177">
        <v>0</v>
      </c>
      <c r="K177" s="8">
        <v>0</v>
      </c>
      <c r="L177">
        <v>0</v>
      </c>
      <c r="M177" s="6">
        <v>3.2</v>
      </c>
      <c r="N177" s="8">
        <v>8000</v>
      </c>
      <c r="O177">
        <v>8</v>
      </c>
      <c r="P177" s="6">
        <f>Q177/2500</f>
        <v>2.8</v>
      </c>
      <c r="Q177" s="8">
        <f>R177*1000</f>
        <v>7000</v>
      </c>
      <c r="R177">
        <v>7</v>
      </c>
      <c r="S177">
        <v>0</v>
      </c>
      <c r="T177" s="8">
        <v>0</v>
      </c>
      <c r="U177">
        <v>0</v>
      </c>
      <c r="V177" s="6">
        <f>W177/2500</f>
        <v>6.4</v>
      </c>
      <c r="W177" s="4">
        <v>16000</v>
      </c>
      <c r="X177">
        <v>16</v>
      </c>
      <c r="Y177">
        <v>0</v>
      </c>
      <c r="Z177" s="8">
        <v>0</v>
      </c>
      <c r="AA177">
        <v>0</v>
      </c>
      <c r="AB177" s="6">
        <v>0</v>
      </c>
      <c r="AC177" s="8">
        <v>0</v>
      </c>
      <c r="AD177">
        <v>0</v>
      </c>
      <c r="AE177" s="6">
        <v>0</v>
      </c>
      <c r="AF177" s="8">
        <v>0</v>
      </c>
      <c r="AG177">
        <v>0</v>
      </c>
      <c r="AH177" s="6">
        <v>0</v>
      </c>
      <c r="AI177" s="4">
        <v>0</v>
      </c>
      <c r="AJ177">
        <v>0</v>
      </c>
      <c r="AK177" s="6">
        <v>0</v>
      </c>
      <c r="AL177" s="4">
        <v>0</v>
      </c>
      <c r="AM177">
        <v>0</v>
      </c>
      <c r="AN177">
        <v>0</v>
      </c>
      <c r="AO177" s="8">
        <v>0</v>
      </c>
      <c r="AP177">
        <v>0</v>
      </c>
      <c r="AQ177" s="6">
        <f>G177+J177+M177+P177+S177+V177+Y177+AB177+AE177+AH177+AK177+AN177</f>
        <v>12.4</v>
      </c>
      <c r="AR177" s="4">
        <f>H177+K177+N177+Q177+T177+W177+Z177+AC177+AF177+AI177+AL177+AO177</f>
        <v>31000</v>
      </c>
      <c r="AS177">
        <v>16</v>
      </c>
    </row>
    <row r="178">
      <c r="A178">
        <v>175</v>
      </c>
      <c r="B178" t="str">
        <v>QUETZALTENANGO</v>
      </c>
      <c r="C178" t="str">
        <v>FLORES COSTA CUCA</v>
      </c>
      <c r="E178" s="6">
        <v>10</v>
      </c>
      <c r="F178" s="8">
        <f>E178*2500</f>
        <v>25000</v>
      </c>
      <c r="G178">
        <v>0</v>
      </c>
      <c r="H178" s="8">
        <v>0</v>
      </c>
      <c r="I178">
        <v>0</v>
      </c>
      <c r="J178">
        <v>0</v>
      </c>
      <c r="K178" s="8">
        <v>0</v>
      </c>
      <c r="L178">
        <v>0</v>
      </c>
      <c r="M178" s="6">
        <v>2.4</v>
      </c>
      <c r="N178" s="8">
        <v>6000</v>
      </c>
      <c r="O178">
        <v>6</v>
      </c>
      <c r="P178" s="6">
        <f>Q178/2500</f>
        <v>2.8</v>
      </c>
      <c r="Q178" s="8">
        <f>R178*1000</f>
        <v>7000</v>
      </c>
      <c r="R178">
        <v>7</v>
      </c>
      <c r="S178">
        <v>0</v>
      </c>
      <c r="T178" s="8">
        <v>0</v>
      </c>
      <c r="U178">
        <v>0</v>
      </c>
      <c r="V178" s="6">
        <f>W178/2500</f>
        <v>5.6</v>
      </c>
      <c r="W178" s="4">
        <v>14000</v>
      </c>
      <c r="X178">
        <v>14</v>
      </c>
      <c r="Y178">
        <v>0</v>
      </c>
      <c r="Z178" s="8">
        <v>0</v>
      </c>
      <c r="AA178">
        <v>0</v>
      </c>
      <c r="AB178" s="6">
        <v>0</v>
      </c>
      <c r="AC178" s="8">
        <v>0</v>
      </c>
      <c r="AD178">
        <v>0</v>
      </c>
      <c r="AE178" s="6">
        <v>0</v>
      </c>
      <c r="AF178" s="8">
        <v>0</v>
      </c>
      <c r="AG178">
        <v>0</v>
      </c>
      <c r="AH178" s="6">
        <v>0</v>
      </c>
      <c r="AI178" s="4">
        <v>0</v>
      </c>
      <c r="AJ178">
        <v>0</v>
      </c>
      <c r="AK178" s="6">
        <v>0</v>
      </c>
      <c r="AL178" s="4">
        <v>0</v>
      </c>
      <c r="AM178">
        <v>0</v>
      </c>
      <c r="AN178">
        <v>0</v>
      </c>
      <c r="AO178" s="8">
        <v>0</v>
      </c>
      <c r="AP178">
        <v>0</v>
      </c>
      <c r="AQ178" s="6">
        <f>G178+J178+M178+P178+S178+V178+Y178+AB178+AE178+AH178+AK178+AN178</f>
        <v>10.799999999999999</v>
      </c>
      <c r="AR178" s="4">
        <f>H178+K178+N178+Q178+T178+W178+Z178+AC178+AF178+AI178+AL178+AO178</f>
        <v>27000</v>
      </c>
      <c r="AS178">
        <v>14</v>
      </c>
    </row>
    <row r="179">
      <c r="A179">
        <v>176</v>
      </c>
      <c r="B179" t="str">
        <v>QUETZALTENANGO</v>
      </c>
      <c r="C179" t="str">
        <v>GÉNOVA</v>
      </c>
      <c r="E179" s="6">
        <v>11.8</v>
      </c>
      <c r="F179" s="8">
        <f>E179*2500</f>
        <v>29500</v>
      </c>
      <c r="G179">
        <v>0</v>
      </c>
      <c r="H179" s="8">
        <v>0</v>
      </c>
      <c r="I179">
        <v>0</v>
      </c>
      <c r="J179">
        <v>0</v>
      </c>
      <c r="K179" s="8">
        <v>0</v>
      </c>
      <c r="L179">
        <v>0</v>
      </c>
      <c r="M179" s="6">
        <v>3.6</v>
      </c>
      <c r="N179" s="8">
        <v>9000</v>
      </c>
      <c r="O179">
        <v>9</v>
      </c>
      <c r="P179" s="6">
        <f>Q179/2500</f>
        <v>4.4</v>
      </c>
      <c r="Q179" s="8">
        <f>R179*1000</f>
        <v>11000</v>
      </c>
      <c r="R179">
        <v>11</v>
      </c>
      <c r="S179">
        <v>0</v>
      </c>
      <c r="T179" s="8">
        <v>0</v>
      </c>
      <c r="U179">
        <v>0</v>
      </c>
      <c r="V179" s="6">
        <f>W179/2500</f>
        <v>8</v>
      </c>
      <c r="W179" s="4">
        <v>20000</v>
      </c>
      <c r="X179">
        <v>20</v>
      </c>
      <c r="Y179">
        <v>0</v>
      </c>
      <c r="Z179" s="8">
        <v>0</v>
      </c>
      <c r="AA179">
        <v>0</v>
      </c>
      <c r="AB179" s="6">
        <v>0</v>
      </c>
      <c r="AC179" s="8">
        <v>0</v>
      </c>
      <c r="AD179">
        <v>0</v>
      </c>
      <c r="AE179" s="6">
        <v>0</v>
      </c>
      <c r="AF179" s="8">
        <v>0</v>
      </c>
      <c r="AG179">
        <v>0</v>
      </c>
      <c r="AH179" s="6">
        <v>0</v>
      </c>
      <c r="AI179" s="4">
        <v>0</v>
      </c>
      <c r="AJ179">
        <v>0</v>
      </c>
      <c r="AK179" s="6">
        <v>0</v>
      </c>
      <c r="AL179" s="4">
        <v>0</v>
      </c>
      <c r="AM179">
        <v>0</v>
      </c>
      <c r="AN179">
        <v>0</v>
      </c>
      <c r="AO179" s="8">
        <v>0</v>
      </c>
      <c r="AP179">
        <v>0</v>
      </c>
      <c r="AQ179" s="6">
        <f>G179+J179+M179+P179+S179+V179+Y179+AB179+AE179+AH179+AK179+AN179</f>
        <v>16</v>
      </c>
      <c r="AR179" s="4">
        <f>H179+K179+N179+Q179+T179+W179+Z179+AC179+AF179+AI179+AL179+AO179</f>
        <v>40000</v>
      </c>
      <c r="AS179">
        <v>20</v>
      </c>
    </row>
    <row r="180">
      <c r="A180">
        <v>177</v>
      </c>
      <c r="B180" t="str">
        <v>QUETZALTENANGO</v>
      </c>
      <c r="C180" t="str">
        <v>HUITÁN</v>
      </c>
      <c r="E180" s="6">
        <v>5.800000000000001</v>
      </c>
      <c r="F180" s="8">
        <f>E180*2500</f>
        <v>14500.000000000002</v>
      </c>
      <c r="G180">
        <v>0</v>
      </c>
      <c r="H180" s="8">
        <v>0</v>
      </c>
      <c r="I180">
        <v>0</v>
      </c>
      <c r="J180">
        <v>0</v>
      </c>
      <c r="K180" s="8">
        <v>0</v>
      </c>
      <c r="L180">
        <v>0</v>
      </c>
      <c r="M180" s="6">
        <v>1.6</v>
      </c>
      <c r="N180" s="8">
        <v>4000</v>
      </c>
      <c r="O180">
        <v>4</v>
      </c>
      <c r="P180" s="6">
        <f>Q180/2500</f>
        <v>0.4</v>
      </c>
      <c r="Q180" s="8">
        <f>R180*1000</f>
        <v>1000</v>
      </c>
      <c r="R180">
        <v>1</v>
      </c>
      <c r="S180">
        <v>0</v>
      </c>
      <c r="T180" s="8">
        <v>0</v>
      </c>
      <c r="U180">
        <v>0</v>
      </c>
      <c r="V180" s="6">
        <f>W180/2500</f>
        <v>2.4</v>
      </c>
      <c r="W180" s="4">
        <v>6000</v>
      </c>
      <c r="X180">
        <v>6</v>
      </c>
      <c r="Y180">
        <v>0</v>
      </c>
      <c r="Z180" s="8">
        <v>0</v>
      </c>
      <c r="AA180">
        <v>0</v>
      </c>
      <c r="AB180" s="6">
        <v>0</v>
      </c>
      <c r="AC180" s="8">
        <v>0</v>
      </c>
      <c r="AD180">
        <v>0</v>
      </c>
      <c r="AE180" s="6">
        <v>0</v>
      </c>
      <c r="AF180" s="8">
        <v>0</v>
      </c>
      <c r="AG180">
        <v>0</v>
      </c>
      <c r="AH180" s="6">
        <v>0</v>
      </c>
      <c r="AI180" s="4">
        <v>0</v>
      </c>
      <c r="AJ180">
        <v>0</v>
      </c>
      <c r="AK180" s="6">
        <v>0</v>
      </c>
      <c r="AL180" s="4">
        <v>0</v>
      </c>
      <c r="AM180">
        <v>0</v>
      </c>
      <c r="AN180">
        <v>0</v>
      </c>
      <c r="AO180" s="8">
        <v>0</v>
      </c>
      <c r="AP180">
        <v>0</v>
      </c>
      <c r="AQ180" s="6">
        <f>G180+J180+M180+P180+S180+V180+Y180+AB180+AE180+AH180+AK180+AN180</f>
        <v>4.4</v>
      </c>
      <c r="AR180" s="4">
        <f>H180+K180+N180+Q180+T180+W180+Z180+AC180+AF180+AI180+AL180+AO180</f>
        <v>11000</v>
      </c>
      <c r="AS180">
        <v>6</v>
      </c>
    </row>
    <row r="181">
      <c r="A181">
        <v>178</v>
      </c>
      <c r="B181" t="str">
        <v>QUETZALTENANGO</v>
      </c>
      <c r="C181" t="str">
        <v>LA ESPERANZA</v>
      </c>
      <c r="E181" s="6">
        <v>10.2</v>
      </c>
      <c r="F181" s="8">
        <f>E181*2500</f>
        <v>25500</v>
      </c>
      <c r="G181">
        <v>0</v>
      </c>
      <c r="H181" s="8">
        <v>0</v>
      </c>
      <c r="I181">
        <v>0</v>
      </c>
      <c r="J181">
        <v>0</v>
      </c>
      <c r="K181" s="8">
        <v>0</v>
      </c>
      <c r="L181">
        <v>0</v>
      </c>
      <c r="M181" s="6">
        <v>3.2</v>
      </c>
      <c r="N181" s="8">
        <v>8000</v>
      </c>
      <c r="O181">
        <v>8</v>
      </c>
      <c r="P181" s="6">
        <f>Q181/2500</f>
        <v>0.4</v>
      </c>
      <c r="Q181" s="8">
        <f>R181*1000</f>
        <v>1000</v>
      </c>
      <c r="R181">
        <v>1</v>
      </c>
      <c r="S181">
        <v>0</v>
      </c>
      <c r="T181" s="8">
        <v>0</v>
      </c>
      <c r="U181">
        <v>0</v>
      </c>
      <c r="V181" s="6">
        <f>W181/2500</f>
        <v>3.6</v>
      </c>
      <c r="W181" s="4">
        <v>9000</v>
      </c>
      <c r="X181">
        <v>9</v>
      </c>
      <c r="Y181">
        <v>0</v>
      </c>
      <c r="Z181" s="8">
        <v>0</v>
      </c>
      <c r="AA181">
        <v>0</v>
      </c>
      <c r="AB181" s="6">
        <v>0</v>
      </c>
      <c r="AC181" s="8">
        <v>0</v>
      </c>
      <c r="AD181">
        <v>0</v>
      </c>
      <c r="AE181" s="6">
        <v>0</v>
      </c>
      <c r="AF181" s="8">
        <v>0</v>
      </c>
      <c r="AG181">
        <v>0</v>
      </c>
      <c r="AH181" s="6">
        <v>0</v>
      </c>
      <c r="AI181" s="4">
        <v>0</v>
      </c>
      <c r="AJ181">
        <v>0</v>
      </c>
      <c r="AK181" s="6">
        <v>0</v>
      </c>
      <c r="AL181" s="4">
        <v>0</v>
      </c>
      <c r="AM181">
        <v>0</v>
      </c>
      <c r="AN181">
        <v>0</v>
      </c>
      <c r="AO181" s="8">
        <v>0</v>
      </c>
      <c r="AP181">
        <v>0</v>
      </c>
      <c r="AQ181" s="6">
        <f>G181+J181+M181+P181+S181+V181+Y181+AB181+AE181+AH181+AK181+AN181</f>
        <v>7.2</v>
      </c>
      <c r="AR181" s="4">
        <f>H181+K181+N181+Q181+T181+W181+Z181+AC181+AF181+AI181+AL181+AO181</f>
        <v>18000</v>
      </c>
      <c r="AS181">
        <v>10</v>
      </c>
    </row>
    <row r="182">
      <c r="A182">
        <v>179</v>
      </c>
      <c r="B182" t="str">
        <v>QUETZALTENANGO</v>
      </c>
      <c r="C182" t="str">
        <v>OLINTEPEQUE</v>
      </c>
      <c r="E182" s="6">
        <v>12.2</v>
      </c>
      <c r="F182" s="8">
        <f>E182*2500</f>
        <v>30500</v>
      </c>
      <c r="G182">
        <v>0</v>
      </c>
      <c r="H182" s="8">
        <v>0</v>
      </c>
      <c r="I182">
        <v>0</v>
      </c>
      <c r="J182">
        <v>0</v>
      </c>
      <c r="K182" s="8">
        <v>0</v>
      </c>
      <c r="L182">
        <v>0</v>
      </c>
      <c r="M182" s="6">
        <v>2.4</v>
      </c>
      <c r="N182" s="8">
        <v>6000</v>
      </c>
      <c r="O182">
        <v>6</v>
      </c>
      <c r="P182" s="6">
        <f>Q182/2500</f>
        <v>1.6</v>
      </c>
      <c r="Q182" s="8">
        <f>R182*1000</f>
        <v>4000</v>
      </c>
      <c r="R182">
        <v>4</v>
      </c>
      <c r="S182">
        <v>0</v>
      </c>
      <c r="T182" s="8">
        <v>0</v>
      </c>
      <c r="U182">
        <v>0</v>
      </c>
      <c r="V182" s="6">
        <f>W182/2500</f>
        <v>4</v>
      </c>
      <c r="W182" s="4">
        <v>10000</v>
      </c>
      <c r="X182">
        <v>10</v>
      </c>
      <c r="Y182">
        <v>0</v>
      </c>
      <c r="Z182" s="8">
        <v>0</v>
      </c>
      <c r="AA182">
        <v>0</v>
      </c>
      <c r="AB182" s="6">
        <v>0</v>
      </c>
      <c r="AC182" s="8">
        <v>0</v>
      </c>
      <c r="AD182">
        <v>0</v>
      </c>
      <c r="AE182" s="6">
        <v>0</v>
      </c>
      <c r="AF182" s="8">
        <v>0</v>
      </c>
      <c r="AG182">
        <v>0</v>
      </c>
      <c r="AH182" s="6">
        <v>0</v>
      </c>
      <c r="AI182" s="4">
        <v>0</v>
      </c>
      <c r="AJ182">
        <v>0</v>
      </c>
      <c r="AK182" s="6">
        <v>0</v>
      </c>
      <c r="AL182" s="4">
        <v>0</v>
      </c>
      <c r="AM182">
        <v>0</v>
      </c>
      <c r="AN182">
        <v>0</v>
      </c>
      <c r="AO182" s="8">
        <v>0</v>
      </c>
      <c r="AP182">
        <v>0</v>
      </c>
      <c r="AQ182" s="6">
        <f>G182+J182+M182+P182+S182+V182+Y182+AB182+AE182+AH182+AK182+AN182</f>
        <v>8</v>
      </c>
      <c r="AR182" s="4">
        <f>H182+K182+N182+Q182+T182+W182+Z182+AC182+AF182+AI182+AL182+AO182</f>
        <v>20000</v>
      </c>
      <c r="AS182">
        <v>10</v>
      </c>
    </row>
    <row r="183">
      <c r="A183">
        <v>180</v>
      </c>
      <c r="B183" t="str">
        <v>QUETZALTENANGO</v>
      </c>
      <c r="C183" t="str">
        <v>PALESTINA DE LOS ALTOS</v>
      </c>
      <c r="E183" s="6">
        <v>7.4</v>
      </c>
      <c r="F183" s="8">
        <f>E183*2500</f>
        <v>18500</v>
      </c>
      <c r="G183">
        <v>0</v>
      </c>
      <c r="H183" s="8">
        <v>0</v>
      </c>
      <c r="I183">
        <v>0</v>
      </c>
      <c r="J183">
        <v>0</v>
      </c>
      <c r="K183" s="8">
        <v>0</v>
      </c>
      <c r="L183">
        <v>0</v>
      </c>
      <c r="M183" s="6">
        <v>2.4</v>
      </c>
      <c r="N183" s="8">
        <v>6000</v>
      </c>
      <c r="O183">
        <v>6</v>
      </c>
      <c r="P183" s="6">
        <f>Q183/2500</f>
        <v>2.4</v>
      </c>
      <c r="Q183" s="8">
        <f>R183*1000</f>
        <v>6000</v>
      </c>
      <c r="R183">
        <v>6</v>
      </c>
      <c r="S183">
        <v>0</v>
      </c>
      <c r="T183" s="8">
        <v>0</v>
      </c>
      <c r="U183">
        <v>0</v>
      </c>
      <c r="V183" s="6">
        <f>W183/2500</f>
        <v>5.2</v>
      </c>
      <c r="W183" s="4">
        <v>13000</v>
      </c>
      <c r="X183">
        <v>13</v>
      </c>
      <c r="Y183">
        <v>0</v>
      </c>
      <c r="Z183" s="8">
        <v>0</v>
      </c>
      <c r="AA183">
        <v>0</v>
      </c>
      <c r="AB183" s="6">
        <v>0</v>
      </c>
      <c r="AC183" s="8">
        <v>0</v>
      </c>
      <c r="AD183">
        <v>0</v>
      </c>
      <c r="AE183" s="6">
        <v>0</v>
      </c>
      <c r="AF183" s="8">
        <v>0</v>
      </c>
      <c r="AG183">
        <v>0</v>
      </c>
      <c r="AH183" s="6">
        <v>0</v>
      </c>
      <c r="AI183" s="4">
        <v>0</v>
      </c>
      <c r="AJ183">
        <v>0</v>
      </c>
      <c r="AK183" s="6">
        <v>0</v>
      </c>
      <c r="AL183" s="4">
        <v>0</v>
      </c>
      <c r="AM183">
        <v>0</v>
      </c>
      <c r="AN183">
        <v>0</v>
      </c>
      <c r="AO183" s="8">
        <v>0</v>
      </c>
      <c r="AP183">
        <v>0</v>
      </c>
      <c r="AQ183" s="6">
        <f>G183+J183+M183+P183+S183+V183+Y183+AB183+AE183+AH183+AK183+AN183</f>
        <v>10</v>
      </c>
      <c r="AR183" s="4">
        <f>H183+K183+N183+Q183+T183+W183+Z183+AC183+AF183+AI183+AL183+AO183</f>
        <v>25000</v>
      </c>
      <c r="AS183">
        <v>13</v>
      </c>
    </row>
    <row r="184">
      <c r="A184">
        <v>181</v>
      </c>
      <c r="B184" t="str">
        <v>QUETZALTENANGO</v>
      </c>
      <c r="C184" t="str">
        <v>QUETZALTENANGO</v>
      </c>
      <c r="E184" s="6">
        <v>10.4</v>
      </c>
      <c r="F184" s="8">
        <f>E184*2500</f>
        <v>26000</v>
      </c>
      <c r="G184">
        <v>0</v>
      </c>
      <c r="H184" s="8">
        <v>0</v>
      </c>
      <c r="I184">
        <v>0</v>
      </c>
      <c r="J184">
        <v>0</v>
      </c>
      <c r="K184" s="8">
        <v>0</v>
      </c>
      <c r="L184">
        <v>0</v>
      </c>
      <c r="M184" s="6">
        <v>2</v>
      </c>
      <c r="N184" s="8">
        <v>5000</v>
      </c>
      <c r="O184">
        <v>5</v>
      </c>
      <c r="P184" s="6">
        <f>Q184/2500</f>
        <v>2.4</v>
      </c>
      <c r="Q184" s="8">
        <f>R184*1000</f>
        <v>6000</v>
      </c>
      <c r="R184">
        <v>6</v>
      </c>
      <c r="S184">
        <v>0</v>
      </c>
      <c r="T184" s="8">
        <v>0</v>
      </c>
      <c r="U184">
        <v>0</v>
      </c>
      <c r="V184" s="6">
        <f>W184/2500</f>
        <v>5.2</v>
      </c>
      <c r="W184" s="4">
        <v>13000</v>
      </c>
      <c r="X184">
        <v>13</v>
      </c>
      <c r="Y184">
        <v>0</v>
      </c>
      <c r="Z184" s="8">
        <v>0</v>
      </c>
      <c r="AA184">
        <v>0</v>
      </c>
      <c r="AB184" s="6">
        <v>0</v>
      </c>
      <c r="AC184" s="8">
        <v>0</v>
      </c>
      <c r="AD184">
        <v>0</v>
      </c>
      <c r="AE184" s="6">
        <v>0</v>
      </c>
      <c r="AF184" s="8">
        <v>0</v>
      </c>
      <c r="AG184">
        <v>0</v>
      </c>
      <c r="AH184" s="6">
        <v>0</v>
      </c>
      <c r="AI184" s="4">
        <v>0</v>
      </c>
      <c r="AJ184">
        <v>0</v>
      </c>
      <c r="AK184" s="6">
        <v>0</v>
      </c>
      <c r="AL184" s="4">
        <v>0</v>
      </c>
      <c r="AM184">
        <v>0</v>
      </c>
      <c r="AN184">
        <v>0</v>
      </c>
      <c r="AO184" s="8">
        <v>0</v>
      </c>
      <c r="AP184">
        <v>0</v>
      </c>
      <c r="AQ184" s="6">
        <f>G184+J184+M184+P184+S184+V184+Y184+AB184+AE184+AH184+AK184+AN184</f>
        <v>9.600000000000001</v>
      </c>
      <c r="AR184" s="4">
        <f>H184+K184+N184+Q184+T184+W184+Z184+AC184+AF184+AI184+AL184+AO184</f>
        <v>24000</v>
      </c>
      <c r="AS184">
        <v>13</v>
      </c>
    </row>
    <row r="185">
      <c r="A185">
        <v>182</v>
      </c>
      <c r="B185" t="str">
        <v>QUETZALTENANGO</v>
      </c>
      <c r="C185" t="str">
        <v>SALCAJÁ</v>
      </c>
      <c r="E185" s="6">
        <v>8</v>
      </c>
      <c r="F185" s="8">
        <f>E185*2500</f>
        <v>20000</v>
      </c>
      <c r="G185">
        <v>0</v>
      </c>
      <c r="H185" s="8">
        <v>0</v>
      </c>
      <c r="I185">
        <v>0</v>
      </c>
      <c r="J185">
        <v>0</v>
      </c>
      <c r="K185" s="8">
        <v>0</v>
      </c>
      <c r="L185">
        <v>0</v>
      </c>
      <c r="M185" s="6">
        <v>2.8</v>
      </c>
      <c r="N185" s="8">
        <v>7000</v>
      </c>
      <c r="O185">
        <v>7</v>
      </c>
      <c r="P185" s="6">
        <f>Q185/2500</f>
        <v>1.2</v>
      </c>
      <c r="Q185" s="8">
        <f>R185*1000</f>
        <v>3000</v>
      </c>
      <c r="R185">
        <v>3</v>
      </c>
      <c r="S185">
        <v>0</v>
      </c>
      <c r="T185" s="8">
        <v>0</v>
      </c>
      <c r="U185">
        <v>0</v>
      </c>
      <c r="V185" s="6">
        <f>W185/2500</f>
        <v>4</v>
      </c>
      <c r="W185" s="4">
        <v>10000</v>
      </c>
      <c r="X185">
        <v>10</v>
      </c>
      <c r="Y185">
        <v>0</v>
      </c>
      <c r="Z185" s="8">
        <v>0</v>
      </c>
      <c r="AA185">
        <v>0</v>
      </c>
      <c r="AB185" s="6">
        <v>0</v>
      </c>
      <c r="AC185" s="8">
        <v>0</v>
      </c>
      <c r="AD185">
        <v>0</v>
      </c>
      <c r="AE185" s="6">
        <v>0</v>
      </c>
      <c r="AF185" s="8">
        <v>0</v>
      </c>
      <c r="AG185">
        <v>0</v>
      </c>
      <c r="AH185" s="6">
        <v>0</v>
      </c>
      <c r="AI185" s="4">
        <v>0</v>
      </c>
      <c r="AJ185">
        <v>0</v>
      </c>
      <c r="AK185" s="6">
        <v>0</v>
      </c>
      <c r="AL185" s="4">
        <v>0</v>
      </c>
      <c r="AM185">
        <v>0</v>
      </c>
      <c r="AN185">
        <v>0</v>
      </c>
      <c r="AO185" s="8">
        <v>0</v>
      </c>
      <c r="AP185">
        <v>0</v>
      </c>
      <c r="AQ185" s="6">
        <f>G185+J185+M185+P185+S185+V185+Y185+AB185+AE185+AH185+AK185+AN185</f>
        <v>8</v>
      </c>
      <c r="AR185" s="4">
        <f>H185+K185+N185+Q185+T185+W185+Z185+AC185+AF185+AI185+AL185+AO185</f>
        <v>20000</v>
      </c>
      <c r="AS185">
        <v>10</v>
      </c>
    </row>
    <row r="186">
      <c r="A186">
        <v>183</v>
      </c>
      <c r="B186" t="str">
        <v>QUETZALTENANGO</v>
      </c>
      <c r="C186" t="str">
        <v>SAN CARLOS SIJA</v>
      </c>
      <c r="E186" s="6">
        <v>13.000000000000002</v>
      </c>
      <c r="F186" s="8">
        <f>E186*2500</f>
        <v>32500.000000000004</v>
      </c>
      <c r="G186">
        <v>0</v>
      </c>
      <c r="H186" s="8">
        <v>0</v>
      </c>
      <c r="I186">
        <v>0</v>
      </c>
      <c r="J186">
        <v>0</v>
      </c>
      <c r="K186" s="8">
        <v>0</v>
      </c>
      <c r="L186">
        <v>0</v>
      </c>
      <c r="M186" s="6">
        <v>3.6</v>
      </c>
      <c r="N186" s="8">
        <v>9000</v>
      </c>
      <c r="O186">
        <v>9</v>
      </c>
      <c r="P186" s="6">
        <f>Q186/2500</f>
        <v>2</v>
      </c>
      <c r="Q186" s="8">
        <f>R186*1000</f>
        <v>5000</v>
      </c>
      <c r="R186">
        <v>5</v>
      </c>
      <c r="S186">
        <v>0</v>
      </c>
      <c r="T186" s="8">
        <v>0</v>
      </c>
      <c r="U186">
        <v>0</v>
      </c>
      <c r="V186" s="6">
        <f>W186/2500</f>
        <v>5.6</v>
      </c>
      <c r="W186" s="4">
        <v>14000</v>
      </c>
      <c r="X186">
        <v>14</v>
      </c>
      <c r="Y186">
        <v>0</v>
      </c>
      <c r="Z186" s="8">
        <v>0</v>
      </c>
      <c r="AA186">
        <v>0</v>
      </c>
      <c r="AB186" s="6">
        <v>0</v>
      </c>
      <c r="AC186" s="8">
        <v>0</v>
      </c>
      <c r="AD186">
        <v>0</v>
      </c>
      <c r="AE186" s="6">
        <v>0</v>
      </c>
      <c r="AF186" s="8">
        <v>0</v>
      </c>
      <c r="AG186">
        <v>0</v>
      </c>
      <c r="AH186" s="6">
        <v>0</v>
      </c>
      <c r="AI186" s="4">
        <v>0</v>
      </c>
      <c r="AJ186">
        <v>0</v>
      </c>
      <c r="AK186" s="6">
        <v>0</v>
      </c>
      <c r="AL186" s="4">
        <v>0</v>
      </c>
      <c r="AM186">
        <v>0</v>
      </c>
      <c r="AN186">
        <v>0</v>
      </c>
      <c r="AO186" s="8">
        <v>0</v>
      </c>
      <c r="AP186">
        <v>0</v>
      </c>
      <c r="AQ186" s="6">
        <f>G186+J186+M186+P186+S186+V186+Y186+AB186+AE186+AH186+AK186+AN186</f>
        <v>11.2</v>
      </c>
      <c r="AR186" s="4">
        <f>H186+K186+N186+Q186+T186+W186+Z186+AC186+AF186+AI186+AL186+AO186</f>
        <v>28000</v>
      </c>
      <c r="AS186">
        <v>14</v>
      </c>
    </row>
    <row r="187">
      <c r="A187">
        <v>184</v>
      </c>
      <c r="B187" t="str">
        <v>QUETZALTENANGO</v>
      </c>
      <c r="C187" t="str">
        <v>SAN FRANCISCO LA UNIÓN</v>
      </c>
      <c r="E187" s="6">
        <v>8</v>
      </c>
      <c r="F187" s="8">
        <f>E187*2500</f>
        <v>20000</v>
      </c>
      <c r="G187">
        <v>0</v>
      </c>
      <c r="H187" s="8">
        <v>0</v>
      </c>
      <c r="I187">
        <v>0</v>
      </c>
      <c r="J187">
        <v>0</v>
      </c>
      <c r="K187" s="8">
        <v>0</v>
      </c>
      <c r="L187">
        <v>0</v>
      </c>
      <c r="M187" s="6">
        <v>1.6</v>
      </c>
      <c r="N187" s="8">
        <v>4000</v>
      </c>
      <c r="O187">
        <v>4</v>
      </c>
      <c r="P187" s="6">
        <f>Q187/2500</f>
        <v>2.4</v>
      </c>
      <c r="Q187" s="8">
        <f>R187*1000</f>
        <v>6000</v>
      </c>
      <c r="R187">
        <v>6</v>
      </c>
      <c r="S187">
        <v>0</v>
      </c>
      <c r="T187" s="8">
        <v>0</v>
      </c>
      <c r="U187">
        <v>0</v>
      </c>
      <c r="V187" s="6">
        <f>W187/2500</f>
        <v>4.4</v>
      </c>
      <c r="W187" s="4">
        <v>11000</v>
      </c>
      <c r="X187">
        <v>11</v>
      </c>
      <c r="Y187">
        <v>0</v>
      </c>
      <c r="Z187" s="8">
        <v>0</v>
      </c>
      <c r="AA187">
        <v>0</v>
      </c>
      <c r="AB187" s="6">
        <v>0</v>
      </c>
      <c r="AC187" s="8">
        <v>0</v>
      </c>
      <c r="AD187">
        <v>0</v>
      </c>
      <c r="AE187" s="6">
        <v>0</v>
      </c>
      <c r="AF187" s="8">
        <v>0</v>
      </c>
      <c r="AG187">
        <v>0</v>
      </c>
      <c r="AH187" s="6">
        <v>0</v>
      </c>
      <c r="AI187" s="4">
        <v>0</v>
      </c>
      <c r="AJ187">
        <v>0</v>
      </c>
      <c r="AK187" s="6">
        <v>0</v>
      </c>
      <c r="AL187" s="4">
        <v>0</v>
      </c>
      <c r="AM187">
        <v>0</v>
      </c>
      <c r="AN187">
        <v>0</v>
      </c>
      <c r="AO187" s="8">
        <v>0</v>
      </c>
      <c r="AP187">
        <v>0</v>
      </c>
      <c r="AQ187" s="6">
        <f>G187+J187+M187+P187+S187+V187+Y187+AB187+AE187+AH187+AK187+AN187</f>
        <v>8.4</v>
      </c>
      <c r="AR187" s="4">
        <f>H187+K187+N187+Q187+T187+W187+Z187+AC187+AF187+AI187+AL187+AO187</f>
        <v>21000</v>
      </c>
      <c r="AS187">
        <v>11</v>
      </c>
    </row>
    <row r="188">
      <c r="A188">
        <v>185</v>
      </c>
      <c r="B188" t="str">
        <v>QUETZALTENANGO</v>
      </c>
      <c r="C188" t="str">
        <v>SAN JUAN OSTUNCALCO</v>
      </c>
      <c r="E188" s="6">
        <v>20</v>
      </c>
      <c r="F188" s="8">
        <f>E188*2500</f>
        <v>50000</v>
      </c>
      <c r="G188">
        <v>0</v>
      </c>
      <c r="H188" s="8">
        <v>0</v>
      </c>
      <c r="I188">
        <v>0</v>
      </c>
      <c r="J188">
        <v>0</v>
      </c>
      <c r="K188" s="8">
        <v>0</v>
      </c>
      <c r="L188">
        <v>0</v>
      </c>
      <c r="M188" s="6">
        <v>4.4</v>
      </c>
      <c r="N188" s="8">
        <v>11000</v>
      </c>
      <c r="O188">
        <v>11</v>
      </c>
      <c r="P188" s="6">
        <f>Q188/2500</f>
        <v>3.6</v>
      </c>
      <c r="Q188" s="8">
        <f>R188*1000</f>
        <v>9000</v>
      </c>
      <c r="R188">
        <v>9</v>
      </c>
      <c r="S188">
        <v>0</v>
      </c>
      <c r="T188" s="8">
        <v>0</v>
      </c>
      <c r="U188">
        <v>0</v>
      </c>
      <c r="V188" s="6">
        <f>W188/2500</f>
        <v>8</v>
      </c>
      <c r="W188" s="4">
        <v>20000</v>
      </c>
      <c r="X188">
        <v>20</v>
      </c>
      <c r="Y188">
        <v>0</v>
      </c>
      <c r="Z188" s="8">
        <v>0</v>
      </c>
      <c r="AA188">
        <v>0</v>
      </c>
      <c r="AB188" s="6">
        <v>0</v>
      </c>
      <c r="AC188" s="8">
        <v>0</v>
      </c>
      <c r="AD188">
        <v>0</v>
      </c>
      <c r="AE188" s="6">
        <v>0</v>
      </c>
      <c r="AF188" s="8">
        <v>0</v>
      </c>
      <c r="AG188">
        <v>0</v>
      </c>
      <c r="AH188" s="6">
        <v>0</v>
      </c>
      <c r="AI188" s="4">
        <v>0</v>
      </c>
      <c r="AJ188">
        <v>0</v>
      </c>
      <c r="AK188" s="6">
        <v>0</v>
      </c>
      <c r="AL188" s="4">
        <v>0</v>
      </c>
      <c r="AM188">
        <v>0</v>
      </c>
      <c r="AN188">
        <v>0</v>
      </c>
      <c r="AO188" s="8">
        <v>0</v>
      </c>
      <c r="AP188">
        <v>0</v>
      </c>
      <c r="AQ188" s="6">
        <f>G188+J188+M188+P188+S188+V188+Y188+AB188+AE188+AH188+AK188+AN188</f>
        <v>16</v>
      </c>
      <c r="AR188" s="4">
        <f>H188+K188+N188+Q188+T188+W188+Z188+AC188+AF188+AI188+AL188+AO188</f>
        <v>40000</v>
      </c>
      <c r="AS188">
        <v>20</v>
      </c>
    </row>
    <row r="189">
      <c r="A189">
        <v>186</v>
      </c>
      <c r="B189" t="str">
        <v>QUETZALTENANGO</v>
      </c>
      <c r="C189" t="str">
        <v>SAN MARTÍN SACATEPÉQUEZ</v>
      </c>
      <c r="E189" s="6">
        <v>12.2</v>
      </c>
      <c r="F189" s="8">
        <f>E189*2500</f>
        <v>30500</v>
      </c>
      <c r="G189">
        <v>0</v>
      </c>
      <c r="H189" s="8">
        <v>0</v>
      </c>
      <c r="I189">
        <v>0</v>
      </c>
      <c r="J189">
        <v>0</v>
      </c>
      <c r="K189" s="8">
        <v>0</v>
      </c>
      <c r="L189">
        <v>0</v>
      </c>
      <c r="M189" s="6">
        <v>2.8</v>
      </c>
      <c r="N189" s="8">
        <v>7000</v>
      </c>
      <c r="O189">
        <v>7</v>
      </c>
      <c r="P189" s="6">
        <f>Q189/2500</f>
        <v>5.2</v>
      </c>
      <c r="Q189" s="8">
        <f>R189*1000</f>
        <v>13000</v>
      </c>
      <c r="R189">
        <v>13</v>
      </c>
      <c r="S189">
        <v>0</v>
      </c>
      <c r="T189" s="8">
        <v>0</v>
      </c>
      <c r="U189">
        <v>0</v>
      </c>
      <c r="V189" s="6">
        <f>W189/2500</f>
        <v>7.6</v>
      </c>
      <c r="W189" s="4">
        <v>19000</v>
      </c>
      <c r="X189">
        <v>19</v>
      </c>
      <c r="Y189">
        <v>0</v>
      </c>
      <c r="Z189" s="8">
        <v>0</v>
      </c>
      <c r="AA189">
        <v>0</v>
      </c>
      <c r="AB189" s="6">
        <v>0</v>
      </c>
      <c r="AC189" s="8">
        <v>0</v>
      </c>
      <c r="AD189">
        <v>0</v>
      </c>
      <c r="AE189" s="6">
        <v>0</v>
      </c>
      <c r="AF189" s="8">
        <v>0</v>
      </c>
      <c r="AG189">
        <v>0</v>
      </c>
      <c r="AH189" s="6">
        <v>0</v>
      </c>
      <c r="AI189" s="4">
        <v>0</v>
      </c>
      <c r="AJ189">
        <v>0</v>
      </c>
      <c r="AK189" s="6">
        <v>0</v>
      </c>
      <c r="AL189" s="4">
        <v>0</v>
      </c>
      <c r="AM189">
        <v>0</v>
      </c>
      <c r="AN189">
        <v>0</v>
      </c>
      <c r="AO189" s="8">
        <v>0</v>
      </c>
      <c r="AP189">
        <v>0</v>
      </c>
      <c r="AQ189" s="6">
        <f>G189+J189+M189+P189+S189+V189+Y189+AB189+AE189+AH189+AK189+AN189</f>
        <v>15.6</v>
      </c>
      <c r="AR189" s="4">
        <f>H189+K189+N189+Q189+T189+W189+Z189+AC189+AF189+AI189+AL189+AO189</f>
        <v>39000</v>
      </c>
      <c r="AS189">
        <v>20</v>
      </c>
    </row>
    <row r="190">
      <c r="A190">
        <v>187</v>
      </c>
      <c r="B190" t="str">
        <v>QUETZALTENANGO</v>
      </c>
      <c r="C190" t="str">
        <v>SAN MATEO</v>
      </c>
      <c r="E190" s="6">
        <v>8</v>
      </c>
      <c r="F190" s="8">
        <f>E190*2500</f>
        <v>20000</v>
      </c>
      <c r="G190">
        <v>0</v>
      </c>
      <c r="H190" s="8">
        <v>0</v>
      </c>
      <c r="I190">
        <v>0</v>
      </c>
      <c r="J190">
        <v>0</v>
      </c>
      <c r="K190" s="8">
        <v>0</v>
      </c>
      <c r="L190">
        <v>0</v>
      </c>
      <c r="M190" s="6">
        <v>2.4</v>
      </c>
      <c r="N190" s="8">
        <v>6000</v>
      </c>
      <c r="O190">
        <v>6</v>
      </c>
      <c r="P190" s="6">
        <f>Q190/2500</f>
        <v>3.2</v>
      </c>
      <c r="Q190" s="8">
        <f>R190*1000</f>
        <v>8000</v>
      </c>
      <c r="R190">
        <v>8</v>
      </c>
      <c r="S190">
        <v>0</v>
      </c>
      <c r="T190" s="8">
        <v>0</v>
      </c>
      <c r="U190">
        <v>0</v>
      </c>
      <c r="V190" s="6">
        <f>W190/2500</f>
        <v>5.6</v>
      </c>
      <c r="W190" s="4">
        <v>14000</v>
      </c>
      <c r="X190">
        <v>14</v>
      </c>
      <c r="Y190">
        <v>0</v>
      </c>
      <c r="Z190" s="8">
        <v>0</v>
      </c>
      <c r="AA190">
        <v>0</v>
      </c>
      <c r="AB190" s="6">
        <v>0</v>
      </c>
      <c r="AC190" s="8">
        <v>0</v>
      </c>
      <c r="AD190">
        <v>0</v>
      </c>
      <c r="AE190" s="6">
        <v>0</v>
      </c>
      <c r="AF190" s="8">
        <v>0</v>
      </c>
      <c r="AG190">
        <v>0</v>
      </c>
      <c r="AH190" s="6">
        <v>0</v>
      </c>
      <c r="AI190" s="4">
        <v>0</v>
      </c>
      <c r="AJ190">
        <v>0</v>
      </c>
      <c r="AK190" s="6">
        <v>0</v>
      </c>
      <c r="AL190" s="4">
        <v>0</v>
      </c>
      <c r="AM190">
        <v>0</v>
      </c>
      <c r="AN190">
        <v>0</v>
      </c>
      <c r="AO190" s="8">
        <v>0</v>
      </c>
      <c r="AP190">
        <v>0</v>
      </c>
      <c r="AQ190" s="6">
        <f>G190+J190+M190+P190+S190+V190+Y190+AB190+AE190+AH190+AK190+AN190</f>
        <v>11.2</v>
      </c>
      <c r="AR190" s="4">
        <f>H190+K190+N190+Q190+T190+W190+Z190+AC190+AF190+AI190+AL190+AO190</f>
        <v>28000</v>
      </c>
      <c r="AS190">
        <v>14</v>
      </c>
    </row>
    <row r="191">
      <c r="A191">
        <v>188</v>
      </c>
      <c r="B191" t="str">
        <v>QUETZALTENANGO</v>
      </c>
      <c r="C191" t="str">
        <v>SAN MIGUEL SIGUILÁ</v>
      </c>
      <c r="D191" t="str">
        <v xml:space="preserve">Beca </v>
      </c>
      <c r="E191" s="6">
        <v>18.8</v>
      </c>
      <c r="F191" s="8">
        <f>E191*2500</f>
        <v>47000</v>
      </c>
      <c r="G191">
        <v>0</v>
      </c>
      <c r="H191" s="8">
        <v>0</v>
      </c>
      <c r="I191">
        <v>0</v>
      </c>
      <c r="J191">
        <v>0</v>
      </c>
      <c r="K191" s="8">
        <v>0</v>
      </c>
      <c r="L191">
        <v>0</v>
      </c>
      <c r="M191" s="6">
        <v>3.2</v>
      </c>
      <c r="N191" s="8">
        <v>8000</v>
      </c>
      <c r="O191">
        <v>8</v>
      </c>
      <c r="P191" s="6">
        <f>Q191/2500</f>
        <v>4.8</v>
      </c>
      <c r="Q191" s="8">
        <f>R191*1000</f>
        <v>12000</v>
      </c>
      <c r="R191">
        <v>12</v>
      </c>
      <c r="S191">
        <v>0</v>
      </c>
      <c r="T191" s="8">
        <v>0</v>
      </c>
      <c r="U191">
        <v>0</v>
      </c>
      <c r="V191" s="6">
        <f>W191/2500</f>
        <v>8</v>
      </c>
      <c r="W191" s="4">
        <v>20000</v>
      </c>
      <c r="X191">
        <v>20</v>
      </c>
      <c r="Y191">
        <v>0</v>
      </c>
      <c r="Z191" s="8">
        <v>0</v>
      </c>
      <c r="AA191">
        <v>0</v>
      </c>
      <c r="AB191" s="6">
        <v>0</v>
      </c>
      <c r="AC191" s="8">
        <v>0</v>
      </c>
      <c r="AD191">
        <v>0</v>
      </c>
      <c r="AE191" s="6">
        <v>0</v>
      </c>
      <c r="AF191" s="8">
        <v>0</v>
      </c>
      <c r="AG191">
        <v>0</v>
      </c>
      <c r="AH191" s="6">
        <v>0</v>
      </c>
      <c r="AI191" s="4">
        <v>0</v>
      </c>
      <c r="AJ191">
        <v>0</v>
      </c>
      <c r="AK191" s="6">
        <v>0</v>
      </c>
      <c r="AL191" s="4">
        <v>0</v>
      </c>
      <c r="AM191">
        <v>0</v>
      </c>
      <c r="AN191">
        <v>0</v>
      </c>
      <c r="AO191" s="8">
        <v>0</v>
      </c>
      <c r="AP191">
        <v>0</v>
      </c>
      <c r="AQ191" s="6">
        <f>G191+J191+M191+P191+S191+V191+Y191+AB191+AE191+AH191+AK191+AN191</f>
        <v>16</v>
      </c>
      <c r="AR191" s="4">
        <f>H191+K191+N191+Q191+T191+W191+Z191+AC191+AF191+AI191+AL191+AO191</f>
        <v>40000</v>
      </c>
      <c r="AS191">
        <v>20</v>
      </c>
    </row>
    <row r="192">
      <c r="A192">
        <v>189</v>
      </c>
      <c r="B192" t="str">
        <v>QUETZALTENANGO</v>
      </c>
      <c r="C192" t="str">
        <v>SIBILIA</v>
      </c>
      <c r="E192" s="6">
        <v>18.6</v>
      </c>
      <c r="F192" s="8">
        <f>E192*2500</f>
        <v>46500</v>
      </c>
      <c r="G192">
        <v>0</v>
      </c>
      <c r="H192" s="8">
        <v>0</v>
      </c>
      <c r="I192">
        <v>0</v>
      </c>
      <c r="J192">
        <v>0</v>
      </c>
      <c r="K192" s="8">
        <v>0</v>
      </c>
      <c r="L192">
        <v>0</v>
      </c>
      <c r="M192" s="6">
        <v>4.4</v>
      </c>
      <c r="N192" s="8">
        <v>11000</v>
      </c>
      <c r="O192">
        <v>11</v>
      </c>
      <c r="P192" s="6">
        <f>Q192/2500</f>
        <v>2.8</v>
      </c>
      <c r="Q192" s="8">
        <f>R192*1000</f>
        <v>7000</v>
      </c>
      <c r="R192">
        <v>7</v>
      </c>
      <c r="S192">
        <v>0</v>
      </c>
      <c r="T192" s="8">
        <v>0</v>
      </c>
      <c r="U192">
        <v>0</v>
      </c>
      <c r="V192" s="6">
        <f>W192/2500</f>
        <v>7.6</v>
      </c>
      <c r="W192" s="4">
        <v>19000</v>
      </c>
      <c r="X192">
        <v>19</v>
      </c>
      <c r="Y192">
        <v>0</v>
      </c>
      <c r="Z192" s="8">
        <v>0</v>
      </c>
      <c r="AA192">
        <v>0</v>
      </c>
      <c r="AB192" s="6">
        <v>0</v>
      </c>
      <c r="AC192" s="8">
        <v>0</v>
      </c>
      <c r="AD192">
        <v>0</v>
      </c>
      <c r="AE192" s="6">
        <v>0</v>
      </c>
      <c r="AF192" s="8">
        <v>0</v>
      </c>
      <c r="AG192">
        <v>0</v>
      </c>
      <c r="AH192" s="6">
        <v>0</v>
      </c>
      <c r="AI192" s="4">
        <v>0</v>
      </c>
      <c r="AJ192">
        <v>0</v>
      </c>
      <c r="AK192" s="6">
        <v>0</v>
      </c>
      <c r="AL192" s="4">
        <v>0</v>
      </c>
      <c r="AM192">
        <v>0</v>
      </c>
      <c r="AN192">
        <v>0</v>
      </c>
      <c r="AO192" s="8">
        <v>0</v>
      </c>
      <c r="AP192">
        <v>0</v>
      </c>
      <c r="AQ192" s="6">
        <f>G192+J192+M192+P192+S192+V192+Y192+AB192+AE192+AH192+AK192+AN192</f>
        <v>14.8</v>
      </c>
      <c r="AR192" s="4">
        <f>H192+K192+N192+Q192+T192+W192+Z192+AC192+AF192+AI192+AL192+AO192</f>
        <v>37000</v>
      </c>
      <c r="AS192">
        <v>19</v>
      </c>
    </row>
    <row r="193">
      <c r="A193">
        <v>190</v>
      </c>
      <c r="B193" t="str">
        <v>QUETZALTENANGO</v>
      </c>
      <c r="C193" t="str">
        <v>ZUNIL</v>
      </c>
      <c r="E193" s="6">
        <v>11</v>
      </c>
      <c r="F193" s="8">
        <f>E193*2500</f>
        <v>27500</v>
      </c>
      <c r="G193">
        <v>0</v>
      </c>
      <c r="H193" s="8">
        <v>0</v>
      </c>
      <c r="I193">
        <v>0</v>
      </c>
      <c r="J193">
        <v>0</v>
      </c>
      <c r="K193" s="8">
        <v>0</v>
      </c>
      <c r="L193">
        <v>0</v>
      </c>
      <c r="M193" s="6">
        <v>1.6</v>
      </c>
      <c r="N193" s="8">
        <v>4000</v>
      </c>
      <c r="O193">
        <v>4</v>
      </c>
      <c r="P193" s="6">
        <f>Q193/2500</f>
        <v>1.6</v>
      </c>
      <c r="Q193" s="8">
        <f>R193*1000</f>
        <v>4000</v>
      </c>
      <c r="R193">
        <v>4</v>
      </c>
      <c r="S193">
        <v>0</v>
      </c>
      <c r="T193" s="8">
        <v>0</v>
      </c>
      <c r="U193">
        <v>0</v>
      </c>
      <c r="V193" s="6">
        <f>W193/2500</f>
        <v>3.2</v>
      </c>
      <c r="W193" s="4">
        <v>8000</v>
      </c>
      <c r="X193">
        <v>8</v>
      </c>
      <c r="Y193">
        <v>0</v>
      </c>
      <c r="Z193" s="8">
        <v>0</v>
      </c>
      <c r="AA193">
        <v>0</v>
      </c>
      <c r="AB193" s="6">
        <v>0</v>
      </c>
      <c r="AC193" s="8">
        <v>0</v>
      </c>
      <c r="AD193">
        <v>0</v>
      </c>
      <c r="AE193" s="6">
        <v>0</v>
      </c>
      <c r="AF193" s="8">
        <v>0</v>
      </c>
      <c r="AG193">
        <v>0</v>
      </c>
      <c r="AH193" s="6">
        <v>0</v>
      </c>
      <c r="AI193" s="4">
        <v>0</v>
      </c>
      <c r="AJ193">
        <v>0</v>
      </c>
      <c r="AK193" s="6">
        <v>0</v>
      </c>
      <c r="AL193" s="4">
        <v>0</v>
      </c>
      <c r="AM193">
        <v>0</v>
      </c>
      <c r="AN193">
        <v>0</v>
      </c>
      <c r="AO193" s="8">
        <v>0</v>
      </c>
      <c r="AP193">
        <v>0</v>
      </c>
      <c r="AQ193" s="6">
        <f>G193+J193+M193+P193+S193+V193+Y193+AB193+AE193+AH193+AK193+AN193</f>
        <v>6.4</v>
      </c>
      <c r="AR193" s="4">
        <f>H193+K193+N193+Q193+T193+W193+Z193+AC193+AF193+AI193+AL193+AO193</f>
        <v>16000</v>
      </c>
      <c r="AS193">
        <v>8</v>
      </c>
    </row>
    <row r="194">
      <c r="A194">
        <v>191</v>
      </c>
      <c r="B194" t="str">
        <v>QUICHE</v>
      </c>
      <c r="C194" t="str">
        <v>CANILLÁ</v>
      </c>
      <c r="E194" s="6">
        <v>21</v>
      </c>
      <c r="F194" s="8">
        <f>E194*2500</f>
        <v>52500</v>
      </c>
      <c r="G194">
        <v>0</v>
      </c>
      <c r="H194" s="8">
        <v>0</v>
      </c>
      <c r="I194">
        <v>0</v>
      </c>
      <c r="J194">
        <v>0</v>
      </c>
      <c r="K194" s="8">
        <v>0</v>
      </c>
      <c r="L194">
        <v>0</v>
      </c>
      <c r="M194" s="6">
        <v>7.6</v>
      </c>
      <c r="N194" s="8">
        <v>19000</v>
      </c>
      <c r="O194">
        <v>19</v>
      </c>
      <c r="P194" s="6">
        <f>Q194/2500</f>
        <v>3.6</v>
      </c>
      <c r="Q194" s="8">
        <f>R194*1000</f>
        <v>9000</v>
      </c>
      <c r="R194">
        <v>9</v>
      </c>
      <c r="S194">
        <v>0</v>
      </c>
      <c r="T194" s="8">
        <v>0</v>
      </c>
      <c r="U194">
        <v>0</v>
      </c>
      <c r="V194" s="6">
        <f>W194/2500</f>
        <v>11.2</v>
      </c>
      <c r="W194" s="4">
        <v>28000</v>
      </c>
      <c r="X194">
        <v>28</v>
      </c>
      <c r="Y194">
        <v>0</v>
      </c>
      <c r="Z194" s="8">
        <v>0</v>
      </c>
      <c r="AA194">
        <v>0</v>
      </c>
      <c r="AB194" s="6">
        <v>0</v>
      </c>
      <c r="AC194" s="8">
        <v>0</v>
      </c>
      <c r="AD194">
        <v>0</v>
      </c>
      <c r="AE194" s="6">
        <v>0</v>
      </c>
      <c r="AF194" s="8">
        <v>0</v>
      </c>
      <c r="AG194">
        <v>0</v>
      </c>
      <c r="AH194" s="6">
        <v>0</v>
      </c>
      <c r="AI194" s="4">
        <v>0</v>
      </c>
      <c r="AJ194">
        <v>0</v>
      </c>
      <c r="AK194" s="6">
        <v>0</v>
      </c>
      <c r="AL194" s="4">
        <v>0</v>
      </c>
      <c r="AM194">
        <v>0</v>
      </c>
      <c r="AN194">
        <v>0</v>
      </c>
      <c r="AO194" s="8">
        <v>0</v>
      </c>
      <c r="AP194">
        <v>0</v>
      </c>
      <c r="AQ194" s="6">
        <f>G194+J194+M194+P194+S194+V194+Y194+AB194+AE194+AH194+AK194+AN194</f>
        <v>22.4</v>
      </c>
      <c r="AR194" s="4">
        <f>H194+K194+N194+Q194+T194+W194+Z194+AC194+AF194+AI194+AL194+AO194</f>
        <v>56000</v>
      </c>
      <c r="AS194">
        <v>28</v>
      </c>
    </row>
    <row r="195">
      <c r="A195">
        <v>192</v>
      </c>
      <c r="B195" t="str">
        <v>QUICHE</v>
      </c>
      <c r="C195" t="str">
        <v>CHAJUL</v>
      </c>
      <c r="E195" s="6">
        <v>21.8</v>
      </c>
      <c r="F195" s="8">
        <f>E195*2500</f>
        <v>54500</v>
      </c>
      <c r="G195">
        <v>0</v>
      </c>
      <c r="H195" s="8">
        <v>0</v>
      </c>
      <c r="I195">
        <v>0</v>
      </c>
      <c r="J195">
        <v>0</v>
      </c>
      <c r="K195" s="8">
        <v>0</v>
      </c>
      <c r="L195">
        <v>0</v>
      </c>
      <c r="M195" s="6">
        <v>7.6</v>
      </c>
      <c r="N195" s="8">
        <v>19000</v>
      </c>
      <c r="O195">
        <v>19</v>
      </c>
      <c r="P195" s="6">
        <f>Q195/2500</f>
        <v>2</v>
      </c>
      <c r="Q195" s="8">
        <f>R195*1000</f>
        <v>5000</v>
      </c>
      <c r="R195">
        <v>5</v>
      </c>
      <c r="S195">
        <v>0</v>
      </c>
      <c r="T195" s="8">
        <v>0</v>
      </c>
      <c r="U195">
        <v>0</v>
      </c>
      <c r="V195" s="6">
        <f>W195/2500</f>
        <v>9.6</v>
      </c>
      <c r="W195" s="4">
        <v>24000</v>
      </c>
      <c r="X195">
        <v>24</v>
      </c>
      <c r="Y195">
        <v>0</v>
      </c>
      <c r="Z195" s="8">
        <v>0</v>
      </c>
      <c r="AA195">
        <v>0</v>
      </c>
      <c r="AB195" s="6">
        <v>0</v>
      </c>
      <c r="AC195" s="8">
        <v>0</v>
      </c>
      <c r="AD195">
        <v>0</v>
      </c>
      <c r="AE195" s="6">
        <v>0</v>
      </c>
      <c r="AF195" s="8">
        <v>0</v>
      </c>
      <c r="AG195">
        <v>0</v>
      </c>
      <c r="AH195" s="6">
        <v>0</v>
      </c>
      <c r="AI195" s="4">
        <v>0</v>
      </c>
      <c r="AJ195">
        <v>0</v>
      </c>
      <c r="AK195" s="6">
        <v>0</v>
      </c>
      <c r="AL195" s="4">
        <v>0</v>
      </c>
      <c r="AM195">
        <v>0</v>
      </c>
      <c r="AN195">
        <v>0</v>
      </c>
      <c r="AO195" s="8">
        <v>0</v>
      </c>
      <c r="AP195">
        <v>0</v>
      </c>
      <c r="AQ195" s="6">
        <f>G195+J195+M195+P195+S195+V195+Y195+AB195+AE195+AH195+AK195+AN195</f>
        <v>19.2</v>
      </c>
      <c r="AR195" s="4">
        <f>H195+K195+N195+Q195+T195+W195+Z195+AC195+AF195+AI195+AL195+AO195</f>
        <v>48000</v>
      </c>
      <c r="AS195">
        <v>24</v>
      </c>
    </row>
    <row r="196">
      <c r="A196">
        <v>193</v>
      </c>
      <c r="B196" t="str">
        <v>QUICHE</v>
      </c>
      <c r="C196" t="str">
        <v>CHICAMÁN</v>
      </c>
      <c r="E196" s="6">
        <v>18.8</v>
      </c>
      <c r="F196" s="8">
        <f>E196*2500</f>
        <v>47000</v>
      </c>
      <c r="G196">
        <v>0</v>
      </c>
      <c r="H196" s="8">
        <v>0</v>
      </c>
      <c r="I196">
        <v>0</v>
      </c>
      <c r="J196">
        <v>0</v>
      </c>
      <c r="K196" s="8">
        <v>0</v>
      </c>
      <c r="L196">
        <v>0</v>
      </c>
      <c r="M196" s="6">
        <v>6.4</v>
      </c>
      <c r="N196" s="8">
        <v>16000</v>
      </c>
      <c r="O196">
        <v>16</v>
      </c>
      <c r="P196" s="6">
        <f>Q196/2500</f>
        <v>8</v>
      </c>
      <c r="Q196" s="8">
        <f>R196*1000</f>
        <v>20000</v>
      </c>
      <c r="R196">
        <v>20</v>
      </c>
      <c r="S196">
        <v>0</v>
      </c>
      <c r="T196" s="8">
        <v>0</v>
      </c>
      <c r="U196">
        <v>0</v>
      </c>
      <c r="V196" s="6">
        <f>W196/2500</f>
        <v>14</v>
      </c>
      <c r="W196" s="4">
        <v>35000</v>
      </c>
      <c r="X196">
        <v>35</v>
      </c>
      <c r="Y196">
        <v>0</v>
      </c>
      <c r="Z196" s="8">
        <v>0</v>
      </c>
      <c r="AA196">
        <v>0</v>
      </c>
      <c r="AB196" s="6">
        <v>0</v>
      </c>
      <c r="AC196" s="8">
        <v>0</v>
      </c>
      <c r="AD196">
        <v>0</v>
      </c>
      <c r="AE196" s="6">
        <v>0</v>
      </c>
      <c r="AF196" s="8">
        <v>0</v>
      </c>
      <c r="AG196">
        <v>0</v>
      </c>
      <c r="AH196" s="6">
        <v>0</v>
      </c>
      <c r="AI196" s="4">
        <v>0</v>
      </c>
      <c r="AJ196">
        <v>0</v>
      </c>
      <c r="AK196" s="6">
        <v>0</v>
      </c>
      <c r="AL196" s="4">
        <v>0</v>
      </c>
      <c r="AM196">
        <v>0</v>
      </c>
      <c r="AN196">
        <v>0</v>
      </c>
      <c r="AO196" s="8">
        <v>0</v>
      </c>
      <c r="AP196">
        <v>0</v>
      </c>
      <c r="AQ196" s="6">
        <f>G196+J196+M196+P196+S196+V196+Y196+AB196+AE196+AH196+AK196+AN196</f>
        <v>28.4</v>
      </c>
      <c r="AR196" s="4">
        <f>H196+K196+N196+Q196+T196+W196+Z196+AC196+AF196+AI196+AL196+AO196</f>
        <v>71000</v>
      </c>
      <c r="AS196">
        <v>37</v>
      </c>
    </row>
    <row r="197">
      <c r="A197">
        <v>194</v>
      </c>
      <c r="B197" t="str">
        <v>QUICHE</v>
      </c>
      <c r="C197" t="str">
        <v>CHICHÉ</v>
      </c>
      <c r="E197" s="6">
        <v>11</v>
      </c>
      <c r="F197" s="8">
        <f>E197*2500</f>
        <v>27500</v>
      </c>
      <c r="G197">
        <v>0</v>
      </c>
      <c r="H197" s="8">
        <v>0</v>
      </c>
      <c r="I197">
        <v>0</v>
      </c>
      <c r="J197">
        <v>0</v>
      </c>
      <c r="K197" s="8">
        <v>0</v>
      </c>
      <c r="L197">
        <v>0</v>
      </c>
      <c r="M197" s="6">
        <v>3.6</v>
      </c>
      <c r="N197" s="8">
        <v>9000</v>
      </c>
      <c r="O197">
        <v>9</v>
      </c>
      <c r="P197" s="6">
        <f>Q197/2500</f>
        <v>1.2</v>
      </c>
      <c r="Q197" s="8">
        <f>R197*1000</f>
        <v>3000</v>
      </c>
      <c r="R197">
        <v>3</v>
      </c>
      <c r="S197">
        <v>0</v>
      </c>
      <c r="T197" s="8">
        <v>0</v>
      </c>
      <c r="U197">
        <v>0</v>
      </c>
      <c r="V197" s="6">
        <f>W197/2500</f>
        <v>4.8</v>
      </c>
      <c r="W197" s="4">
        <v>12000</v>
      </c>
      <c r="X197">
        <v>12</v>
      </c>
      <c r="Y197">
        <v>0</v>
      </c>
      <c r="Z197" s="8">
        <v>0</v>
      </c>
      <c r="AA197">
        <v>0</v>
      </c>
      <c r="AB197" s="6">
        <v>0</v>
      </c>
      <c r="AC197" s="8">
        <v>0</v>
      </c>
      <c r="AD197">
        <v>0</v>
      </c>
      <c r="AE197" s="6">
        <v>0</v>
      </c>
      <c r="AF197" s="8">
        <v>0</v>
      </c>
      <c r="AG197">
        <v>0</v>
      </c>
      <c r="AH197" s="6">
        <v>0</v>
      </c>
      <c r="AI197" s="4">
        <v>0</v>
      </c>
      <c r="AJ197">
        <v>0</v>
      </c>
      <c r="AK197" s="6">
        <v>0</v>
      </c>
      <c r="AL197" s="4">
        <v>0</v>
      </c>
      <c r="AM197">
        <v>0</v>
      </c>
      <c r="AN197">
        <v>0</v>
      </c>
      <c r="AO197" s="8">
        <v>0</v>
      </c>
      <c r="AP197">
        <v>0</v>
      </c>
      <c r="AQ197" s="6">
        <f>G197+J197+M197+P197+S197+V197+Y197+AB197+AE197+AH197+AK197+AN197</f>
        <v>9.6</v>
      </c>
      <c r="AR197" s="4">
        <f>H197+K197+N197+Q197+T197+W197+Z197+AC197+AF197+AI197+AL197+AO197</f>
        <v>24000</v>
      </c>
      <c r="AS197">
        <v>12</v>
      </c>
    </row>
    <row r="198">
      <c r="A198">
        <v>195</v>
      </c>
      <c r="B198" t="str">
        <v>QUICHE</v>
      </c>
      <c r="C198" t="str">
        <v>CHICHICASTENANGO</v>
      </c>
      <c r="E198" s="6">
        <v>16.799999999999994</v>
      </c>
      <c r="F198" s="8">
        <f>E198*2500</f>
        <v>41999.999999999985</v>
      </c>
      <c r="G198">
        <v>0</v>
      </c>
      <c r="H198" s="8">
        <v>0</v>
      </c>
      <c r="I198">
        <v>0</v>
      </c>
      <c r="J198">
        <v>0</v>
      </c>
      <c r="K198" s="8">
        <v>0</v>
      </c>
      <c r="L198">
        <v>0</v>
      </c>
      <c r="M198" s="6">
        <v>6</v>
      </c>
      <c r="N198" s="8">
        <v>15000</v>
      </c>
      <c r="O198">
        <v>15</v>
      </c>
      <c r="P198" s="6">
        <f>Q198/2500</f>
        <v>0</v>
      </c>
      <c r="Q198" s="8">
        <f>R198*1000</f>
        <v>0</v>
      </c>
      <c r="R198">
        <v>0</v>
      </c>
      <c r="S198">
        <v>0</v>
      </c>
      <c r="T198" s="8">
        <v>0</v>
      </c>
      <c r="U198">
        <v>0</v>
      </c>
      <c r="V198" s="6">
        <f>W198/2500</f>
        <v>6</v>
      </c>
      <c r="W198" s="4">
        <v>15000</v>
      </c>
      <c r="X198">
        <v>15</v>
      </c>
      <c r="Y198">
        <v>0</v>
      </c>
      <c r="Z198" s="8">
        <v>0</v>
      </c>
      <c r="AA198">
        <v>0</v>
      </c>
      <c r="AB198" s="6">
        <v>0</v>
      </c>
      <c r="AC198" s="8">
        <v>0</v>
      </c>
      <c r="AD198">
        <v>0</v>
      </c>
      <c r="AE198" s="6">
        <v>0</v>
      </c>
      <c r="AF198" s="8">
        <v>0</v>
      </c>
      <c r="AG198">
        <v>0</v>
      </c>
      <c r="AH198" s="6">
        <v>0</v>
      </c>
      <c r="AI198" s="4">
        <v>0</v>
      </c>
      <c r="AJ198">
        <v>0</v>
      </c>
      <c r="AK198" s="6">
        <v>0</v>
      </c>
      <c r="AL198" s="4">
        <v>0</v>
      </c>
      <c r="AM198">
        <v>0</v>
      </c>
      <c r="AN198">
        <v>0</v>
      </c>
      <c r="AO198" s="8">
        <v>0</v>
      </c>
      <c r="AP198">
        <v>0</v>
      </c>
      <c r="AQ198" s="6">
        <f>G198+J198+M198+P198+S198+V198+Y198+AB198+AE198+AH198+AK198+AN198</f>
        <v>12</v>
      </c>
      <c r="AR198" s="4">
        <f>H198+K198+N198+Q198+T198+W198+Z198+AC198+AF198+AI198+AL198+AO198</f>
        <v>30000</v>
      </c>
      <c r="AS198">
        <v>15</v>
      </c>
    </row>
    <row r="199">
      <c r="A199">
        <v>196</v>
      </c>
      <c r="B199" t="str">
        <v>QUICHE</v>
      </c>
      <c r="C199" t="str">
        <v>CHINIQUE</v>
      </c>
      <c r="E199" s="6">
        <v>7</v>
      </c>
      <c r="F199" s="8">
        <f>E199*2500</f>
        <v>17500</v>
      </c>
      <c r="G199">
        <v>0</v>
      </c>
      <c r="H199" s="8">
        <v>0</v>
      </c>
      <c r="I199">
        <v>0</v>
      </c>
      <c r="J199">
        <v>0</v>
      </c>
      <c r="K199" s="8">
        <v>0</v>
      </c>
      <c r="L199">
        <v>0</v>
      </c>
      <c r="M199" s="6">
        <v>2.8</v>
      </c>
      <c r="N199" s="8">
        <v>7000</v>
      </c>
      <c r="O199">
        <v>7</v>
      </c>
      <c r="P199" s="6">
        <f>Q199/2500</f>
        <v>1.2</v>
      </c>
      <c r="Q199" s="8">
        <f>R199*1000</f>
        <v>3000</v>
      </c>
      <c r="R199">
        <v>3</v>
      </c>
      <c r="S199">
        <v>0</v>
      </c>
      <c r="T199" s="8">
        <v>0</v>
      </c>
      <c r="U199">
        <v>0</v>
      </c>
      <c r="V199" s="6">
        <f>W199/2500</f>
        <v>4</v>
      </c>
      <c r="W199" s="4">
        <v>10000</v>
      </c>
      <c r="X199">
        <v>10</v>
      </c>
      <c r="Y199">
        <v>0</v>
      </c>
      <c r="Z199" s="8">
        <v>0</v>
      </c>
      <c r="AA199">
        <v>0</v>
      </c>
      <c r="AB199" s="6">
        <v>0</v>
      </c>
      <c r="AC199" s="8">
        <v>0</v>
      </c>
      <c r="AD199">
        <v>0</v>
      </c>
      <c r="AE199" s="6">
        <v>0</v>
      </c>
      <c r="AF199" s="8">
        <v>0</v>
      </c>
      <c r="AG199">
        <v>0</v>
      </c>
      <c r="AH199" s="6">
        <v>0</v>
      </c>
      <c r="AI199" s="4">
        <v>0</v>
      </c>
      <c r="AJ199">
        <v>0</v>
      </c>
      <c r="AK199" s="6">
        <v>0</v>
      </c>
      <c r="AL199" s="4">
        <v>0</v>
      </c>
      <c r="AM199">
        <v>0</v>
      </c>
      <c r="AN199">
        <v>0</v>
      </c>
      <c r="AO199" s="8">
        <v>0</v>
      </c>
      <c r="AP199">
        <v>0</v>
      </c>
      <c r="AQ199" s="6">
        <f>G199+J199+M199+P199+S199+V199+Y199+AB199+AE199+AH199+AK199+AN199</f>
        <v>8</v>
      </c>
      <c r="AR199" s="4">
        <f>H199+K199+N199+Q199+T199+W199+Z199+AC199+AF199+AI199+AL199+AO199</f>
        <v>20000</v>
      </c>
      <c r="AS199">
        <v>10</v>
      </c>
    </row>
    <row r="200">
      <c r="A200">
        <v>197</v>
      </c>
      <c r="B200" t="str">
        <v>QUICHE</v>
      </c>
      <c r="C200" t="str">
        <v>CUNÉN</v>
      </c>
      <c r="E200" s="6">
        <v>14</v>
      </c>
      <c r="F200" s="8">
        <f>E200*2500</f>
        <v>35000</v>
      </c>
      <c r="G200">
        <v>0</v>
      </c>
      <c r="H200" s="8">
        <v>0</v>
      </c>
      <c r="I200">
        <v>0</v>
      </c>
      <c r="J200">
        <v>0</v>
      </c>
      <c r="K200" s="8">
        <v>0</v>
      </c>
      <c r="L200">
        <v>0</v>
      </c>
      <c r="M200" s="6">
        <v>7.6</v>
      </c>
      <c r="N200" s="8">
        <v>19000</v>
      </c>
      <c r="O200">
        <v>19</v>
      </c>
      <c r="P200" s="6">
        <f>Q200/2500</f>
        <v>2.4</v>
      </c>
      <c r="Q200" s="8">
        <f>R200*1000</f>
        <v>6000</v>
      </c>
      <c r="R200">
        <v>6</v>
      </c>
      <c r="S200">
        <v>0</v>
      </c>
      <c r="T200" s="8">
        <v>0</v>
      </c>
      <c r="U200">
        <v>0</v>
      </c>
      <c r="V200" s="6">
        <f>W200/2500</f>
        <v>10</v>
      </c>
      <c r="W200" s="4">
        <v>25000</v>
      </c>
      <c r="X200">
        <v>25</v>
      </c>
      <c r="Y200">
        <v>0</v>
      </c>
      <c r="Z200" s="8">
        <v>0</v>
      </c>
      <c r="AA200">
        <v>0</v>
      </c>
      <c r="AB200" s="6">
        <v>0</v>
      </c>
      <c r="AC200" s="8">
        <v>0</v>
      </c>
      <c r="AD200">
        <v>0</v>
      </c>
      <c r="AE200" s="6">
        <v>0</v>
      </c>
      <c r="AF200" s="8">
        <v>0</v>
      </c>
      <c r="AG200">
        <v>0</v>
      </c>
      <c r="AH200" s="6">
        <v>0</v>
      </c>
      <c r="AI200" s="4">
        <v>0</v>
      </c>
      <c r="AJ200">
        <v>0</v>
      </c>
      <c r="AK200" s="6">
        <v>0</v>
      </c>
      <c r="AL200" s="4">
        <v>0</v>
      </c>
      <c r="AM200">
        <v>0</v>
      </c>
      <c r="AN200">
        <v>0</v>
      </c>
      <c r="AO200" s="8">
        <v>0</v>
      </c>
      <c r="AP200">
        <v>0</v>
      </c>
      <c r="AQ200" s="6">
        <f>G200+J200+M200+P200+S200+V200+Y200+AB200+AE200+AH200+AK200+AN200</f>
        <v>20</v>
      </c>
      <c r="AR200" s="4">
        <f>H200+K200+N200+Q200+T200+W200+Z200+AC200+AF200+AI200+AL200+AO200</f>
        <v>50000</v>
      </c>
      <c r="AS200">
        <v>25</v>
      </c>
    </row>
    <row r="201">
      <c r="A201">
        <v>198</v>
      </c>
      <c r="B201" t="str">
        <v>QUICHE</v>
      </c>
      <c r="C201" t="str">
        <v>IXCÁN</v>
      </c>
      <c r="E201" s="6">
        <v>7</v>
      </c>
      <c r="F201" s="8">
        <f>E201*2500</f>
        <v>17500</v>
      </c>
      <c r="G201">
        <v>0</v>
      </c>
      <c r="H201" s="8">
        <v>0</v>
      </c>
      <c r="I201">
        <v>0</v>
      </c>
      <c r="J201">
        <v>0</v>
      </c>
      <c r="K201" s="8">
        <v>0</v>
      </c>
      <c r="L201">
        <v>0</v>
      </c>
      <c r="M201" s="6">
        <v>2</v>
      </c>
      <c r="N201" s="8">
        <v>5000</v>
      </c>
      <c r="O201">
        <v>5</v>
      </c>
      <c r="P201" s="6">
        <f>Q201/2500</f>
        <v>0.4</v>
      </c>
      <c r="Q201" s="8">
        <f>R201*1000</f>
        <v>1000</v>
      </c>
      <c r="R201">
        <v>1</v>
      </c>
      <c r="S201">
        <v>0</v>
      </c>
      <c r="T201" s="8">
        <v>0</v>
      </c>
      <c r="U201">
        <v>0</v>
      </c>
      <c r="V201" s="6">
        <f>W201/2500</f>
        <v>2.4</v>
      </c>
      <c r="W201" s="4">
        <v>6000</v>
      </c>
      <c r="X201">
        <v>6</v>
      </c>
      <c r="Y201">
        <v>0</v>
      </c>
      <c r="Z201" s="8">
        <v>0</v>
      </c>
      <c r="AA201">
        <v>0</v>
      </c>
      <c r="AB201" s="6">
        <v>0</v>
      </c>
      <c r="AC201" s="8">
        <v>0</v>
      </c>
      <c r="AD201">
        <v>0</v>
      </c>
      <c r="AE201" s="6">
        <v>0</v>
      </c>
      <c r="AF201" s="8">
        <v>0</v>
      </c>
      <c r="AG201">
        <v>0</v>
      </c>
      <c r="AH201" s="6">
        <v>0</v>
      </c>
      <c r="AI201" s="4">
        <v>0</v>
      </c>
      <c r="AJ201">
        <v>0</v>
      </c>
      <c r="AK201" s="6">
        <v>0</v>
      </c>
      <c r="AL201" s="4">
        <v>0</v>
      </c>
      <c r="AM201">
        <v>0</v>
      </c>
      <c r="AN201">
        <v>0</v>
      </c>
      <c r="AO201" s="8">
        <v>0</v>
      </c>
      <c r="AP201">
        <v>0</v>
      </c>
      <c r="AQ201" s="6">
        <f>G201+J201+M201+P201+S201+V201+Y201+AB201+AE201+AH201+AK201+AN201</f>
        <v>4.8</v>
      </c>
      <c r="AR201" s="4">
        <f>H201+K201+N201+Q201+T201+W201+Z201+AC201+AF201+AI201+AL201+AO201</f>
        <v>12000</v>
      </c>
      <c r="AS201">
        <v>6</v>
      </c>
    </row>
    <row r="202">
      <c r="A202">
        <v>199</v>
      </c>
      <c r="B202" t="str">
        <v>QUICHE</v>
      </c>
      <c r="C202" t="str">
        <v>JOYABAJ</v>
      </c>
      <c r="E202" s="6">
        <v>23</v>
      </c>
      <c r="F202" s="8">
        <f>E202*2500</f>
        <v>57500</v>
      </c>
      <c r="G202">
        <v>0</v>
      </c>
      <c r="H202" s="8">
        <v>0</v>
      </c>
      <c r="I202">
        <v>0</v>
      </c>
      <c r="J202">
        <v>0</v>
      </c>
      <c r="K202" s="8">
        <v>0</v>
      </c>
      <c r="L202">
        <v>0</v>
      </c>
      <c r="M202" s="6">
        <v>5.6</v>
      </c>
      <c r="N202" s="8">
        <v>14000</v>
      </c>
      <c r="O202">
        <v>14</v>
      </c>
      <c r="P202" s="6">
        <f>Q202/2500</f>
        <v>2</v>
      </c>
      <c r="Q202" s="8">
        <f>R202*1000</f>
        <v>5000</v>
      </c>
      <c r="R202">
        <v>5</v>
      </c>
      <c r="S202">
        <v>0</v>
      </c>
      <c r="T202" s="8">
        <v>0</v>
      </c>
      <c r="U202">
        <v>0</v>
      </c>
      <c r="V202" s="6">
        <f>W202/2500</f>
        <v>7.6</v>
      </c>
      <c r="W202" s="4">
        <v>19000</v>
      </c>
      <c r="X202">
        <v>19</v>
      </c>
      <c r="Y202">
        <v>0</v>
      </c>
      <c r="Z202" s="8">
        <v>0</v>
      </c>
      <c r="AA202">
        <v>0</v>
      </c>
      <c r="AB202" s="6">
        <v>0</v>
      </c>
      <c r="AC202" s="8">
        <v>0</v>
      </c>
      <c r="AD202">
        <v>0</v>
      </c>
      <c r="AE202" s="6">
        <v>0</v>
      </c>
      <c r="AF202" s="8">
        <v>0</v>
      </c>
      <c r="AG202">
        <v>0</v>
      </c>
      <c r="AH202" s="6">
        <v>0</v>
      </c>
      <c r="AI202" s="4">
        <v>0</v>
      </c>
      <c r="AJ202">
        <v>0</v>
      </c>
      <c r="AK202" s="6">
        <v>0</v>
      </c>
      <c r="AL202" s="4">
        <v>0</v>
      </c>
      <c r="AM202">
        <v>0</v>
      </c>
      <c r="AN202">
        <v>0</v>
      </c>
      <c r="AO202" s="8">
        <v>0</v>
      </c>
      <c r="AP202">
        <v>0</v>
      </c>
      <c r="AQ202" s="6">
        <f>G202+J202+M202+P202+S202+V202+Y202+AB202+AE202+AH202+AK202+AN202</f>
        <v>15.2</v>
      </c>
      <c r="AR202" s="4">
        <f>H202+K202+N202+Q202+T202+W202+Z202+AC202+AF202+AI202+AL202+AO202</f>
        <v>38000</v>
      </c>
      <c r="AS202">
        <v>19</v>
      </c>
    </row>
    <row r="203">
      <c r="A203">
        <v>200</v>
      </c>
      <c r="B203" t="str">
        <v>QUICHE</v>
      </c>
      <c r="C203" t="str">
        <v>NEBAJ</v>
      </c>
      <c r="E203" s="6">
        <v>9</v>
      </c>
      <c r="F203" s="8">
        <f>E203*2500</f>
        <v>22500</v>
      </c>
      <c r="G203">
        <v>0</v>
      </c>
      <c r="H203" s="8">
        <v>0</v>
      </c>
      <c r="I203">
        <v>0</v>
      </c>
      <c r="J203">
        <v>0</v>
      </c>
      <c r="K203" s="8">
        <v>0</v>
      </c>
      <c r="L203">
        <v>0</v>
      </c>
      <c r="M203" s="6">
        <v>2.4</v>
      </c>
      <c r="N203" s="8">
        <v>6000</v>
      </c>
      <c r="O203">
        <v>6</v>
      </c>
      <c r="P203" s="6">
        <f>Q203/2500</f>
        <v>2</v>
      </c>
      <c r="Q203" s="8">
        <f>R203*1000</f>
        <v>5000</v>
      </c>
      <c r="R203">
        <v>5</v>
      </c>
      <c r="S203">
        <v>0</v>
      </c>
      <c r="T203" s="8">
        <v>0</v>
      </c>
      <c r="U203">
        <v>0</v>
      </c>
      <c r="V203" s="6">
        <f>W203/2500</f>
        <v>4.4</v>
      </c>
      <c r="W203" s="4">
        <v>11000</v>
      </c>
      <c r="X203">
        <v>11</v>
      </c>
      <c r="Y203">
        <v>0</v>
      </c>
      <c r="Z203" s="8">
        <v>0</v>
      </c>
      <c r="AA203">
        <v>0</v>
      </c>
      <c r="AB203" s="6">
        <v>0</v>
      </c>
      <c r="AC203" s="8">
        <v>0</v>
      </c>
      <c r="AD203">
        <v>0</v>
      </c>
      <c r="AE203" s="6">
        <v>0</v>
      </c>
      <c r="AF203" s="8">
        <v>0</v>
      </c>
      <c r="AG203">
        <v>0</v>
      </c>
      <c r="AH203" s="6">
        <v>0</v>
      </c>
      <c r="AI203" s="4">
        <v>0</v>
      </c>
      <c r="AJ203">
        <v>0</v>
      </c>
      <c r="AK203" s="6">
        <v>0</v>
      </c>
      <c r="AL203" s="4">
        <v>0</v>
      </c>
      <c r="AM203">
        <v>0</v>
      </c>
      <c r="AN203">
        <v>0</v>
      </c>
      <c r="AO203" s="8">
        <v>0</v>
      </c>
      <c r="AP203">
        <v>0</v>
      </c>
      <c r="AQ203" s="6">
        <f>G203+J203+M203+P203+S203+V203+Y203+AB203+AE203+AH203+AK203+AN203</f>
        <v>8.8</v>
      </c>
      <c r="AR203" s="4">
        <f>H203+K203+N203+Q203+T203+W203+Z203+AC203+AF203+AI203+AL203+AO203</f>
        <v>22000</v>
      </c>
      <c r="AS203">
        <v>11</v>
      </c>
    </row>
    <row r="204">
      <c r="A204">
        <v>201</v>
      </c>
      <c r="B204" t="str">
        <v>QUICHE</v>
      </c>
      <c r="C204" t="str">
        <v>PACHALUM</v>
      </c>
      <c r="E204" s="6">
        <v>17</v>
      </c>
      <c r="F204" s="8">
        <f>E204*2500</f>
        <v>42500</v>
      </c>
      <c r="G204">
        <v>0</v>
      </c>
      <c r="H204" s="8">
        <v>0</v>
      </c>
      <c r="I204">
        <v>0</v>
      </c>
      <c r="J204">
        <v>0</v>
      </c>
      <c r="K204" s="8">
        <v>0</v>
      </c>
      <c r="L204">
        <v>0</v>
      </c>
      <c r="M204" s="6">
        <v>8</v>
      </c>
      <c r="N204" s="8">
        <v>20000</v>
      </c>
      <c r="O204">
        <v>20</v>
      </c>
      <c r="P204" s="6">
        <f>Q204/2500</f>
        <v>1.2</v>
      </c>
      <c r="Q204" s="8">
        <f>R204*1000</f>
        <v>3000</v>
      </c>
      <c r="R204">
        <v>3</v>
      </c>
      <c r="S204">
        <v>0</v>
      </c>
      <c r="T204" s="8">
        <v>0</v>
      </c>
      <c r="U204">
        <v>0</v>
      </c>
      <c r="V204" s="6">
        <f>W204/2500</f>
        <v>9.2</v>
      </c>
      <c r="W204" s="4">
        <v>23000</v>
      </c>
      <c r="X204">
        <v>23</v>
      </c>
      <c r="Y204">
        <v>0</v>
      </c>
      <c r="Z204" s="8">
        <v>0</v>
      </c>
      <c r="AA204">
        <v>0</v>
      </c>
      <c r="AB204" s="6">
        <v>0</v>
      </c>
      <c r="AC204" s="8">
        <v>0</v>
      </c>
      <c r="AD204">
        <v>0</v>
      </c>
      <c r="AE204" s="6">
        <v>0</v>
      </c>
      <c r="AF204" s="8">
        <v>0</v>
      </c>
      <c r="AG204">
        <v>0</v>
      </c>
      <c r="AH204" s="6">
        <v>0</v>
      </c>
      <c r="AI204" s="4">
        <v>0</v>
      </c>
      <c r="AJ204">
        <v>0</v>
      </c>
      <c r="AK204" s="6">
        <v>0</v>
      </c>
      <c r="AL204" s="4">
        <v>0</v>
      </c>
      <c r="AM204">
        <v>0</v>
      </c>
      <c r="AN204">
        <v>0</v>
      </c>
      <c r="AO204" s="8">
        <v>0</v>
      </c>
      <c r="AP204">
        <v>0</v>
      </c>
      <c r="AQ204" s="6">
        <f>G204+J204+M204+P204+S204+V204+Y204+AB204+AE204+AH204+AK204+AN204</f>
        <v>18.4</v>
      </c>
      <c r="AR204" s="4">
        <f>H204+K204+N204+Q204+T204+W204+Z204+AC204+AF204+AI204+AL204+AO204</f>
        <v>46000</v>
      </c>
      <c r="AS204">
        <v>24</v>
      </c>
    </row>
    <row r="205">
      <c r="A205">
        <v>202</v>
      </c>
      <c r="B205" t="str">
        <v>QUICHE</v>
      </c>
      <c r="C205" t="str">
        <v>PATZITÉ</v>
      </c>
      <c r="E205" s="6">
        <v>23.2</v>
      </c>
      <c r="F205" s="8">
        <f>E205*2500</f>
        <v>58000</v>
      </c>
      <c r="G205">
        <v>0</v>
      </c>
      <c r="H205" s="8">
        <v>0</v>
      </c>
      <c r="I205">
        <v>0</v>
      </c>
      <c r="J205">
        <v>0</v>
      </c>
      <c r="K205" s="8">
        <v>0</v>
      </c>
      <c r="L205">
        <v>0</v>
      </c>
      <c r="M205" s="6">
        <v>6.4</v>
      </c>
      <c r="N205" s="8">
        <v>16000</v>
      </c>
      <c r="O205">
        <v>16</v>
      </c>
      <c r="P205" s="6">
        <f>Q205/2500</f>
        <v>0</v>
      </c>
      <c r="Q205" s="8">
        <f>R205*1000</f>
        <v>0</v>
      </c>
      <c r="R205">
        <v>0</v>
      </c>
      <c r="S205">
        <v>0</v>
      </c>
      <c r="T205" s="8">
        <v>0</v>
      </c>
      <c r="U205">
        <v>0</v>
      </c>
      <c r="V205" s="6">
        <f>W205/2500</f>
        <v>7.2</v>
      </c>
      <c r="W205" s="4">
        <v>18000</v>
      </c>
      <c r="X205">
        <v>18</v>
      </c>
      <c r="Y205">
        <v>0</v>
      </c>
      <c r="Z205" s="8">
        <v>0</v>
      </c>
      <c r="AA205">
        <v>0</v>
      </c>
      <c r="AB205" s="6">
        <v>0</v>
      </c>
      <c r="AC205" s="8">
        <v>0</v>
      </c>
      <c r="AD205">
        <v>0</v>
      </c>
      <c r="AE205" s="6">
        <v>0</v>
      </c>
      <c r="AF205" s="8">
        <v>0</v>
      </c>
      <c r="AG205">
        <v>0</v>
      </c>
      <c r="AH205" s="6">
        <v>0</v>
      </c>
      <c r="AI205" s="4">
        <v>0</v>
      </c>
      <c r="AJ205">
        <v>0</v>
      </c>
      <c r="AK205" s="6">
        <v>0</v>
      </c>
      <c r="AL205" s="4">
        <v>0</v>
      </c>
      <c r="AM205">
        <v>0</v>
      </c>
      <c r="AN205">
        <v>0</v>
      </c>
      <c r="AO205" s="8">
        <v>0</v>
      </c>
      <c r="AP205">
        <v>0</v>
      </c>
      <c r="AQ205" s="6">
        <f>G205+J205+M205+P205+S205+V205+Y205+AB205+AE205+AH205+AK205+AN205</f>
        <v>13.600000000000001</v>
      </c>
      <c r="AR205" s="4">
        <f>H205+K205+N205+Q205+T205+W205+Z205+AC205+AF205+AI205+AL205+AO205</f>
        <v>34000</v>
      </c>
      <c r="AS205">
        <v>18</v>
      </c>
    </row>
    <row r="206">
      <c r="A206">
        <v>203</v>
      </c>
      <c r="B206" t="str">
        <v>QUICHE</v>
      </c>
      <c r="C206" t="str">
        <v>SACAPULAS</v>
      </c>
      <c r="E206" s="6">
        <v>17.199999999999992</v>
      </c>
      <c r="F206" s="8">
        <f>E206*2500</f>
        <v>42999.99999999998</v>
      </c>
      <c r="G206">
        <v>0</v>
      </c>
      <c r="H206" s="8">
        <v>0</v>
      </c>
      <c r="I206">
        <v>0</v>
      </c>
      <c r="J206">
        <v>0</v>
      </c>
      <c r="K206" s="8">
        <v>0</v>
      </c>
      <c r="L206">
        <v>0</v>
      </c>
      <c r="M206" s="6">
        <v>9.2</v>
      </c>
      <c r="N206" s="8">
        <v>23000</v>
      </c>
      <c r="O206">
        <v>23</v>
      </c>
      <c r="P206" s="6">
        <f>Q206/2500</f>
        <v>1.2</v>
      </c>
      <c r="Q206" s="8">
        <f>R206*1000</f>
        <v>3000</v>
      </c>
      <c r="R206">
        <v>3</v>
      </c>
      <c r="S206">
        <v>0</v>
      </c>
      <c r="T206" s="8">
        <v>0</v>
      </c>
      <c r="U206">
        <v>0</v>
      </c>
      <c r="V206" s="6">
        <f>W206/2500</f>
        <v>10.4</v>
      </c>
      <c r="W206" s="4">
        <v>26000</v>
      </c>
      <c r="X206">
        <v>26</v>
      </c>
      <c r="Y206">
        <v>0</v>
      </c>
      <c r="Z206" s="8">
        <v>0</v>
      </c>
      <c r="AA206">
        <v>0</v>
      </c>
      <c r="AB206" s="6">
        <v>0</v>
      </c>
      <c r="AC206" s="8">
        <v>0</v>
      </c>
      <c r="AD206">
        <v>0</v>
      </c>
      <c r="AE206" s="6">
        <v>0</v>
      </c>
      <c r="AF206" s="8">
        <v>0</v>
      </c>
      <c r="AG206">
        <v>0</v>
      </c>
      <c r="AH206" s="6">
        <v>0</v>
      </c>
      <c r="AI206" s="4">
        <v>0</v>
      </c>
      <c r="AJ206">
        <v>0</v>
      </c>
      <c r="AK206" s="6">
        <v>0</v>
      </c>
      <c r="AL206" s="4">
        <v>0</v>
      </c>
      <c r="AM206">
        <v>0</v>
      </c>
      <c r="AN206">
        <v>0</v>
      </c>
      <c r="AO206" s="8">
        <v>0</v>
      </c>
      <c r="AP206">
        <v>0</v>
      </c>
      <c r="AQ206" s="6">
        <f>G206+J206+M206+P206+S206+V206+Y206+AB206+AE206+AH206+AK206+AN206</f>
        <v>20.799999999999997</v>
      </c>
      <c r="AR206" s="4">
        <f>H206+K206+N206+Q206+T206+W206+Z206+AC206+AF206+AI206+AL206+AO206</f>
        <v>52000</v>
      </c>
      <c r="AS206">
        <v>26</v>
      </c>
    </row>
    <row r="207">
      <c r="A207">
        <v>204</v>
      </c>
      <c r="B207" t="str">
        <v>QUICHE</v>
      </c>
      <c r="C207" t="str">
        <v>SAN ANDRÉS SAJCABAJÁ</v>
      </c>
      <c r="E207" s="6">
        <v>22</v>
      </c>
      <c r="F207" s="8">
        <f>E207*2500</f>
        <v>55000</v>
      </c>
      <c r="G207">
        <v>0</v>
      </c>
      <c r="H207" s="8">
        <v>0</v>
      </c>
      <c r="I207">
        <v>0</v>
      </c>
      <c r="J207">
        <v>0</v>
      </c>
      <c r="K207" s="8">
        <v>0</v>
      </c>
      <c r="L207">
        <v>0</v>
      </c>
      <c r="M207" s="6">
        <v>5.6</v>
      </c>
      <c r="N207" s="8">
        <v>14000</v>
      </c>
      <c r="O207">
        <v>14</v>
      </c>
      <c r="P207" s="6">
        <f>Q207/2500</f>
        <v>0</v>
      </c>
      <c r="Q207" s="8">
        <f>R207*1000</f>
        <v>0</v>
      </c>
      <c r="R207">
        <v>0</v>
      </c>
      <c r="S207">
        <v>0</v>
      </c>
      <c r="T207" s="8">
        <v>0</v>
      </c>
      <c r="U207">
        <v>0</v>
      </c>
      <c r="V207" s="6">
        <f>W207/2500</f>
        <v>5.6</v>
      </c>
      <c r="W207" s="4">
        <v>14000</v>
      </c>
      <c r="X207">
        <v>14</v>
      </c>
      <c r="Y207">
        <v>0</v>
      </c>
      <c r="Z207" s="8">
        <v>0</v>
      </c>
      <c r="AA207">
        <v>0</v>
      </c>
      <c r="AB207" s="6">
        <v>0</v>
      </c>
      <c r="AC207" s="8">
        <v>0</v>
      </c>
      <c r="AD207">
        <v>0</v>
      </c>
      <c r="AE207" s="6">
        <v>0</v>
      </c>
      <c r="AF207" s="8">
        <v>0</v>
      </c>
      <c r="AG207">
        <v>0</v>
      </c>
      <c r="AH207" s="6">
        <v>0</v>
      </c>
      <c r="AI207" s="4">
        <v>0</v>
      </c>
      <c r="AJ207">
        <v>0</v>
      </c>
      <c r="AK207" s="6">
        <v>0</v>
      </c>
      <c r="AL207" s="4">
        <v>0</v>
      </c>
      <c r="AM207">
        <v>0</v>
      </c>
      <c r="AN207">
        <v>0</v>
      </c>
      <c r="AO207" s="8">
        <v>0</v>
      </c>
      <c r="AP207">
        <v>0</v>
      </c>
      <c r="AQ207" s="6">
        <f>G207+J207+M207+P207+S207+V207+Y207+AB207+AE207+AH207+AK207+AN207</f>
        <v>11.2</v>
      </c>
      <c r="AR207" s="4">
        <f>H207+K207+N207+Q207+T207+W207+Z207+AC207+AF207+AI207+AL207+AO207</f>
        <v>28000</v>
      </c>
      <c r="AS207">
        <v>14</v>
      </c>
    </row>
    <row r="208">
      <c r="A208">
        <v>205</v>
      </c>
      <c r="B208" t="str">
        <v>QUICHE</v>
      </c>
      <c r="C208" t="str">
        <v>SAN ANTONIO ILOTENANGO</v>
      </c>
      <c r="D208" t="str">
        <v xml:space="preserve">Beca </v>
      </c>
      <c r="E208" s="6">
        <v>8.4</v>
      </c>
      <c r="F208" s="8">
        <f>E208*2500</f>
        <v>21000</v>
      </c>
      <c r="G208">
        <v>0</v>
      </c>
      <c r="H208" s="8">
        <v>0</v>
      </c>
      <c r="I208">
        <v>0</v>
      </c>
      <c r="J208">
        <v>0</v>
      </c>
      <c r="K208" s="8">
        <v>0</v>
      </c>
      <c r="L208">
        <v>0</v>
      </c>
      <c r="M208" s="6">
        <v>2.4</v>
      </c>
      <c r="N208" s="8">
        <v>6000</v>
      </c>
      <c r="O208">
        <v>6</v>
      </c>
      <c r="P208" s="6">
        <f>Q208/2500</f>
        <v>0</v>
      </c>
      <c r="Q208" s="8">
        <f>R208*1000</f>
        <v>0</v>
      </c>
      <c r="R208">
        <v>0</v>
      </c>
      <c r="S208">
        <v>0</v>
      </c>
      <c r="T208" s="8">
        <v>0</v>
      </c>
      <c r="U208">
        <v>0</v>
      </c>
      <c r="V208" s="6">
        <f>W208/2500</f>
        <v>2.4</v>
      </c>
      <c r="W208" s="4">
        <v>6000</v>
      </c>
      <c r="X208">
        <v>6</v>
      </c>
      <c r="Y208">
        <v>0</v>
      </c>
      <c r="Z208" s="8">
        <v>0</v>
      </c>
      <c r="AA208">
        <v>0</v>
      </c>
      <c r="AB208" s="6">
        <v>0</v>
      </c>
      <c r="AC208" s="8">
        <v>0</v>
      </c>
      <c r="AD208">
        <v>0</v>
      </c>
      <c r="AE208" s="6">
        <v>0</v>
      </c>
      <c r="AF208" s="8">
        <v>0</v>
      </c>
      <c r="AG208">
        <v>0</v>
      </c>
      <c r="AH208" s="6">
        <v>0</v>
      </c>
      <c r="AI208" s="4">
        <v>0</v>
      </c>
      <c r="AJ208">
        <v>0</v>
      </c>
      <c r="AK208" s="6">
        <v>0</v>
      </c>
      <c r="AL208" s="4">
        <v>0</v>
      </c>
      <c r="AM208">
        <v>0</v>
      </c>
      <c r="AN208">
        <v>0</v>
      </c>
      <c r="AO208" s="8">
        <v>0</v>
      </c>
      <c r="AP208">
        <v>0</v>
      </c>
      <c r="AQ208" s="6">
        <f>G208+J208+M208+P208+S208+V208+Y208+AB208+AE208+AH208+AK208+AN208</f>
        <v>4.8</v>
      </c>
      <c r="AR208" s="4">
        <f>H208+K208+N208+Q208+T208+W208+Z208+AC208+AF208+AI208+AL208+AO208</f>
        <v>12000</v>
      </c>
      <c r="AS208">
        <v>6</v>
      </c>
    </row>
    <row r="209">
      <c r="A209">
        <v>206</v>
      </c>
      <c r="B209" t="str">
        <v>QUICHE</v>
      </c>
      <c r="C209" t="str">
        <v>SAN BARTOLOMÉ JOCOTENANGO</v>
      </c>
      <c r="E209" s="6">
        <v>7.4</v>
      </c>
      <c r="F209" s="8">
        <f>E209*2500</f>
        <v>18500</v>
      </c>
      <c r="G209">
        <v>0</v>
      </c>
      <c r="H209" s="8">
        <v>0</v>
      </c>
      <c r="I209">
        <v>0</v>
      </c>
      <c r="J209">
        <v>0</v>
      </c>
      <c r="K209" s="8">
        <v>0</v>
      </c>
      <c r="L209">
        <v>0</v>
      </c>
      <c r="M209" s="6">
        <v>2.4</v>
      </c>
      <c r="N209" s="8">
        <v>6000</v>
      </c>
      <c r="O209">
        <v>6</v>
      </c>
      <c r="P209" s="6">
        <f>Q209/2500</f>
        <v>0</v>
      </c>
      <c r="Q209" s="8">
        <f>R209*1000</f>
        <v>0</v>
      </c>
      <c r="R209">
        <v>0</v>
      </c>
      <c r="S209">
        <v>0</v>
      </c>
      <c r="T209" s="8">
        <v>0</v>
      </c>
      <c r="U209">
        <v>0</v>
      </c>
      <c r="V209" s="6">
        <f>W209/2500</f>
        <v>2.4</v>
      </c>
      <c r="W209" s="4">
        <v>6000</v>
      </c>
      <c r="X209">
        <v>6</v>
      </c>
      <c r="Y209">
        <v>0</v>
      </c>
      <c r="Z209" s="8">
        <v>0</v>
      </c>
      <c r="AA209">
        <v>0</v>
      </c>
      <c r="AB209" s="6">
        <v>0</v>
      </c>
      <c r="AC209" s="8">
        <v>0</v>
      </c>
      <c r="AD209">
        <v>0</v>
      </c>
      <c r="AE209" s="6">
        <v>0</v>
      </c>
      <c r="AF209" s="8">
        <v>0</v>
      </c>
      <c r="AG209">
        <v>0</v>
      </c>
      <c r="AH209" s="6">
        <v>0</v>
      </c>
      <c r="AI209" s="4">
        <v>0</v>
      </c>
      <c r="AJ209">
        <v>0</v>
      </c>
      <c r="AK209" s="6">
        <v>0</v>
      </c>
      <c r="AL209" s="4">
        <v>0</v>
      </c>
      <c r="AM209">
        <v>0</v>
      </c>
      <c r="AN209">
        <v>0</v>
      </c>
      <c r="AO209" s="8">
        <v>0</v>
      </c>
      <c r="AP209">
        <v>0</v>
      </c>
      <c r="AQ209" s="6">
        <f>G209+J209+M209+P209+S209+V209+Y209+AB209+AE209+AH209+AK209+AN209</f>
        <v>4.8</v>
      </c>
      <c r="AR209" s="4">
        <f>H209+K209+N209+Q209+T209+W209+Z209+AC209+AF209+AI209+AL209+AO209</f>
        <v>12000</v>
      </c>
      <c r="AS209">
        <v>6</v>
      </c>
    </row>
    <row r="210">
      <c r="A210">
        <v>207</v>
      </c>
      <c r="B210" t="str">
        <v>QUICHE</v>
      </c>
      <c r="C210" t="str">
        <v>SAN JUAN COTZAL</v>
      </c>
      <c r="E210" s="6">
        <v>15.4</v>
      </c>
      <c r="F210" s="8">
        <f>E210*2500</f>
        <v>38500</v>
      </c>
      <c r="G210">
        <v>0</v>
      </c>
      <c r="H210" s="8">
        <v>0</v>
      </c>
      <c r="I210">
        <v>0</v>
      </c>
      <c r="J210">
        <v>0</v>
      </c>
      <c r="K210" s="8">
        <v>0</v>
      </c>
      <c r="L210">
        <v>0</v>
      </c>
      <c r="M210" s="6">
        <v>4.8</v>
      </c>
      <c r="N210" s="8">
        <v>12000</v>
      </c>
      <c r="O210">
        <v>12</v>
      </c>
      <c r="P210" s="6">
        <f>Q210/2500</f>
        <v>2.8</v>
      </c>
      <c r="Q210" s="8">
        <f>R210*1000</f>
        <v>7000</v>
      </c>
      <c r="R210">
        <v>7</v>
      </c>
      <c r="S210">
        <v>0</v>
      </c>
      <c r="T210" s="8">
        <v>0</v>
      </c>
      <c r="U210">
        <v>0</v>
      </c>
      <c r="V210" s="6">
        <f>W210/2500</f>
        <v>7.6</v>
      </c>
      <c r="W210" s="4">
        <v>19000</v>
      </c>
      <c r="X210">
        <v>19</v>
      </c>
      <c r="Y210">
        <v>0</v>
      </c>
      <c r="Z210" s="8">
        <v>0</v>
      </c>
      <c r="AA210">
        <v>0</v>
      </c>
      <c r="AB210" s="6">
        <v>0</v>
      </c>
      <c r="AC210" s="8">
        <v>0</v>
      </c>
      <c r="AD210">
        <v>0</v>
      </c>
      <c r="AE210" s="6">
        <v>0</v>
      </c>
      <c r="AF210" s="8">
        <v>0</v>
      </c>
      <c r="AG210">
        <v>0</v>
      </c>
      <c r="AH210" s="6">
        <v>0</v>
      </c>
      <c r="AI210" s="4">
        <v>0</v>
      </c>
      <c r="AJ210">
        <v>0</v>
      </c>
      <c r="AK210" s="6">
        <v>0</v>
      </c>
      <c r="AL210" s="4">
        <v>0</v>
      </c>
      <c r="AM210">
        <v>0</v>
      </c>
      <c r="AN210">
        <v>0</v>
      </c>
      <c r="AO210" s="8">
        <v>0</v>
      </c>
      <c r="AP210">
        <v>0</v>
      </c>
      <c r="AQ210" s="6">
        <f>G210+J210+M210+P210+S210+V210+Y210+AB210+AE210+AH210+AK210+AN210</f>
        <v>15.2</v>
      </c>
      <c r="AR210" s="4">
        <f>H210+K210+N210+Q210+T210+W210+Z210+AC210+AF210+AI210+AL210+AO210</f>
        <v>38000</v>
      </c>
      <c r="AS210">
        <v>19</v>
      </c>
    </row>
    <row r="211">
      <c r="A211">
        <v>208</v>
      </c>
      <c r="B211" t="str">
        <v>QUICHE</v>
      </c>
      <c r="C211" t="str">
        <v>SAN PEDRO JOCOPILAS</v>
      </c>
      <c r="E211" s="6">
        <v>2</v>
      </c>
      <c r="F211" s="8">
        <f>E211*2500</f>
        <v>5000</v>
      </c>
      <c r="G211">
        <v>0</v>
      </c>
      <c r="H211" s="8">
        <v>0</v>
      </c>
      <c r="I211">
        <v>0</v>
      </c>
      <c r="J211">
        <v>0</v>
      </c>
      <c r="K211" s="8">
        <v>0</v>
      </c>
      <c r="L211">
        <v>0</v>
      </c>
      <c r="M211" s="6">
        <v>0.8</v>
      </c>
      <c r="N211" s="8">
        <v>2000</v>
      </c>
      <c r="O211">
        <v>2</v>
      </c>
      <c r="P211" s="6">
        <f>Q211/2500</f>
        <v>0</v>
      </c>
      <c r="Q211" s="8">
        <f>R211*1000</f>
        <v>0</v>
      </c>
      <c r="R211">
        <v>0</v>
      </c>
      <c r="S211">
        <v>0</v>
      </c>
      <c r="T211" s="8">
        <v>0</v>
      </c>
      <c r="U211">
        <v>0</v>
      </c>
      <c r="V211" s="6">
        <f>W211/2500</f>
        <v>0.8</v>
      </c>
      <c r="W211" s="4">
        <v>2000</v>
      </c>
      <c r="X211">
        <v>2</v>
      </c>
      <c r="Y211">
        <v>0</v>
      </c>
      <c r="Z211" s="8">
        <v>0</v>
      </c>
      <c r="AA211">
        <v>0</v>
      </c>
      <c r="AB211" s="6">
        <v>0</v>
      </c>
      <c r="AC211" s="8">
        <v>0</v>
      </c>
      <c r="AD211">
        <v>0</v>
      </c>
      <c r="AE211" s="6">
        <v>0</v>
      </c>
      <c r="AF211" s="8">
        <v>0</v>
      </c>
      <c r="AG211">
        <v>0</v>
      </c>
      <c r="AH211" s="6">
        <v>0</v>
      </c>
      <c r="AI211" s="4">
        <v>0</v>
      </c>
      <c r="AJ211">
        <v>0</v>
      </c>
      <c r="AK211" s="6">
        <v>0</v>
      </c>
      <c r="AL211" s="4">
        <v>0</v>
      </c>
      <c r="AM211">
        <v>0</v>
      </c>
      <c r="AN211">
        <v>0</v>
      </c>
      <c r="AO211" s="8">
        <v>0</v>
      </c>
      <c r="AP211">
        <v>0</v>
      </c>
      <c r="AQ211" s="6">
        <f>G211+J211+M211+P211+S211+V211+Y211+AB211+AE211+AH211+AK211+AN211</f>
        <v>1.6</v>
      </c>
      <c r="AR211" s="4">
        <f>H211+K211+N211+Q211+T211+W211+Z211+AC211+AF211+AI211+AL211+AO211</f>
        <v>4000</v>
      </c>
      <c r="AS211">
        <v>2</v>
      </c>
    </row>
    <row r="212">
      <c r="A212">
        <v>209</v>
      </c>
      <c r="B212" t="str">
        <v>QUICHE</v>
      </c>
      <c r="C212" t="str">
        <v>SANTA CRUZ DEL QUICHÉ</v>
      </c>
      <c r="E212" s="6">
        <v>30.2</v>
      </c>
      <c r="F212" s="8">
        <f>E212*2500</f>
        <v>75500</v>
      </c>
      <c r="G212">
        <v>0</v>
      </c>
      <c r="H212" s="8">
        <v>0</v>
      </c>
      <c r="I212">
        <v>0</v>
      </c>
      <c r="J212">
        <v>0</v>
      </c>
      <c r="K212" s="8">
        <v>0</v>
      </c>
      <c r="L212">
        <v>0</v>
      </c>
      <c r="M212" s="6">
        <v>8.8</v>
      </c>
      <c r="N212" s="8">
        <v>22000</v>
      </c>
      <c r="O212">
        <v>22</v>
      </c>
      <c r="P212" s="6">
        <f>Q212/2500</f>
        <v>2</v>
      </c>
      <c r="Q212" s="8">
        <f>R212*1000</f>
        <v>5000</v>
      </c>
      <c r="R212">
        <v>5</v>
      </c>
      <c r="S212">
        <v>0</v>
      </c>
      <c r="T212" s="8">
        <v>0</v>
      </c>
      <c r="U212">
        <v>0</v>
      </c>
      <c r="V212" s="6">
        <f>W212/2500</f>
        <v>10</v>
      </c>
      <c r="W212" s="4">
        <v>25000</v>
      </c>
      <c r="X212">
        <v>25</v>
      </c>
      <c r="Y212">
        <v>0</v>
      </c>
      <c r="Z212" s="8">
        <v>0</v>
      </c>
      <c r="AA212">
        <v>0</v>
      </c>
      <c r="AB212" s="6">
        <v>0</v>
      </c>
      <c r="AC212" s="8">
        <v>0</v>
      </c>
      <c r="AD212">
        <v>0</v>
      </c>
      <c r="AE212" s="6">
        <v>0</v>
      </c>
      <c r="AF212" s="8">
        <v>0</v>
      </c>
      <c r="AG212">
        <v>0</v>
      </c>
      <c r="AH212" s="6">
        <v>0</v>
      </c>
      <c r="AI212" s="4">
        <v>0</v>
      </c>
      <c r="AJ212">
        <v>0</v>
      </c>
      <c r="AK212" s="6">
        <v>0</v>
      </c>
      <c r="AL212" s="4">
        <v>0</v>
      </c>
      <c r="AM212">
        <v>0</v>
      </c>
      <c r="AN212">
        <v>0</v>
      </c>
      <c r="AO212" s="8">
        <v>0</v>
      </c>
      <c r="AP212">
        <v>0</v>
      </c>
      <c r="AQ212" s="6">
        <f>G212+J212+M212+P212+S212+V212+Y212+AB212+AE212+AH212+AK212+AN212</f>
        <v>20.8</v>
      </c>
      <c r="AR212" s="4">
        <f>H212+K212+N212+Q212+T212+W212+Z212+AC212+AF212+AI212+AL212+AO212</f>
        <v>52000</v>
      </c>
      <c r="AS212">
        <v>27</v>
      </c>
    </row>
    <row r="213">
      <c r="A213">
        <v>210</v>
      </c>
      <c r="B213" t="str">
        <v>QUICHE</v>
      </c>
      <c r="C213" t="str">
        <v>USPANTÁN</v>
      </c>
      <c r="E213" s="6">
        <v>9</v>
      </c>
      <c r="F213" s="8">
        <f>E213*2500</f>
        <v>22500</v>
      </c>
      <c r="G213">
        <v>0</v>
      </c>
      <c r="H213" s="8">
        <v>0</v>
      </c>
      <c r="I213">
        <v>0</v>
      </c>
      <c r="J213">
        <v>0</v>
      </c>
      <c r="K213" s="8">
        <v>0</v>
      </c>
      <c r="L213">
        <v>0</v>
      </c>
      <c r="M213" s="6">
        <v>2</v>
      </c>
      <c r="N213" s="8">
        <v>5000</v>
      </c>
      <c r="O213">
        <v>5</v>
      </c>
      <c r="P213" s="6">
        <f>Q213/2500</f>
        <v>0</v>
      </c>
      <c r="Q213" s="8">
        <f>R213*1000</f>
        <v>0</v>
      </c>
      <c r="R213">
        <v>0</v>
      </c>
      <c r="S213">
        <v>0</v>
      </c>
      <c r="T213" s="8">
        <v>0</v>
      </c>
      <c r="U213">
        <v>0</v>
      </c>
      <c r="V213" s="6">
        <f>W213/2500</f>
        <v>2.4</v>
      </c>
      <c r="W213" s="4">
        <v>6000</v>
      </c>
      <c r="X213">
        <v>6</v>
      </c>
      <c r="Y213">
        <v>0</v>
      </c>
      <c r="Z213" s="8">
        <v>0</v>
      </c>
      <c r="AA213">
        <v>0</v>
      </c>
      <c r="AB213" s="6">
        <v>0</v>
      </c>
      <c r="AC213" s="8">
        <v>0</v>
      </c>
      <c r="AD213">
        <v>0</v>
      </c>
      <c r="AE213" s="6">
        <v>0</v>
      </c>
      <c r="AF213" s="8">
        <v>0</v>
      </c>
      <c r="AG213">
        <v>0</v>
      </c>
      <c r="AH213" s="6">
        <v>0</v>
      </c>
      <c r="AI213" s="4">
        <v>0</v>
      </c>
      <c r="AJ213">
        <v>0</v>
      </c>
      <c r="AK213" s="6">
        <v>0</v>
      </c>
      <c r="AL213" s="4">
        <v>0</v>
      </c>
      <c r="AM213">
        <v>0</v>
      </c>
      <c r="AN213">
        <v>0</v>
      </c>
      <c r="AO213" s="8">
        <v>0</v>
      </c>
      <c r="AP213">
        <v>0</v>
      </c>
      <c r="AQ213" s="6">
        <f>G213+J213+M213+P213+S213+V213+Y213+AB213+AE213+AH213+AK213+AN213</f>
        <v>4.4</v>
      </c>
      <c r="AR213" s="4">
        <f>H213+K213+N213+Q213+T213+W213+Z213+AC213+AF213+AI213+AL213+AO213</f>
        <v>11000</v>
      </c>
      <c r="AS213">
        <v>6</v>
      </c>
    </row>
    <row r="214">
      <c r="A214">
        <v>211</v>
      </c>
      <c r="B214" t="str">
        <v>QUICHE</v>
      </c>
      <c r="C214" t="str">
        <v>ZACUALPA</v>
      </c>
      <c r="E214" s="6">
        <v>9.2</v>
      </c>
      <c r="F214" s="8">
        <f>E214*2500</f>
        <v>23000</v>
      </c>
      <c r="G214">
        <v>0</v>
      </c>
      <c r="H214" s="8">
        <v>0</v>
      </c>
      <c r="I214">
        <v>0</v>
      </c>
      <c r="J214">
        <v>0</v>
      </c>
      <c r="K214" s="8">
        <v>0</v>
      </c>
      <c r="L214">
        <v>0</v>
      </c>
      <c r="M214" s="6">
        <v>4</v>
      </c>
      <c r="N214" s="8">
        <v>10000</v>
      </c>
      <c r="O214">
        <v>10</v>
      </c>
      <c r="P214" s="6">
        <f>Q214/2500</f>
        <v>0.4</v>
      </c>
      <c r="Q214" s="8">
        <f>R214*1000</f>
        <v>1000</v>
      </c>
      <c r="R214">
        <v>1</v>
      </c>
      <c r="S214">
        <v>0</v>
      </c>
      <c r="T214" s="8">
        <v>0</v>
      </c>
      <c r="U214">
        <v>0</v>
      </c>
      <c r="V214" s="6">
        <f>W214/2500</f>
        <v>5.6</v>
      </c>
      <c r="W214" s="4">
        <v>14000</v>
      </c>
      <c r="X214">
        <v>14</v>
      </c>
      <c r="Y214">
        <v>0</v>
      </c>
      <c r="Z214" s="8">
        <v>0</v>
      </c>
      <c r="AA214">
        <v>0</v>
      </c>
      <c r="AB214" s="6">
        <v>0</v>
      </c>
      <c r="AC214" s="8">
        <v>0</v>
      </c>
      <c r="AD214">
        <v>0</v>
      </c>
      <c r="AE214" s="6">
        <v>0</v>
      </c>
      <c r="AF214" s="8">
        <v>0</v>
      </c>
      <c r="AG214">
        <v>0</v>
      </c>
      <c r="AH214" s="6">
        <v>0</v>
      </c>
      <c r="AI214" s="4">
        <v>0</v>
      </c>
      <c r="AJ214">
        <v>0</v>
      </c>
      <c r="AK214" s="6">
        <v>0</v>
      </c>
      <c r="AL214" s="4">
        <v>0</v>
      </c>
      <c r="AM214">
        <v>0</v>
      </c>
      <c r="AN214">
        <v>0</v>
      </c>
      <c r="AO214" s="8">
        <v>0</v>
      </c>
      <c r="AP214">
        <v>0</v>
      </c>
      <c r="AQ214" s="6">
        <f>G214+J214+M214+P214+S214+V214+Y214+AB214+AE214+AH214+AK214+AN214</f>
        <v>10</v>
      </c>
      <c r="AR214" s="4">
        <f>H214+K214+N214+Q214+T214+W214+Z214+AC214+AF214+AI214+AL214+AO214</f>
        <v>25000</v>
      </c>
      <c r="AS214">
        <v>14</v>
      </c>
    </row>
    <row r="215">
      <c r="A215">
        <v>212</v>
      </c>
      <c r="B215" t="str">
        <v>RETALHULEU</v>
      </c>
      <c r="C215" t="str">
        <v>CHAMPERICO</v>
      </c>
      <c r="E215" s="6">
        <v>23.2</v>
      </c>
      <c r="F215" s="8">
        <f>E215*2500</f>
        <v>58000</v>
      </c>
      <c r="G215">
        <v>0</v>
      </c>
      <c r="H215" s="8">
        <v>0</v>
      </c>
      <c r="I215">
        <v>0</v>
      </c>
      <c r="J215">
        <v>0</v>
      </c>
      <c r="K215" s="8">
        <v>0</v>
      </c>
      <c r="L215">
        <v>0</v>
      </c>
      <c r="M215" s="6">
        <v>7.2</v>
      </c>
      <c r="N215" s="8">
        <v>18000</v>
      </c>
      <c r="O215">
        <v>18</v>
      </c>
      <c r="P215" s="6">
        <f>Q215/2500</f>
        <v>1.2</v>
      </c>
      <c r="Q215" s="8">
        <f>R215*1000</f>
        <v>3000</v>
      </c>
      <c r="R215">
        <v>3</v>
      </c>
      <c r="S215">
        <v>0</v>
      </c>
      <c r="T215" s="8">
        <v>0</v>
      </c>
      <c r="U215">
        <v>0</v>
      </c>
      <c r="V215" s="6">
        <f>W215/2500</f>
        <v>8.4</v>
      </c>
      <c r="W215" s="4">
        <v>21000</v>
      </c>
      <c r="X215">
        <v>21</v>
      </c>
      <c r="Y215">
        <v>0</v>
      </c>
      <c r="Z215" s="8">
        <v>0</v>
      </c>
      <c r="AA215">
        <v>0</v>
      </c>
      <c r="AB215" s="6">
        <v>0</v>
      </c>
      <c r="AC215" s="8">
        <v>0</v>
      </c>
      <c r="AD215">
        <v>0</v>
      </c>
      <c r="AE215" s="6">
        <v>0</v>
      </c>
      <c r="AF215" s="8">
        <v>0</v>
      </c>
      <c r="AG215">
        <v>0</v>
      </c>
      <c r="AH215" s="6">
        <v>0</v>
      </c>
      <c r="AI215" s="4">
        <v>0</v>
      </c>
      <c r="AJ215">
        <v>0</v>
      </c>
      <c r="AK215" s="6">
        <v>0</v>
      </c>
      <c r="AL215" s="4">
        <v>0</v>
      </c>
      <c r="AM215">
        <v>0</v>
      </c>
      <c r="AN215">
        <v>0</v>
      </c>
      <c r="AO215" s="8">
        <v>0</v>
      </c>
      <c r="AP215">
        <v>0</v>
      </c>
      <c r="AQ215" s="6">
        <f>G215+J215+M215+P215+S215+V215+Y215+AB215+AE215+AH215+AK215+AN215</f>
        <v>16.8</v>
      </c>
      <c r="AR215" s="4">
        <f>H215+K215+N215+Q215+T215+W215+Z215+AC215+AF215+AI215+AL215+AO215</f>
        <v>42000</v>
      </c>
      <c r="AS215">
        <v>22</v>
      </c>
    </row>
    <row r="216">
      <c r="A216">
        <v>213</v>
      </c>
      <c r="B216" t="str">
        <v>RETALHULEU</v>
      </c>
      <c r="C216" t="str">
        <v>EL ASINTAL</v>
      </c>
      <c r="E216" s="6">
        <v>17</v>
      </c>
      <c r="F216" s="8">
        <f>E216*2500</f>
        <v>42500</v>
      </c>
      <c r="G216">
        <v>0</v>
      </c>
      <c r="H216" s="8">
        <v>0</v>
      </c>
      <c r="I216">
        <v>0</v>
      </c>
      <c r="J216">
        <v>0</v>
      </c>
      <c r="K216" s="8">
        <v>0</v>
      </c>
      <c r="L216">
        <v>0</v>
      </c>
      <c r="M216" s="6">
        <v>4.8</v>
      </c>
      <c r="N216" s="8">
        <v>12000</v>
      </c>
      <c r="O216">
        <v>12</v>
      </c>
      <c r="P216" s="6">
        <f>Q216/2500</f>
        <v>1.2</v>
      </c>
      <c r="Q216" s="8">
        <f>R216*1000</f>
        <v>3000</v>
      </c>
      <c r="R216">
        <v>3</v>
      </c>
      <c r="S216">
        <v>0</v>
      </c>
      <c r="T216" s="8">
        <v>0</v>
      </c>
      <c r="U216">
        <v>0</v>
      </c>
      <c r="V216" s="6">
        <f>W216/2500</f>
        <v>6.4</v>
      </c>
      <c r="W216" s="4">
        <v>16000</v>
      </c>
      <c r="X216">
        <v>16</v>
      </c>
      <c r="Y216">
        <v>0</v>
      </c>
      <c r="Z216" s="8">
        <v>0</v>
      </c>
      <c r="AA216">
        <v>0</v>
      </c>
      <c r="AB216" s="6">
        <v>0</v>
      </c>
      <c r="AC216" s="8">
        <v>0</v>
      </c>
      <c r="AD216">
        <v>0</v>
      </c>
      <c r="AE216" s="6">
        <v>0</v>
      </c>
      <c r="AF216" s="8">
        <v>0</v>
      </c>
      <c r="AG216">
        <v>0</v>
      </c>
      <c r="AH216" s="6">
        <v>0</v>
      </c>
      <c r="AI216" s="4">
        <v>0</v>
      </c>
      <c r="AJ216">
        <v>0</v>
      </c>
      <c r="AK216" s="6">
        <v>0</v>
      </c>
      <c r="AL216" s="4">
        <v>0</v>
      </c>
      <c r="AM216">
        <v>0</v>
      </c>
      <c r="AN216">
        <v>0</v>
      </c>
      <c r="AO216" s="8">
        <v>0</v>
      </c>
      <c r="AP216">
        <v>0</v>
      </c>
      <c r="AQ216" s="6">
        <f>G216+J216+M216+P216+S216+V216+Y216+AB216+AE216+AH216+AK216+AN216</f>
        <v>12.4</v>
      </c>
      <c r="AR216" s="4">
        <f>H216+K216+N216+Q216+T216+W216+Z216+AC216+AF216+AI216+AL216+AO216</f>
        <v>31000</v>
      </c>
      <c r="AS216">
        <v>16</v>
      </c>
    </row>
    <row r="217">
      <c r="A217">
        <v>214</v>
      </c>
      <c r="B217" t="str">
        <v>RETALHULEU</v>
      </c>
      <c r="C217" t="str">
        <v>NUEVO SAN CARLOS</v>
      </c>
      <c r="E217" s="6">
        <v>20.2</v>
      </c>
      <c r="F217" s="8">
        <f>E217*2500</f>
        <v>50500</v>
      </c>
      <c r="G217">
        <v>0</v>
      </c>
      <c r="H217" s="8">
        <v>0</v>
      </c>
      <c r="I217">
        <v>0</v>
      </c>
      <c r="J217">
        <v>0</v>
      </c>
      <c r="K217" s="8">
        <v>0</v>
      </c>
      <c r="L217">
        <v>0</v>
      </c>
      <c r="M217" s="6">
        <v>7.2</v>
      </c>
      <c r="N217" s="8">
        <v>18000</v>
      </c>
      <c r="O217">
        <v>18</v>
      </c>
      <c r="P217" s="6">
        <f>Q217/2500</f>
        <v>3.2</v>
      </c>
      <c r="Q217" s="8">
        <f>R217*1000</f>
        <v>8000</v>
      </c>
      <c r="R217">
        <v>8</v>
      </c>
      <c r="S217">
        <v>0</v>
      </c>
      <c r="T217" s="8">
        <v>0</v>
      </c>
      <c r="U217">
        <v>0</v>
      </c>
      <c r="V217" s="6">
        <f>W217/2500</f>
        <v>10.4</v>
      </c>
      <c r="W217" s="4">
        <v>26000</v>
      </c>
      <c r="X217">
        <v>26</v>
      </c>
      <c r="Y217">
        <v>0</v>
      </c>
      <c r="Z217" s="8">
        <v>0</v>
      </c>
      <c r="AA217">
        <v>0</v>
      </c>
      <c r="AB217" s="6">
        <v>0</v>
      </c>
      <c r="AC217" s="8">
        <v>0</v>
      </c>
      <c r="AD217">
        <v>0</v>
      </c>
      <c r="AE217" s="6">
        <v>0</v>
      </c>
      <c r="AF217" s="8">
        <v>0</v>
      </c>
      <c r="AG217">
        <v>0</v>
      </c>
      <c r="AH217" s="6">
        <v>0</v>
      </c>
      <c r="AI217" s="4">
        <v>0</v>
      </c>
      <c r="AJ217">
        <v>0</v>
      </c>
      <c r="AK217" s="6">
        <v>0</v>
      </c>
      <c r="AL217" s="4">
        <v>0</v>
      </c>
      <c r="AM217">
        <v>0</v>
      </c>
      <c r="AN217">
        <v>0</v>
      </c>
      <c r="AO217" s="8">
        <v>0</v>
      </c>
      <c r="AP217">
        <v>0</v>
      </c>
      <c r="AQ217" s="6">
        <f>G217+J217+M217+P217+S217+V217+Y217+AB217+AE217+AH217+AK217+AN217</f>
        <v>20.8</v>
      </c>
      <c r="AR217" s="4">
        <f>H217+K217+N217+Q217+T217+W217+Z217+AC217+AF217+AI217+AL217+AO217</f>
        <v>52000</v>
      </c>
      <c r="AS217">
        <v>27</v>
      </c>
    </row>
    <row r="218">
      <c r="A218">
        <v>215</v>
      </c>
      <c r="B218" t="str">
        <v>RETALHULEU</v>
      </c>
      <c r="C218" t="str">
        <v>RETALHULEU</v>
      </c>
      <c r="E218" s="6">
        <v>10</v>
      </c>
      <c r="F218" s="8">
        <f>E218*2500</f>
        <v>25000</v>
      </c>
      <c r="G218">
        <v>0</v>
      </c>
      <c r="H218" s="8">
        <v>0</v>
      </c>
      <c r="I218">
        <v>0</v>
      </c>
      <c r="J218">
        <v>0</v>
      </c>
      <c r="K218" s="8">
        <v>0</v>
      </c>
      <c r="L218">
        <v>0</v>
      </c>
      <c r="M218" s="6">
        <v>1.6</v>
      </c>
      <c r="N218" s="8">
        <v>4000</v>
      </c>
      <c r="O218">
        <v>4</v>
      </c>
      <c r="P218" s="6">
        <f>Q218/2500</f>
        <v>0.8</v>
      </c>
      <c r="Q218" s="8">
        <f>R218*1000</f>
        <v>2000</v>
      </c>
      <c r="R218">
        <v>2</v>
      </c>
      <c r="S218">
        <v>0</v>
      </c>
      <c r="T218" s="8">
        <v>0</v>
      </c>
      <c r="U218">
        <v>0</v>
      </c>
      <c r="V218" s="6">
        <f>W218/2500</f>
        <v>3.6</v>
      </c>
      <c r="W218" s="4">
        <v>9000</v>
      </c>
      <c r="X218">
        <v>9</v>
      </c>
      <c r="Y218">
        <v>0</v>
      </c>
      <c r="Z218" s="8">
        <v>0</v>
      </c>
      <c r="AA218">
        <v>0</v>
      </c>
      <c r="AB218" s="6">
        <v>0</v>
      </c>
      <c r="AC218" s="8">
        <v>0</v>
      </c>
      <c r="AD218">
        <v>0</v>
      </c>
      <c r="AE218" s="6">
        <v>0</v>
      </c>
      <c r="AF218" s="8">
        <v>0</v>
      </c>
      <c r="AG218">
        <v>0</v>
      </c>
      <c r="AH218" s="6">
        <v>0</v>
      </c>
      <c r="AI218" s="4">
        <v>0</v>
      </c>
      <c r="AJ218">
        <v>0</v>
      </c>
      <c r="AK218" s="6">
        <v>0</v>
      </c>
      <c r="AL218" s="4">
        <v>0</v>
      </c>
      <c r="AM218">
        <v>0</v>
      </c>
      <c r="AN218">
        <v>0</v>
      </c>
      <c r="AO218" s="8">
        <v>0</v>
      </c>
      <c r="AP218">
        <v>0</v>
      </c>
      <c r="AQ218" s="6">
        <f>G218+J218+M218+P218+S218+V218+Y218+AB218+AE218+AH218+AK218+AN218</f>
        <v>6</v>
      </c>
      <c r="AR218" s="4">
        <f>H218+K218+N218+Q218+T218+W218+Z218+AC218+AF218+AI218+AL218+AO218</f>
        <v>15000</v>
      </c>
      <c r="AS218">
        <v>9</v>
      </c>
    </row>
    <row r="219">
      <c r="A219">
        <v>216</v>
      </c>
      <c r="B219" t="str">
        <v>RETALHULEU</v>
      </c>
      <c r="C219" t="str">
        <v>SAN ANDRÉS VILLA SECA</v>
      </c>
      <c r="E219" s="6">
        <v>13.999999999999998</v>
      </c>
      <c r="F219" s="8">
        <f>E219*2500</f>
        <v>34999.99999999999</v>
      </c>
      <c r="G219">
        <v>0</v>
      </c>
      <c r="H219" s="8">
        <v>0</v>
      </c>
      <c r="I219">
        <v>0</v>
      </c>
      <c r="J219">
        <v>0</v>
      </c>
      <c r="K219" s="8">
        <v>0</v>
      </c>
      <c r="L219">
        <v>0</v>
      </c>
      <c r="M219" s="6">
        <v>6.4</v>
      </c>
      <c r="N219" s="8">
        <v>16000</v>
      </c>
      <c r="O219">
        <v>16</v>
      </c>
      <c r="P219" s="6">
        <f>Q219/2500</f>
        <v>0.8</v>
      </c>
      <c r="Q219" s="8">
        <f>R219*1000</f>
        <v>2000</v>
      </c>
      <c r="R219">
        <v>2</v>
      </c>
      <c r="S219">
        <v>0</v>
      </c>
      <c r="T219" s="8">
        <v>0</v>
      </c>
      <c r="U219">
        <v>0</v>
      </c>
      <c r="V219" s="6">
        <f>W219/2500</f>
        <v>7.6</v>
      </c>
      <c r="W219" s="4">
        <v>19000</v>
      </c>
      <c r="X219">
        <v>19</v>
      </c>
      <c r="Y219">
        <v>0</v>
      </c>
      <c r="Z219" s="8">
        <v>0</v>
      </c>
      <c r="AA219">
        <v>0</v>
      </c>
      <c r="AB219" s="6">
        <v>0</v>
      </c>
      <c r="AC219" s="8">
        <v>0</v>
      </c>
      <c r="AD219">
        <v>0</v>
      </c>
      <c r="AE219" s="6">
        <v>0</v>
      </c>
      <c r="AF219" s="8">
        <v>0</v>
      </c>
      <c r="AG219">
        <v>0</v>
      </c>
      <c r="AH219" s="6">
        <v>0</v>
      </c>
      <c r="AI219" s="4">
        <v>0</v>
      </c>
      <c r="AJ219">
        <v>0</v>
      </c>
      <c r="AK219" s="6">
        <v>0</v>
      </c>
      <c r="AL219" s="4">
        <v>0</v>
      </c>
      <c r="AM219">
        <v>0</v>
      </c>
      <c r="AN219">
        <v>0</v>
      </c>
      <c r="AO219" s="8">
        <v>0</v>
      </c>
      <c r="AP219">
        <v>0</v>
      </c>
      <c r="AQ219" s="6">
        <f>G219+J219+M219+P219+S219+V219+Y219+AB219+AE219+AH219+AK219+AN219</f>
        <v>14.8</v>
      </c>
      <c r="AR219" s="4">
        <f>H219+K219+N219+Q219+T219+W219+Z219+AC219+AF219+AI219+AL219+AO219</f>
        <v>37000</v>
      </c>
      <c r="AS219">
        <v>19</v>
      </c>
    </row>
    <row r="220">
      <c r="A220">
        <v>217</v>
      </c>
      <c r="B220" t="str">
        <v>RETALHULEU</v>
      </c>
      <c r="C220" t="str">
        <v>SAN FELIPE</v>
      </c>
      <c r="E220" s="6">
        <v>16.2</v>
      </c>
      <c r="F220" s="8">
        <f>E220*2500</f>
        <v>40500</v>
      </c>
      <c r="G220">
        <v>0</v>
      </c>
      <c r="H220" s="8">
        <v>0</v>
      </c>
      <c r="I220">
        <v>0</v>
      </c>
      <c r="J220">
        <v>0</v>
      </c>
      <c r="K220" s="8">
        <v>0</v>
      </c>
      <c r="L220">
        <v>0</v>
      </c>
      <c r="M220" s="6">
        <v>5.2</v>
      </c>
      <c r="N220" s="8">
        <v>13000</v>
      </c>
      <c r="O220">
        <v>13</v>
      </c>
      <c r="P220" s="6">
        <f>Q220/2500</f>
        <v>0.4</v>
      </c>
      <c r="Q220" s="8">
        <f>R220*1000</f>
        <v>1000</v>
      </c>
      <c r="R220">
        <v>1</v>
      </c>
      <c r="S220">
        <v>0</v>
      </c>
      <c r="T220" s="8">
        <v>0</v>
      </c>
      <c r="U220">
        <v>0</v>
      </c>
      <c r="V220" s="6">
        <f>W220/2500</f>
        <v>5.6</v>
      </c>
      <c r="W220" s="4">
        <v>14000</v>
      </c>
      <c r="X220">
        <v>14</v>
      </c>
      <c r="Y220">
        <v>0</v>
      </c>
      <c r="Z220" s="8">
        <v>0</v>
      </c>
      <c r="AA220">
        <v>0</v>
      </c>
      <c r="AB220" s="6">
        <v>0</v>
      </c>
      <c r="AC220" s="8">
        <v>0</v>
      </c>
      <c r="AD220">
        <v>0</v>
      </c>
      <c r="AE220" s="6">
        <v>0</v>
      </c>
      <c r="AF220" s="8">
        <v>0</v>
      </c>
      <c r="AG220">
        <v>0</v>
      </c>
      <c r="AH220" s="6">
        <v>0</v>
      </c>
      <c r="AI220" s="4">
        <v>0</v>
      </c>
      <c r="AJ220">
        <v>0</v>
      </c>
      <c r="AK220" s="6">
        <v>0</v>
      </c>
      <c r="AL220" s="4">
        <v>0</v>
      </c>
      <c r="AM220">
        <v>0</v>
      </c>
      <c r="AN220">
        <v>0</v>
      </c>
      <c r="AO220" s="8">
        <v>0</v>
      </c>
      <c r="AP220">
        <v>0</v>
      </c>
      <c r="AQ220" s="6">
        <f>G220+J220+M220+P220+S220+V220+Y220+AB220+AE220+AH220+AK220+AN220</f>
        <v>11.2</v>
      </c>
      <c r="AR220" s="4">
        <f>H220+K220+N220+Q220+T220+W220+Z220+AC220+AF220+AI220+AL220+AO220</f>
        <v>28000</v>
      </c>
      <c r="AS220">
        <v>15</v>
      </c>
    </row>
    <row r="221">
      <c r="A221">
        <v>218</v>
      </c>
      <c r="B221" t="str">
        <v>RETALHULEU</v>
      </c>
      <c r="C221" t="str">
        <v>SAN MARTÍN ZAPOTITLÁN</v>
      </c>
      <c r="E221" s="6">
        <v>13</v>
      </c>
      <c r="F221" s="8">
        <f>E221*2500</f>
        <v>32500</v>
      </c>
      <c r="G221">
        <v>0</v>
      </c>
      <c r="H221" s="8">
        <v>0</v>
      </c>
      <c r="I221">
        <v>0</v>
      </c>
      <c r="J221">
        <v>0</v>
      </c>
      <c r="K221" s="8">
        <v>0</v>
      </c>
      <c r="L221">
        <v>0</v>
      </c>
      <c r="M221" s="6">
        <v>4.8</v>
      </c>
      <c r="N221" s="8">
        <v>12000</v>
      </c>
      <c r="O221">
        <v>12</v>
      </c>
      <c r="P221" s="6">
        <f>Q221/2500</f>
        <v>2.4</v>
      </c>
      <c r="Q221" s="8">
        <f>R221*1000</f>
        <v>6000</v>
      </c>
      <c r="R221">
        <v>6</v>
      </c>
      <c r="S221">
        <v>0</v>
      </c>
      <c r="T221" s="8">
        <v>0</v>
      </c>
      <c r="U221">
        <v>0</v>
      </c>
      <c r="V221" s="6">
        <f>W221/2500</f>
        <v>7.2</v>
      </c>
      <c r="W221" s="4">
        <v>18000</v>
      </c>
      <c r="X221">
        <v>18</v>
      </c>
      <c r="Y221">
        <v>0</v>
      </c>
      <c r="Z221" s="8">
        <v>0</v>
      </c>
      <c r="AA221">
        <v>0</v>
      </c>
      <c r="AB221" s="6">
        <v>0</v>
      </c>
      <c r="AC221" s="8">
        <v>0</v>
      </c>
      <c r="AD221">
        <v>0</v>
      </c>
      <c r="AE221" s="6">
        <v>0</v>
      </c>
      <c r="AF221" s="8">
        <v>0</v>
      </c>
      <c r="AG221">
        <v>0</v>
      </c>
      <c r="AH221" s="6">
        <v>0</v>
      </c>
      <c r="AI221" s="4">
        <v>0</v>
      </c>
      <c r="AJ221">
        <v>0</v>
      </c>
      <c r="AK221" s="6">
        <v>0</v>
      </c>
      <c r="AL221" s="4">
        <v>0</v>
      </c>
      <c r="AM221">
        <v>0</v>
      </c>
      <c r="AN221">
        <v>0</v>
      </c>
      <c r="AO221" s="8">
        <v>0</v>
      </c>
      <c r="AP221">
        <v>0</v>
      </c>
      <c r="AQ221" s="6">
        <f>G221+J221+M221+P221+S221+V221+Y221+AB221+AE221+AH221+AK221+AN221</f>
        <v>14.399999999999999</v>
      </c>
      <c r="AR221" s="4">
        <f>H221+K221+N221+Q221+T221+W221+Z221+AC221+AF221+AI221+AL221+AO221</f>
        <v>36000</v>
      </c>
      <c r="AS221">
        <v>19</v>
      </c>
    </row>
    <row r="222">
      <c r="A222">
        <v>219</v>
      </c>
      <c r="B222" t="str">
        <v>RETALHULEU</v>
      </c>
      <c r="C222" t="str">
        <v>SAN SEBASTIÁN</v>
      </c>
      <c r="E222" s="6">
        <v>11.4</v>
      </c>
      <c r="F222" s="8">
        <f>E222*2500</f>
        <v>28500</v>
      </c>
      <c r="G222">
        <v>0</v>
      </c>
      <c r="H222" s="8">
        <v>0</v>
      </c>
      <c r="I222">
        <v>0</v>
      </c>
      <c r="J222">
        <v>0</v>
      </c>
      <c r="K222" s="8">
        <v>0</v>
      </c>
      <c r="L222">
        <v>0</v>
      </c>
      <c r="M222" s="6">
        <v>3.2</v>
      </c>
      <c r="N222" s="8">
        <v>8000</v>
      </c>
      <c r="O222">
        <v>8</v>
      </c>
      <c r="P222" s="6">
        <f>Q222/2500</f>
        <v>0.8</v>
      </c>
      <c r="Q222" s="8">
        <f>R222*1000</f>
        <v>2000</v>
      </c>
      <c r="R222">
        <v>2</v>
      </c>
      <c r="S222">
        <v>0</v>
      </c>
      <c r="T222" s="8">
        <v>0</v>
      </c>
      <c r="U222">
        <v>0</v>
      </c>
      <c r="V222" s="6">
        <f>W222/2500</f>
        <v>3.6</v>
      </c>
      <c r="W222" s="4">
        <v>9000</v>
      </c>
      <c r="X222">
        <v>9</v>
      </c>
      <c r="Y222">
        <v>0</v>
      </c>
      <c r="Z222" s="8">
        <v>0</v>
      </c>
      <c r="AA222">
        <v>0</v>
      </c>
      <c r="AB222" s="6">
        <v>0</v>
      </c>
      <c r="AC222" s="8">
        <v>0</v>
      </c>
      <c r="AD222">
        <v>0</v>
      </c>
      <c r="AE222" s="6">
        <v>0</v>
      </c>
      <c r="AF222" s="8">
        <v>0</v>
      </c>
      <c r="AG222">
        <v>0</v>
      </c>
      <c r="AH222" s="6">
        <v>0</v>
      </c>
      <c r="AI222" s="4">
        <v>0</v>
      </c>
      <c r="AJ222">
        <v>0</v>
      </c>
      <c r="AK222" s="6">
        <v>0</v>
      </c>
      <c r="AL222" s="4">
        <v>0</v>
      </c>
      <c r="AM222">
        <v>0</v>
      </c>
      <c r="AN222">
        <v>0</v>
      </c>
      <c r="AO222" s="8">
        <v>0</v>
      </c>
      <c r="AP222">
        <v>0</v>
      </c>
      <c r="AQ222" s="6">
        <f>G222+J222+M222+P222+S222+V222+Y222+AB222+AE222+AH222+AK222+AN222</f>
        <v>7.6</v>
      </c>
      <c r="AR222" s="4">
        <f>H222+K222+N222+Q222+T222+W222+Z222+AC222+AF222+AI222+AL222+AO222</f>
        <v>19000</v>
      </c>
      <c r="AS222">
        <v>11</v>
      </c>
    </row>
    <row r="223">
      <c r="A223">
        <v>220</v>
      </c>
      <c r="B223" t="str">
        <v>RETALHULEU</v>
      </c>
      <c r="C223" t="str">
        <v>SANTA CRUZ MULUÁ</v>
      </c>
      <c r="E223" s="6">
        <v>12</v>
      </c>
      <c r="F223" s="8">
        <f>E223*2500</f>
        <v>30000</v>
      </c>
      <c r="G223">
        <v>0</v>
      </c>
      <c r="H223" s="8">
        <v>0</v>
      </c>
      <c r="I223">
        <v>0</v>
      </c>
      <c r="J223">
        <v>0</v>
      </c>
      <c r="K223" s="8">
        <v>0</v>
      </c>
      <c r="L223">
        <v>0</v>
      </c>
      <c r="M223" s="6">
        <v>4.4</v>
      </c>
      <c r="N223" s="8">
        <v>11000</v>
      </c>
      <c r="O223">
        <v>11</v>
      </c>
      <c r="P223" s="6">
        <f>Q223/2500</f>
        <v>1.2</v>
      </c>
      <c r="Q223" s="8">
        <f>R223*1000</f>
        <v>3000</v>
      </c>
      <c r="R223">
        <v>3</v>
      </c>
      <c r="S223">
        <v>0</v>
      </c>
      <c r="T223" s="8">
        <v>0</v>
      </c>
      <c r="U223">
        <v>0</v>
      </c>
      <c r="V223" s="6">
        <f>W223/2500</f>
        <v>5.2</v>
      </c>
      <c r="W223" s="4">
        <v>13000</v>
      </c>
      <c r="X223">
        <v>13</v>
      </c>
      <c r="Y223">
        <v>0</v>
      </c>
      <c r="Z223" s="8">
        <v>0</v>
      </c>
      <c r="AA223">
        <v>0</v>
      </c>
      <c r="AB223" s="6">
        <v>0</v>
      </c>
      <c r="AC223" s="8">
        <v>0</v>
      </c>
      <c r="AD223">
        <v>0</v>
      </c>
      <c r="AE223" s="6">
        <v>0</v>
      </c>
      <c r="AF223" s="8">
        <v>0</v>
      </c>
      <c r="AG223">
        <v>0</v>
      </c>
      <c r="AH223" s="6">
        <v>0</v>
      </c>
      <c r="AI223" s="4">
        <v>0</v>
      </c>
      <c r="AJ223">
        <v>0</v>
      </c>
      <c r="AK223" s="6">
        <v>0</v>
      </c>
      <c r="AL223" s="4">
        <v>0</v>
      </c>
      <c r="AM223">
        <v>0</v>
      </c>
      <c r="AN223">
        <v>0</v>
      </c>
      <c r="AO223" s="8">
        <v>0</v>
      </c>
      <c r="AP223">
        <v>0</v>
      </c>
      <c r="AQ223" s="6">
        <f>G223+J223+M223+P223+S223+V223+Y223+AB223+AE223+AH223+AK223+AN223</f>
        <v>10.8</v>
      </c>
      <c r="AR223" s="4">
        <f>H223+K223+N223+Q223+T223+W223+Z223+AC223+AF223+AI223+AL223+AO223</f>
        <v>27000</v>
      </c>
      <c r="AS223">
        <v>14</v>
      </c>
    </row>
    <row r="224">
      <c r="A224">
        <v>221</v>
      </c>
      <c r="B224" t="str">
        <v>SACATEPEQUEZ</v>
      </c>
      <c r="C224" t="str">
        <v>ALOTENANGO</v>
      </c>
      <c r="E224" s="6">
        <v>19.4</v>
      </c>
      <c r="F224" s="8">
        <f>E224*2500</f>
        <v>48500</v>
      </c>
      <c r="G224">
        <v>0</v>
      </c>
      <c r="H224" s="8">
        <v>0</v>
      </c>
      <c r="I224">
        <v>0</v>
      </c>
      <c r="J224">
        <v>0</v>
      </c>
      <c r="K224" s="8">
        <v>0</v>
      </c>
      <c r="L224">
        <v>0</v>
      </c>
      <c r="M224" s="6">
        <v>5.6</v>
      </c>
      <c r="N224" s="8">
        <v>14000</v>
      </c>
      <c r="O224">
        <v>14</v>
      </c>
      <c r="P224" s="6">
        <f>Q224/2500</f>
        <v>0.8</v>
      </c>
      <c r="Q224" s="8">
        <f>R224*1000</f>
        <v>2000</v>
      </c>
      <c r="R224">
        <v>2</v>
      </c>
      <c r="S224">
        <v>0</v>
      </c>
      <c r="T224" s="8">
        <v>0</v>
      </c>
      <c r="U224">
        <v>0</v>
      </c>
      <c r="V224" s="6">
        <f>W224/2500</f>
        <v>6.4</v>
      </c>
      <c r="W224" s="4">
        <v>16000</v>
      </c>
      <c r="X224">
        <v>16</v>
      </c>
      <c r="Y224">
        <v>0</v>
      </c>
      <c r="Z224" s="8">
        <v>0</v>
      </c>
      <c r="AA224">
        <v>0</v>
      </c>
      <c r="AB224" s="6">
        <v>0</v>
      </c>
      <c r="AC224" s="8">
        <v>0</v>
      </c>
      <c r="AD224">
        <v>0</v>
      </c>
      <c r="AE224" s="6">
        <v>0</v>
      </c>
      <c r="AF224" s="8">
        <v>0</v>
      </c>
      <c r="AG224">
        <v>0</v>
      </c>
      <c r="AH224" s="6">
        <v>0</v>
      </c>
      <c r="AI224" s="4">
        <v>0</v>
      </c>
      <c r="AJ224">
        <v>0</v>
      </c>
      <c r="AK224" s="6">
        <v>0</v>
      </c>
      <c r="AL224" s="4">
        <v>0</v>
      </c>
      <c r="AM224">
        <v>0</v>
      </c>
      <c r="AN224">
        <v>0</v>
      </c>
      <c r="AO224" s="8">
        <v>0</v>
      </c>
      <c r="AP224">
        <v>0</v>
      </c>
      <c r="AQ224" s="6">
        <f>G224+J224+M224+P224+S224+V224+Y224+AB224+AE224+AH224+AK224+AN224</f>
        <v>12.8</v>
      </c>
      <c r="AR224" s="4">
        <f>H224+K224+N224+Q224+T224+W224+Z224+AC224+AF224+AI224+AL224+AO224</f>
        <v>32000</v>
      </c>
      <c r="AS224">
        <v>16</v>
      </c>
    </row>
    <row r="225">
      <c r="A225">
        <v>222</v>
      </c>
      <c r="B225" t="str">
        <v>SACATEPEQUEZ</v>
      </c>
      <c r="C225" t="str">
        <v>ANTIGUA GUATEMALA</v>
      </c>
      <c r="D225" t="str">
        <v xml:space="preserve">Beca </v>
      </c>
      <c r="E225" s="6">
        <v>9.8</v>
      </c>
      <c r="F225" s="8">
        <f>E225*2500</f>
        <v>24500</v>
      </c>
      <c r="G225">
        <v>0</v>
      </c>
      <c r="H225" s="8">
        <v>0</v>
      </c>
      <c r="I225">
        <v>0</v>
      </c>
      <c r="J225">
        <v>0</v>
      </c>
      <c r="K225" s="8">
        <v>0</v>
      </c>
      <c r="L225">
        <v>0</v>
      </c>
      <c r="M225" s="6">
        <v>3.2</v>
      </c>
      <c r="N225" s="8">
        <v>8000</v>
      </c>
      <c r="O225">
        <v>8</v>
      </c>
      <c r="P225" s="6">
        <f>Q225/2500</f>
        <v>1.6</v>
      </c>
      <c r="Q225" s="8">
        <f>R225*1000</f>
        <v>4000</v>
      </c>
      <c r="R225">
        <v>4</v>
      </c>
      <c r="S225">
        <v>0</v>
      </c>
      <c r="T225" s="8">
        <v>0</v>
      </c>
      <c r="U225">
        <v>0</v>
      </c>
      <c r="V225" s="6">
        <f>W225/2500</f>
        <v>4.8</v>
      </c>
      <c r="W225" s="4">
        <v>12000</v>
      </c>
      <c r="X225">
        <v>12</v>
      </c>
      <c r="Y225">
        <v>0</v>
      </c>
      <c r="Z225" s="8">
        <v>0</v>
      </c>
      <c r="AA225">
        <v>0</v>
      </c>
      <c r="AB225" s="6">
        <v>0</v>
      </c>
      <c r="AC225" s="8">
        <v>0</v>
      </c>
      <c r="AD225">
        <v>0</v>
      </c>
      <c r="AE225" s="6">
        <v>0</v>
      </c>
      <c r="AF225" s="8">
        <v>0</v>
      </c>
      <c r="AG225">
        <v>0</v>
      </c>
      <c r="AH225" s="6">
        <v>0</v>
      </c>
      <c r="AI225" s="4">
        <v>0</v>
      </c>
      <c r="AJ225">
        <v>0</v>
      </c>
      <c r="AK225" s="6">
        <v>0</v>
      </c>
      <c r="AL225" s="4">
        <v>0</v>
      </c>
      <c r="AM225">
        <v>0</v>
      </c>
      <c r="AN225">
        <v>0</v>
      </c>
      <c r="AO225" s="8">
        <v>0</v>
      </c>
      <c r="AP225">
        <v>0</v>
      </c>
      <c r="AQ225" s="6">
        <f>G225+J225+M225+P225+S225+V225+Y225+AB225+AE225+AH225+AK225+AN225</f>
        <v>9.600000000000001</v>
      </c>
      <c r="AR225" s="4">
        <f>H225+K225+N225+Q225+T225+W225+Z225+AC225+AF225+AI225+AL225+AO225</f>
        <v>24000</v>
      </c>
      <c r="AS225">
        <v>12</v>
      </c>
    </row>
    <row r="226">
      <c r="A226">
        <v>223</v>
      </c>
      <c r="B226" t="str">
        <v>SACATEPEQUEZ</v>
      </c>
      <c r="C226" t="str">
        <v>CIUDAD VIEJA</v>
      </c>
      <c r="E226" s="6">
        <v>9.399999999999999</v>
      </c>
      <c r="F226" s="8">
        <f>E226*2500</f>
        <v>23499.999999999996</v>
      </c>
      <c r="G226">
        <v>0</v>
      </c>
      <c r="H226" s="8">
        <v>0</v>
      </c>
      <c r="I226">
        <v>0</v>
      </c>
      <c r="J226">
        <v>0</v>
      </c>
      <c r="K226" s="8">
        <v>0</v>
      </c>
      <c r="L226">
        <v>0</v>
      </c>
      <c r="M226" s="6">
        <v>4.4</v>
      </c>
      <c r="N226" s="8">
        <v>11000</v>
      </c>
      <c r="O226">
        <v>11</v>
      </c>
      <c r="P226" s="6">
        <f>Q226/2500</f>
        <v>0.8</v>
      </c>
      <c r="Q226" s="8">
        <f>R226*1000</f>
        <v>2000</v>
      </c>
      <c r="R226">
        <v>2</v>
      </c>
      <c r="S226">
        <v>0</v>
      </c>
      <c r="T226" s="8">
        <v>0</v>
      </c>
      <c r="U226">
        <v>0</v>
      </c>
      <c r="V226" s="6">
        <f>W226/2500</f>
        <v>5.6</v>
      </c>
      <c r="W226" s="4">
        <v>14000</v>
      </c>
      <c r="X226">
        <v>14</v>
      </c>
      <c r="Y226">
        <v>0</v>
      </c>
      <c r="Z226" s="8">
        <v>0</v>
      </c>
      <c r="AA226">
        <v>0</v>
      </c>
      <c r="AB226" s="6">
        <v>0</v>
      </c>
      <c r="AC226" s="8">
        <v>0</v>
      </c>
      <c r="AD226">
        <v>0</v>
      </c>
      <c r="AE226" s="6">
        <v>0</v>
      </c>
      <c r="AF226" s="8">
        <v>0</v>
      </c>
      <c r="AG226">
        <v>0</v>
      </c>
      <c r="AH226" s="6">
        <v>0</v>
      </c>
      <c r="AI226" s="4">
        <v>0</v>
      </c>
      <c r="AJ226">
        <v>0</v>
      </c>
      <c r="AK226" s="6">
        <v>0</v>
      </c>
      <c r="AL226" s="4">
        <v>0</v>
      </c>
      <c r="AM226">
        <v>0</v>
      </c>
      <c r="AN226">
        <v>0</v>
      </c>
      <c r="AO226" s="8">
        <v>0</v>
      </c>
      <c r="AP226">
        <v>0</v>
      </c>
      <c r="AQ226" s="6">
        <f>G226+J226+M226+P226+S226+V226+Y226+AB226+AE226+AH226+AK226+AN226</f>
        <v>10.8</v>
      </c>
      <c r="AR226" s="4">
        <f>H226+K226+N226+Q226+T226+W226+Z226+AC226+AF226+AI226+AL226+AO226</f>
        <v>27000</v>
      </c>
      <c r="AS226">
        <v>14</v>
      </c>
    </row>
    <row r="227">
      <c r="A227">
        <v>224</v>
      </c>
      <c r="B227" t="str">
        <v>SACATEPEQUEZ</v>
      </c>
      <c r="C227" t="str">
        <v>JOCOTENANGO</v>
      </c>
      <c r="E227" s="6">
        <v>8</v>
      </c>
      <c r="F227" s="8">
        <f>E227*2500</f>
        <v>20000</v>
      </c>
      <c r="G227">
        <v>0</v>
      </c>
      <c r="H227" s="8">
        <v>0</v>
      </c>
      <c r="I227">
        <v>0</v>
      </c>
      <c r="J227">
        <v>0</v>
      </c>
      <c r="K227" s="8">
        <v>0</v>
      </c>
      <c r="L227">
        <v>0</v>
      </c>
      <c r="M227" s="6">
        <v>2.4</v>
      </c>
      <c r="N227" s="8">
        <v>6000</v>
      </c>
      <c r="O227">
        <v>6</v>
      </c>
      <c r="P227" s="6">
        <f>Q227/2500</f>
        <v>0</v>
      </c>
      <c r="Q227" s="8">
        <f>R227*1000</f>
        <v>0</v>
      </c>
      <c r="R227">
        <v>0</v>
      </c>
      <c r="S227">
        <v>0</v>
      </c>
      <c r="T227" s="8">
        <v>0</v>
      </c>
      <c r="U227">
        <v>0</v>
      </c>
      <c r="V227" s="6">
        <f>W227/2500</f>
        <v>2.4</v>
      </c>
      <c r="W227" s="4">
        <v>6000</v>
      </c>
      <c r="X227">
        <v>6</v>
      </c>
      <c r="Y227">
        <v>0</v>
      </c>
      <c r="Z227" s="8">
        <v>0</v>
      </c>
      <c r="AA227">
        <v>0</v>
      </c>
      <c r="AB227" s="6">
        <v>0</v>
      </c>
      <c r="AC227" s="8">
        <v>0</v>
      </c>
      <c r="AD227">
        <v>0</v>
      </c>
      <c r="AE227" s="6">
        <v>0</v>
      </c>
      <c r="AF227" s="8">
        <v>0</v>
      </c>
      <c r="AG227">
        <v>0</v>
      </c>
      <c r="AH227" s="6">
        <v>0</v>
      </c>
      <c r="AI227" s="4">
        <v>0</v>
      </c>
      <c r="AJ227">
        <v>0</v>
      </c>
      <c r="AK227" s="6">
        <v>0</v>
      </c>
      <c r="AL227" s="4">
        <v>0</v>
      </c>
      <c r="AM227">
        <v>0</v>
      </c>
      <c r="AN227">
        <v>0</v>
      </c>
      <c r="AO227" s="8">
        <v>0</v>
      </c>
      <c r="AP227">
        <v>0</v>
      </c>
      <c r="AQ227" s="6">
        <f>G227+J227+M227+P227+S227+V227+Y227+AB227+AE227+AH227+AK227+AN227</f>
        <v>4.8</v>
      </c>
      <c r="AR227" s="4">
        <f>H227+K227+N227+Q227+T227+W227+Z227+AC227+AF227+AI227+AL227+AO227</f>
        <v>12000</v>
      </c>
      <c r="AS227">
        <v>6</v>
      </c>
    </row>
    <row r="228">
      <c r="A228">
        <v>225</v>
      </c>
      <c r="B228" t="str">
        <v>SACATEPEQUEZ</v>
      </c>
      <c r="C228" t="str">
        <v>MAGDALENA MILPAS ALTAS</v>
      </c>
      <c r="E228" s="6">
        <v>12.2</v>
      </c>
      <c r="F228" s="8">
        <f>E228*2500</f>
        <v>30500</v>
      </c>
      <c r="G228">
        <v>0</v>
      </c>
      <c r="H228" s="8">
        <v>0</v>
      </c>
      <c r="I228">
        <v>0</v>
      </c>
      <c r="J228">
        <v>0</v>
      </c>
      <c r="K228" s="8">
        <v>0</v>
      </c>
      <c r="L228">
        <v>0</v>
      </c>
      <c r="M228" s="6">
        <v>4</v>
      </c>
      <c r="N228" s="8">
        <v>10000</v>
      </c>
      <c r="O228">
        <v>10</v>
      </c>
      <c r="P228" s="6">
        <f>Q228/2500</f>
        <v>1.2</v>
      </c>
      <c r="Q228" s="8">
        <f>R228*1000</f>
        <v>3000</v>
      </c>
      <c r="R228">
        <v>3</v>
      </c>
      <c r="S228">
        <v>0</v>
      </c>
      <c r="T228" s="8">
        <v>0</v>
      </c>
      <c r="U228">
        <v>0</v>
      </c>
      <c r="V228" s="6">
        <f>W228/2500</f>
        <v>4.8</v>
      </c>
      <c r="W228" s="4">
        <v>12000</v>
      </c>
      <c r="X228">
        <v>12</v>
      </c>
      <c r="Y228">
        <v>0</v>
      </c>
      <c r="Z228" s="8">
        <v>0</v>
      </c>
      <c r="AA228">
        <v>0</v>
      </c>
      <c r="AB228" s="6">
        <v>0</v>
      </c>
      <c r="AC228" s="8">
        <v>0</v>
      </c>
      <c r="AD228">
        <v>0</v>
      </c>
      <c r="AE228" s="6">
        <v>0</v>
      </c>
      <c r="AF228" s="8">
        <v>0</v>
      </c>
      <c r="AG228">
        <v>0</v>
      </c>
      <c r="AH228" s="6">
        <v>0</v>
      </c>
      <c r="AI228" s="4">
        <v>0</v>
      </c>
      <c r="AJ228">
        <v>0</v>
      </c>
      <c r="AK228" s="6">
        <v>0</v>
      </c>
      <c r="AL228" s="4">
        <v>0</v>
      </c>
      <c r="AM228">
        <v>0</v>
      </c>
      <c r="AN228">
        <v>0</v>
      </c>
      <c r="AO228" s="8">
        <v>0</v>
      </c>
      <c r="AP228">
        <v>0</v>
      </c>
      <c r="AQ228" s="6">
        <f>G228+J228+M228+P228+S228+V228+Y228+AB228+AE228+AH228+AK228+AN228</f>
        <v>10</v>
      </c>
      <c r="AR228" s="4">
        <f>H228+K228+N228+Q228+T228+W228+Z228+AC228+AF228+AI228+AL228+AO228</f>
        <v>25000</v>
      </c>
      <c r="AS228">
        <v>13</v>
      </c>
    </row>
    <row r="229">
      <c r="A229">
        <v>226</v>
      </c>
      <c r="B229" t="str">
        <v>SACATEPEQUEZ</v>
      </c>
      <c r="C229" t="str">
        <v>PASTORES</v>
      </c>
      <c r="E229" s="6">
        <v>7.199999999999999</v>
      </c>
      <c r="F229" s="8">
        <f>E229*2500</f>
        <v>18000</v>
      </c>
      <c r="G229">
        <v>0</v>
      </c>
      <c r="H229" s="8">
        <v>0</v>
      </c>
      <c r="I229">
        <v>0</v>
      </c>
      <c r="J229">
        <v>0</v>
      </c>
      <c r="K229" s="8">
        <v>0</v>
      </c>
      <c r="L229">
        <v>0</v>
      </c>
      <c r="M229" s="6">
        <v>2.8</v>
      </c>
      <c r="N229" s="8">
        <v>7000</v>
      </c>
      <c r="O229">
        <v>7</v>
      </c>
      <c r="P229" s="6">
        <f>Q229/2500</f>
        <v>0.4</v>
      </c>
      <c r="Q229" s="8">
        <f>R229*1000</f>
        <v>1000</v>
      </c>
      <c r="R229">
        <v>1</v>
      </c>
      <c r="S229">
        <v>0</v>
      </c>
      <c r="T229" s="8">
        <v>0</v>
      </c>
      <c r="U229">
        <v>0</v>
      </c>
      <c r="V229" s="6">
        <f>W229/2500</f>
        <v>3.2</v>
      </c>
      <c r="W229" s="4">
        <v>8000</v>
      </c>
      <c r="X229">
        <v>8</v>
      </c>
      <c r="Y229">
        <v>0</v>
      </c>
      <c r="Z229" s="8">
        <v>0</v>
      </c>
      <c r="AA229">
        <v>0</v>
      </c>
      <c r="AB229" s="6">
        <v>0</v>
      </c>
      <c r="AC229" s="8">
        <v>0</v>
      </c>
      <c r="AD229">
        <v>0</v>
      </c>
      <c r="AE229" s="6">
        <v>0</v>
      </c>
      <c r="AF229" s="8">
        <v>0</v>
      </c>
      <c r="AG229">
        <v>0</v>
      </c>
      <c r="AH229" s="6">
        <v>0</v>
      </c>
      <c r="AI229" s="4">
        <v>0</v>
      </c>
      <c r="AJ229">
        <v>0</v>
      </c>
      <c r="AK229" s="6">
        <v>0</v>
      </c>
      <c r="AL229" s="4">
        <v>0</v>
      </c>
      <c r="AM229">
        <v>0</v>
      </c>
      <c r="AN229">
        <v>0</v>
      </c>
      <c r="AO229" s="8">
        <v>0</v>
      </c>
      <c r="AP229">
        <v>0</v>
      </c>
      <c r="AQ229" s="6">
        <f>G229+J229+M229+P229+S229+V229+Y229+AB229+AE229+AH229+AK229+AN229</f>
        <v>6.4</v>
      </c>
      <c r="AR229" s="4">
        <f>H229+K229+N229+Q229+T229+W229+Z229+AC229+AF229+AI229+AL229+AO229</f>
        <v>16000</v>
      </c>
      <c r="AS229">
        <v>8</v>
      </c>
    </row>
    <row r="230">
      <c r="A230">
        <v>227</v>
      </c>
      <c r="B230" t="str">
        <v>SACATEPEQUEZ</v>
      </c>
      <c r="C230" t="str">
        <v>SAN ANTONIO AGUAS CALIENTES</v>
      </c>
      <c r="E230" s="6">
        <v>8.799999999999997</v>
      </c>
      <c r="F230" s="8">
        <f>E230*2500</f>
        <v>21999.999999999993</v>
      </c>
      <c r="G230">
        <v>0</v>
      </c>
      <c r="H230" s="8">
        <v>0</v>
      </c>
      <c r="I230">
        <v>0</v>
      </c>
      <c r="J230">
        <v>0</v>
      </c>
      <c r="K230" s="8">
        <v>0</v>
      </c>
      <c r="L230">
        <v>0</v>
      </c>
      <c r="M230" s="6">
        <v>4.4</v>
      </c>
      <c r="N230" s="8">
        <v>11000</v>
      </c>
      <c r="O230">
        <v>11</v>
      </c>
      <c r="P230" s="6">
        <f>Q230/2500</f>
        <v>2</v>
      </c>
      <c r="Q230" s="8">
        <f>R230*1000</f>
        <v>5000</v>
      </c>
      <c r="R230">
        <v>5</v>
      </c>
      <c r="S230">
        <v>0</v>
      </c>
      <c r="T230" s="8">
        <v>0</v>
      </c>
      <c r="U230">
        <v>0</v>
      </c>
      <c r="V230" s="6">
        <f>W230/2500</f>
        <v>6.8</v>
      </c>
      <c r="W230" s="4">
        <v>17000</v>
      </c>
      <c r="X230">
        <v>17</v>
      </c>
      <c r="Y230">
        <v>0</v>
      </c>
      <c r="Z230" s="8">
        <v>0</v>
      </c>
      <c r="AA230">
        <v>0</v>
      </c>
      <c r="AB230" s="6">
        <v>0</v>
      </c>
      <c r="AC230" s="8">
        <v>0</v>
      </c>
      <c r="AD230">
        <v>0</v>
      </c>
      <c r="AE230" s="6">
        <v>0</v>
      </c>
      <c r="AF230" s="8">
        <v>0</v>
      </c>
      <c r="AG230">
        <v>0</v>
      </c>
      <c r="AH230" s="6">
        <v>0</v>
      </c>
      <c r="AI230" s="4">
        <v>0</v>
      </c>
      <c r="AJ230">
        <v>0</v>
      </c>
      <c r="AK230" s="6">
        <v>0</v>
      </c>
      <c r="AL230" s="4">
        <v>0</v>
      </c>
      <c r="AM230">
        <v>0</v>
      </c>
      <c r="AN230">
        <v>0</v>
      </c>
      <c r="AO230" s="8">
        <v>0</v>
      </c>
      <c r="AP230">
        <v>0</v>
      </c>
      <c r="AQ230" s="6">
        <f>G230+J230+M230+P230+S230+V230+Y230+AB230+AE230+AH230+AK230+AN230</f>
        <v>13.2</v>
      </c>
      <c r="AR230" s="4">
        <f>H230+K230+N230+Q230+T230+W230+Z230+AC230+AF230+AI230+AL230+AO230</f>
        <v>33000</v>
      </c>
      <c r="AS230">
        <v>17</v>
      </c>
    </row>
    <row r="231">
      <c r="A231">
        <v>228</v>
      </c>
      <c r="B231" t="str">
        <v>SACATEPEQUEZ</v>
      </c>
      <c r="C231" t="str">
        <v>SAN BARTOLOMÉ MILPAS ALTAS</v>
      </c>
      <c r="E231" s="6">
        <v>4.800000000000001</v>
      </c>
      <c r="F231" s="8">
        <f>E231*2500</f>
        <v>12000.000000000002</v>
      </c>
      <c r="G231">
        <v>0</v>
      </c>
      <c r="H231" s="8">
        <v>0</v>
      </c>
      <c r="I231">
        <v>0</v>
      </c>
      <c r="J231">
        <v>0</v>
      </c>
      <c r="K231" s="8">
        <v>0</v>
      </c>
      <c r="L231">
        <v>0</v>
      </c>
      <c r="M231" s="6">
        <v>1.6</v>
      </c>
      <c r="N231" s="8">
        <v>4000</v>
      </c>
      <c r="O231">
        <v>4</v>
      </c>
      <c r="P231" s="6">
        <f>Q231/2500</f>
        <v>1.2</v>
      </c>
      <c r="Q231" s="8">
        <f>R231*1000</f>
        <v>3000</v>
      </c>
      <c r="R231">
        <v>3</v>
      </c>
      <c r="S231">
        <v>0</v>
      </c>
      <c r="T231" s="8">
        <v>0</v>
      </c>
      <c r="U231">
        <v>0</v>
      </c>
      <c r="V231" s="6">
        <f>W231/2500</f>
        <v>2.8</v>
      </c>
      <c r="W231" s="4">
        <v>7000</v>
      </c>
      <c r="X231">
        <v>7</v>
      </c>
      <c r="Y231">
        <v>0</v>
      </c>
      <c r="Z231" s="8">
        <v>0</v>
      </c>
      <c r="AA231">
        <v>0</v>
      </c>
      <c r="AB231" s="6">
        <v>0</v>
      </c>
      <c r="AC231" s="8">
        <v>0</v>
      </c>
      <c r="AD231">
        <v>0</v>
      </c>
      <c r="AE231" s="6">
        <v>0</v>
      </c>
      <c r="AF231" s="8">
        <v>0</v>
      </c>
      <c r="AG231">
        <v>0</v>
      </c>
      <c r="AH231" s="6">
        <v>0</v>
      </c>
      <c r="AI231" s="4">
        <v>0</v>
      </c>
      <c r="AJ231">
        <v>0</v>
      </c>
      <c r="AK231" s="6">
        <v>0</v>
      </c>
      <c r="AL231" s="4">
        <v>0</v>
      </c>
      <c r="AM231">
        <v>0</v>
      </c>
      <c r="AN231">
        <v>0</v>
      </c>
      <c r="AO231" s="8">
        <v>0</v>
      </c>
      <c r="AP231">
        <v>0</v>
      </c>
      <c r="AQ231" s="6">
        <f>G231+J231+M231+P231+S231+V231+Y231+AB231+AE231+AH231+AK231+AN231</f>
        <v>5.6</v>
      </c>
      <c r="AR231" s="4">
        <f>H231+K231+N231+Q231+T231+W231+Z231+AC231+AF231+AI231+AL231+AO231</f>
        <v>14000</v>
      </c>
      <c r="AS231">
        <v>7</v>
      </c>
    </row>
    <row r="232">
      <c r="A232">
        <v>229</v>
      </c>
      <c r="B232" t="str">
        <v>SACATEPEQUEZ</v>
      </c>
      <c r="C232" t="str">
        <v>SAN LUCAS SACATEPÉQUEZ</v>
      </c>
      <c r="E232" s="6">
        <v>5</v>
      </c>
      <c r="F232" s="8">
        <f>E232*2500</f>
        <v>12500</v>
      </c>
      <c r="G232">
        <v>0</v>
      </c>
      <c r="H232" s="8">
        <v>0</v>
      </c>
      <c r="I232">
        <v>0</v>
      </c>
      <c r="J232">
        <v>0</v>
      </c>
      <c r="K232" s="8">
        <v>0</v>
      </c>
      <c r="L232">
        <v>0</v>
      </c>
      <c r="M232" s="6">
        <v>1.6</v>
      </c>
      <c r="N232" s="8">
        <v>4000</v>
      </c>
      <c r="O232">
        <v>4</v>
      </c>
      <c r="P232" s="6">
        <f>Q232/2500</f>
        <v>0.8</v>
      </c>
      <c r="Q232" s="8">
        <f>R232*1000</f>
        <v>2000</v>
      </c>
      <c r="R232">
        <v>2</v>
      </c>
      <c r="S232">
        <v>0</v>
      </c>
      <c r="T232" s="8">
        <v>0</v>
      </c>
      <c r="U232">
        <v>0</v>
      </c>
      <c r="V232" s="6">
        <f>W232/2500</f>
        <v>2.8</v>
      </c>
      <c r="W232" s="4">
        <v>7000</v>
      </c>
      <c r="X232">
        <v>7</v>
      </c>
      <c r="Y232">
        <v>0</v>
      </c>
      <c r="Z232" s="8">
        <v>0</v>
      </c>
      <c r="AA232">
        <v>0</v>
      </c>
      <c r="AB232" s="6">
        <v>0</v>
      </c>
      <c r="AC232" s="8">
        <v>0</v>
      </c>
      <c r="AD232">
        <v>0</v>
      </c>
      <c r="AE232" s="6">
        <v>0</v>
      </c>
      <c r="AF232" s="8">
        <v>0</v>
      </c>
      <c r="AG232">
        <v>0</v>
      </c>
      <c r="AH232" s="6">
        <v>0</v>
      </c>
      <c r="AI232" s="4">
        <v>0</v>
      </c>
      <c r="AJ232">
        <v>0</v>
      </c>
      <c r="AK232" s="6">
        <v>0</v>
      </c>
      <c r="AL232" s="4">
        <v>0</v>
      </c>
      <c r="AM232">
        <v>0</v>
      </c>
      <c r="AN232">
        <v>0</v>
      </c>
      <c r="AO232" s="8">
        <v>0</v>
      </c>
      <c r="AP232">
        <v>0</v>
      </c>
      <c r="AQ232" s="6">
        <f>G232+J232+M232+P232+S232+V232+Y232+AB232+AE232+AH232+AK232+AN232</f>
        <v>5.2</v>
      </c>
      <c r="AR232" s="4">
        <f>H232+K232+N232+Q232+T232+W232+Z232+AC232+AF232+AI232+AL232+AO232</f>
        <v>13000</v>
      </c>
      <c r="AS232">
        <v>7</v>
      </c>
    </row>
    <row r="233">
      <c r="A233">
        <v>230</v>
      </c>
      <c r="B233" t="str">
        <v>SACATEPEQUEZ</v>
      </c>
      <c r="C233" t="str">
        <v>SAN MIGUEL DUEÑAS</v>
      </c>
      <c r="E233" s="6">
        <v>6.8</v>
      </c>
      <c r="F233" s="8">
        <f>E233*2500</f>
        <v>17000</v>
      </c>
      <c r="G233">
        <v>0</v>
      </c>
      <c r="H233" s="8">
        <v>0</v>
      </c>
      <c r="I233">
        <v>0</v>
      </c>
      <c r="J233">
        <v>0</v>
      </c>
      <c r="K233" s="8">
        <v>0</v>
      </c>
      <c r="L233">
        <v>0</v>
      </c>
      <c r="M233" s="6">
        <v>1.6</v>
      </c>
      <c r="N233" s="8">
        <v>4000</v>
      </c>
      <c r="O233">
        <v>4</v>
      </c>
      <c r="P233" s="6">
        <f>Q233/2500</f>
        <v>2</v>
      </c>
      <c r="Q233" s="8">
        <f>R233*1000</f>
        <v>5000</v>
      </c>
      <c r="R233">
        <v>5</v>
      </c>
      <c r="S233">
        <v>0</v>
      </c>
      <c r="T233" s="8">
        <v>0</v>
      </c>
      <c r="U233">
        <v>0</v>
      </c>
      <c r="V233" s="6">
        <f>W233/2500</f>
        <v>3.6</v>
      </c>
      <c r="W233" s="4">
        <v>9000</v>
      </c>
      <c r="X233">
        <v>9</v>
      </c>
      <c r="Y233">
        <v>0</v>
      </c>
      <c r="Z233" s="8">
        <v>0</v>
      </c>
      <c r="AA233">
        <v>0</v>
      </c>
      <c r="AB233" s="6">
        <v>0</v>
      </c>
      <c r="AC233" s="8">
        <v>0</v>
      </c>
      <c r="AD233">
        <v>0</v>
      </c>
      <c r="AE233" s="6">
        <v>0</v>
      </c>
      <c r="AF233" s="8">
        <v>0</v>
      </c>
      <c r="AG233">
        <v>0</v>
      </c>
      <c r="AH233" s="6">
        <v>0</v>
      </c>
      <c r="AI233" s="4">
        <v>0</v>
      </c>
      <c r="AJ233">
        <v>0</v>
      </c>
      <c r="AK233" s="6">
        <v>0</v>
      </c>
      <c r="AL233" s="4">
        <v>0</v>
      </c>
      <c r="AM233">
        <v>0</v>
      </c>
      <c r="AN233">
        <v>0</v>
      </c>
      <c r="AO233" s="8">
        <v>0</v>
      </c>
      <c r="AP233">
        <v>0</v>
      </c>
      <c r="AQ233" s="6">
        <f>G233+J233+M233+P233+S233+V233+Y233+AB233+AE233+AH233+AK233+AN233</f>
        <v>7.2</v>
      </c>
      <c r="AR233" s="4">
        <f>H233+K233+N233+Q233+T233+W233+Z233+AC233+AF233+AI233+AL233+AO233</f>
        <v>18000</v>
      </c>
      <c r="AS233">
        <v>9</v>
      </c>
    </row>
    <row r="234">
      <c r="A234">
        <v>231</v>
      </c>
      <c r="B234" t="str">
        <v>SACATEPEQUEZ</v>
      </c>
      <c r="C234" t="str">
        <v>SANTA CATARINA BARAHONA</v>
      </c>
      <c r="E234" s="6">
        <v>15</v>
      </c>
      <c r="F234" s="8">
        <f>E234*2500</f>
        <v>37500</v>
      </c>
      <c r="G234">
        <v>0</v>
      </c>
      <c r="H234" s="8">
        <v>0</v>
      </c>
      <c r="I234">
        <v>0</v>
      </c>
      <c r="J234">
        <v>0</v>
      </c>
      <c r="K234" s="8">
        <v>0</v>
      </c>
      <c r="L234">
        <v>0</v>
      </c>
      <c r="M234" s="6">
        <v>6.4</v>
      </c>
      <c r="N234" s="8">
        <v>16000</v>
      </c>
      <c r="O234">
        <v>16</v>
      </c>
      <c r="P234" s="6">
        <f>Q234/2500</f>
        <v>0.8</v>
      </c>
      <c r="Q234" s="8">
        <f>R234*1000</f>
        <v>2000</v>
      </c>
      <c r="R234">
        <v>2</v>
      </c>
      <c r="S234">
        <v>0</v>
      </c>
      <c r="T234" s="8">
        <v>0</v>
      </c>
      <c r="U234">
        <v>0</v>
      </c>
      <c r="V234" s="6">
        <f>W234/2500</f>
        <v>7.2</v>
      </c>
      <c r="W234" s="4">
        <v>18000</v>
      </c>
      <c r="X234">
        <v>18</v>
      </c>
      <c r="Y234">
        <v>0</v>
      </c>
      <c r="Z234" s="8">
        <v>0</v>
      </c>
      <c r="AA234">
        <v>0</v>
      </c>
      <c r="AB234" s="6">
        <v>0</v>
      </c>
      <c r="AC234" s="8">
        <v>0</v>
      </c>
      <c r="AD234">
        <v>0</v>
      </c>
      <c r="AE234" s="6">
        <v>0</v>
      </c>
      <c r="AF234" s="8">
        <v>0</v>
      </c>
      <c r="AG234">
        <v>0</v>
      </c>
      <c r="AH234" s="6">
        <v>0</v>
      </c>
      <c r="AI234" s="4">
        <v>0</v>
      </c>
      <c r="AJ234">
        <v>0</v>
      </c>
      <c r="AK234" s="6">
        <v>0</v>
      </c>
      <c r="AL234" s="4">
        <v>0</v>
      </c>
      <c r="AM234">
        <v>0</v>
      </c>
      <c r="AN234">
        <v>0</v>
      </c>
      <c r="AO234" s="8">
        <v>0</v>
      </c>
      <c r="AP234">
        <v>0</v>
      </c>
      <c r="AQ234" s="6">
        <f>G234+J234+M234+P234+S234+V234+Y234+AB234+AE234+AH234+AK234+AN234</f>
        <v>14.4</v>
      </c>
      <c r="AR234" s="4">
        <f>H234+K234+N234+Q234+T234+W234+Z234+AC234+AF234+AI234+AL234+AO234</f>
        <v>36000</v>
      </c>
      <c r="AS234">
        <v>18</v>
      </c>
    </row>
    <row r="235">
      <c r="A235">
        <v>232</v>
      </c>
      <c r="B235" t="str">
        <v>SACATEPEQUEZ</v>
      </c>
      <c r="C235" t="str">
        <v>SANTA LUCÍA MILPAS ALTAS</v>
      </c>
      <c r="E235" s="6">
        <v>10</v>
      </c>
      <c r="F235" s="8">
        <f>E235*2500</f>
        <v>25000</v>
      </c>
      <c r="G235">
        <v>0</v>
      </c>
      <c r="H235" s="8">
        <v>0</v>
      </c>
      <c r="I235">
        <v>0</v>
      </c>
      <c r="J235">
        <v>0</v>
      </c>
      <c r="K235" s="8">
        <v>0</v>
      </c>
      <c r="L235">
        <v>0</v>
      </c>
      <c r="M235" s="6">
        <v>3.2</v>
      </c>
      <c r="N235" s="8">
        <v>8000</v>
      </c>
      <c r="O235">
        <v>8</v>
      </c>
      <c r="P235" s="6">
        <f>Q235/2500</f>
        <v>1.6</v>
      </c>
      <c r="Q235" s="8">
        <f>R235*1000</f>
        <v>4000</v>
      </c>
      <c r="R235">
        <v>4</v>
      </c>
      <c r="S235">
        <v>0</v>
      </c>
      <c r="T235" s="8">
        <v>0</v>
      </c>
      <c r="U235">
        <v>0</v>
      </c>
      <c r="V235" s="6">
        <f>W235/2500</f>
        <v>4.8</v>
      </c>
      <c r="W235" s="4">
        <v>12000</v>
      </c>
      <c r="X235">
        <v>12</v>
      </c>
      <c r="Y235">
        <v>0</v>
      </c>
      <c r="Z235" s="8">
        <v>0</v>
      </c>
      <c r="AA235">
        <v>0</v>
      </c>
      <c r="AB235" s="6">
        <v>0</v>
      </c>
      <c r="AC235" s="8">
        <v>0</v>
      </c>
      <c r="AD235">
        <v>0</v>
      </c>
      <c r="AE235" s="6">
        <v>0</v>
      </c>
      <c r="AF235" s="8">
        <v>0</v>
      </c>
      <c r="AG235">
        <v>0</v>
      </c>
      <c r="AH235" s="6">
        <v>0</v>
      </c>
      <c r="AI235" s="4">
        <v>0</v>
      </c>
      <c r="AJ235">
        <v>0</v>
      </c>
      <c r="AK235" s="6">
        <v>0</v>
      </c>
      <c r="AL235" s="4">
        <v>0</v>
      </c>
      <c r="AM235">
        <v>0</v>
      </c>
      <c r="AN235">
        <v>0</v>
      </c>
      <c r="AO235" s="8">
        <v>0</v>
      </c>
      <c r="AP235">
        <v>0</v>
      </c>
      <c r="AQ235" s="6">
        <f>G235+J235+M235+P235+S235+V235+Y235+AB235+AE235+AH235+AK235+AN235</f>
        <v>9.600000000000001</v>
      </c>
      <c r="AR235" s="4">
        <f>H235+K235+N235+Q235+T235+W235+Z235+AC235+AF235+AI235+AL235+AO235</f>
        <v>24000</v>
      </c>
      <c r="AS235">
        <v>12</v>
      </c>
    </row>
    <row r="236">
      <c r="A236">
        <v>233</v>
      </c>
      <c r="B236" t="str">
        <v>SACATEPEQUEZ</v>
      </c>
      <c r="C236" t="str">
        <v>SANTA MARÍA DE JESÚS</v>
      </c>
      <c r="E236" s="6">
        <v>17.8</v>
      </c>
      <c r="F236" s="8">
        <f>E236*2500</f>
        <v>44500</v>
      </c>
      <c r="G236">
        <v>0</v>
      </c>
      <c r="H236" s="8">
        <v>0</v>
      </c>
      <c r="I236">
        <v>0</v>
      </c>
      <c r="J236">
        <v>0</v>
      </c>
      <c r="K236" s="8">
        <v>0</v>
      </c>
      <c r="L236">
        <v>0</v>
      </c>
      <c r="M236" s="6">
        <v>5.6</v>
      </c>
      <c r="N236" s="8">
        <v>14000</v>
      </c>
      <c r="O236">
        <v>14</v>
      </c>
      <c r="P236" s="6">
        <f>Q236/2500</f>
        <v>0.8</v>
      </c>
      <c r="Q236" s="8">
        <f>R236*1000</f>
        <v>2000</v>
      </c>
      <c r="R236">
        <v>2</v>
      </c>
      <c r="S236">
        <v>0</v>
      </c>
      <c r="T236" s="8">
        <v>0</v>
      </c>
      <c r="U236">
        <v>0</v>
      </c>
      <c r="V236" s="6">
        <f>W236/2500</f>
        <v>6</v>
      </c>
      <c r="W236" s="4">
        <v>15000</v>
      </c>
      <c r="X236">
        <v>15</v>
      </c>
      <c r="Y236">
        <v>0</v>
      </c>
      <c r="Z236" s="8">
        <v>0</v>
      </c>
      <c r="AA236">
        <v>0</v>
      </c>
      <c r="AB236" s="6">
        <v>0</v>
      </c>
      <c r="AC236" s="8">
        <v>0</v>
      </c>
      <c r="AD236">
        <v>0</v>
      </c>
      <c r="AE236" s="6">
        <v>0</v>
      </c>
      <c r="AF236" s="8">
        <v>0</v>
      </c>
      <c r="AG236">
        <v>0</v>
      </c>
      <c r="AH236" s="6">
        <v>0</v>
      </c>
      <c r="AI236" s="4">
        <v>0</v>
      </c>
      <c r="AJ236">
        <v>0</v>
      </c>
      <c r="AK236" s="6">
        <v>0</v>
      </c>
      <c r="AL236" s="4">
        <v>0</v>
      </c>
      <c r="AM236">
        <v>0</v>
      </c>
      <c r="AN236">
        <v>0</v>
      </c>
      <c r="AO236" s="8">
        <v>0</v>
      </c>
      <c r="AP236">
        <v>0</v>
      </c>
      <c r="AQ236" s="6">
        <f>G236+J236+M236+P236+S236+V236+Y236+AB236+AE236+AH236+AK236+AN236</f>
        <v>12.399999999999999</v>
      </c>
      <c r="AR236" s="4">
        <f>H236+K236+N236+Q236+T236+W236+Z236+AC236+AF236+AI236+AL236+AO236</f>
        <v>31000</v>
      </c>
      <c r="AS236">
        <v>16</v>
      </c>
    </row>
    <row r="237">
      <c r="A237">
        <v>234</v>
      </c>
      <c r="B237" t="str">
        <v>SACATEPEQUEZ</v>
      </c>
      <c r="C237" t="str">
        <v>SANTIAGO SACATEPÉQUEZ</v>
      </c>
      <c r="E237" s="6">
        <v>13</v>
      </c>
      <c r="F237" s="8">
        <f>E237*2500</f>
        <v>32500</v>
      </c>
      <c r="G237">
        <v>0</v>
      </c>
      <c r="H237" s="8">
        <v>0</v>
      </c>
      <c r="I237">
        <v>0</v>
      </c>
      <c r="J237">
        <v>0</v>
      </c>
      <c r="K237" s="8">
        <v>0</v>
      </c>
      <c r="L237">
        <v>0</v>
      </c>
      <c r="M237" s="6">
        <v>4</v>
      </c>
      <c r="N237" s="8">
        <v>10000</v>
      </c>
      <c r="O237">
        <v>10</v>
      </c>
      <c r="P237" s="6">
        <f>Q237/2500</f>
        <v>1.2</v>
      </c>
      <c r="Q237" s="8">
        <f>R237*1000</f>
        <v>3000</v>
      </c>
      <c r="R237">
        <v>3</v>
      </c>
      <c r="S237">
        <v>0</v>
      </c>
      <c r="T237" s="8">
        <v>0</v>
      </c>
      <c r="U237">
        <v>0</v>
      </c>
      <c r="V237" s="6">
        <f>W237/2500</f>
        <v>5.2</v>
      </c>
      <c r="W237" s="4">
        <v>13000</v>
      </c>
      <c r="X237">
        <v>13</v>
      </c>
      <c r="Y237">
        <v>0</v>
      </c>
      <c r="Z237" s="8">
        <v>0</v>
      </c>
      <c r="AA237">
        <v>0</v>
      </c>
      <c r="AB237" s="6">
        <v>0</v>
      </c>
      <c r="AC237" s="8">
        <v>0</v>
      </c>
      <c r="AD237">
        <v>0</v>
      </c>
      <c r="AE237" s="6">
        <v>0</v>
      </c>
      <c r="AF237" s="8">
        <v>0</v>
      </c>
      <c r="AG237">
        <v>0</v>
      </c>
      <c r="AH237" s="6">
        <v>0</v>
      </c>
      <c r="AI237" s="4">
        <v>0</v>
      </c>
      <c r="AJ237">
        <v>0</v>
      </c>
      <c r="AK237" s="6">
        <v>0</v>
      </c>
      <c r="AL237" s="4">
        <v>0</v>
      </c>
      <c r="AM237">
        <v>0</v>
      </c>
      <c r="AN237">
        <v>0</v>
      </c>
      <c r="AO237" s="8">
        <v>0</v>
      </c>
      <c r="AP237">
        <v>0</v>
      </c>
      <c r="AQ237" s="6">
        <f>G237+J237+M237+P237+S237+V237+Y237+AB237+AE237+AH237+AK237+AN237</f>
        <v>10.4</v>
      </c>
      <c r="AR237" s="4">
        <f>H237+K237+N237+Q237+T237+W237+Z237+AC237+AF237+AI237+AL237+AO237</f>
        <v>26000</v>
      </c>
      <c r="AS237">
        <v>13</v>
      </c>
    </row>
    <row r="238">
      <c r="A238">
        <v>235</v>
      </c>
      <c r="B238" t="str">
        <v>SACATEPEQUEZ</v>
      </c>
      <c r="C238" t="str">
        <v>SANTO DOMINGO XENACOJ</v>
      </c>
      <c r="E238" s="6">
        <v>18</v>
      </c>
      <c r="F238" s="8">
        <f>E238*2500</f>
        <v>45000</v>
      </c>
      <c r="G238">
        <v>0</v>
      </c>
      <c r="H238" s="8">
        <v>0</v>
      </c>
      <c r="I238">
        <v>0</v>
      </c>
      <c r="J238">
        <v>0</v>
      </c>
      <c r="K238" s="8">
        <v>0</v>
      </c>
      <c r="L238">
        <v>0</v>
      </c>
      <c r="M238" s="6">
        <v>6</v>
      </c>
      <c r="N238" s="8">
        <v>15000</v>
      </c>
      <c r="O238">
        <v>15</v>
      </c>
      <c r="P238" s="6">
        <f>Q238/2500</f>
        <v>0.4</v>
      </c>
      <c r="Q238" s="8">
        <f>R238*1000</f>
        <v>1000</v>
      </c>
      <c r="R238">
        <v>1</v>
      </c>
      <c r="S238">
        <v>0</v>
      </c>
      <c r="T238" s="8">
        <v>0</v>
      </c>
      <c r="U238">
        <v>0</v>
      </c>
      <c r="V238" s="6">
        <f>W238/2500</f>
        <v>8</v>
      </c>
      <c r="W238" s="4">
        <v>20000</v>
      </c>
      <c r="X238">
        <v>20</v>
      </c>
      <c r="Y238">
        <v>0</v>
      </c>
      <c r="Z238" s="8">
        <v>0</v>
      </c>
      <c r="AA238">
        <v>0</v>
      </c>
      <c r="AB238" s="6">
        <v>0</v>
      </c>
      <c r="AC238" s="8">
        <v>0</v>
      </c>
      <c r="AD238">
        <v>0</v>
      </c>
      <c r="AE238" s="6">
        <v>0</v>
      </c>
      <c r="AF238" s="8">
        <v>0</v>
      </c>
      <c r="AG238">
        <v>0</v>
      </c>
      <c r="AH238" s="6">
        <v>0</v>
      </c>
      <c r="AI238" s="4">
        <v>0</v>
      </c>
      <c r="AJ238">
        <v>0</v>
      </c>
      <c r="AK238" s="6">
        <v>0</v>
      </c>
      <c r="AL238" s="4">
        <v>0</v>
      </c>
      <c r="AM238">
        <v>0</v>
      </c>
      <c r="AN238">
        <v>0</v>
      </c>
      <c r="AO238" s="8">
        <v>0</v>
      </c>
      <c r="AP238">
        <v>0</v>
      </c>
      <c r="AQ238" s="6">
        <f>G238+J238+M238+P238+S238+V238+Y238+AB238+AE238+AH238+AK238+AN238</f>
        <v>14.4</v>
      </c>
      <c r="AR238" s="4">
        <f>H238+K238+N238+Q238+T238+W238+Z238+AC238+AF238+AI238+AL238+AO238</f>
        <v>36000</v>
      </c>
      <c r="AS238">
        <v>20</v>
      </c>
    </row>
    <row r="239">
      <c r="A239">
        <v>236</v>
      </c>
      <c r="B239" t="str">
        <v>SACATEPEQUEZ</v>
      </c>
      <c r="C239" t="str">
        <v>SUMPANGO</v>
      </c>
      <c r="E239" s="6">
        <v>20</v>
      </c>
      <c r="F239" s="8">
        <f>E239*2500</f>
        <v>50000</v>
      </c>
      <c r="G239">
        <v>0</v>
      </c>
      <c r="H239" s="8">
        <v>0</v>
      </c>
      <c r="I239">
        <v>0</v>
      </c>
      <c r="J239">
        <v>0</v>
      </c>
      <c r="K239" s="8">
        <v>0</v>
      </c>
      <c r="L239">
        <v>0</v>
      </c>
      <c r="M239" s="6">
        <v>7.6</v>
      </c>
      <c r="N239" s="8">
        <v>19000</v>
      </c>
      <c r="O239">
        <v>19</v>
      </c>
      <c r="P239" s="6">
        <f>Q239/2500</f>
        <v>1.6</v>
      </c>
      <c r="Q239" s="8">
        <f>R239*1000</f>
        <v>4000</v>
      </c>
      <c r="R239">
        <v>4</v>
      </c>
      <c r="S239">
        <v>0</v>
      </c>
      <c r="T239" s="8">
        <v>0</v>
      </c>
      <c r="U239">
        <v>0</v>
      </c>
      <c r="V239" s="6">
        <f>W239/2500</f>
        <v>9.2</v>
      </c>
      <c r="W239" s="4">
        <v>23000</v>
      </c>
      <c r="X239">
        <v>23</v>
      </c>
      <c r="Y239">
        <v>0</v>
      </c>
      <c r="Z239" s="8">
        <v>0</v>
      </c>
      <c r="AA239">
        <v>0</v>
      </c>
      <c r="AB239" s="6">
        <v>0</v>
      </c>
      <c r="AC239" s="8">
        <v>0</v>
      </c>
      <c r="AD239">
        <v>0</v>
      </c>
      <c r="AE239" s="6">
        <v>0</v>
      </c>
      <c r="AF239" s="8">
        <v>0</v>
      </c>
      <c r="AG239">
        <v>0</v>
      </c>
      <c r="AH239" s="6">
        <v>0</v>
      </c>
      <c r="AI239" s="4">
        <v>0</v>
      </c>
      <c r="AJ239">
        <v>0</v>
      </c>
      <c r="AK239" s="6">
        <v>0</v>
      </c>
      <c r="AL239" s="4">
        <v>0</v>
      </c>
      <c r="AM239">
        <v>0</v>
      </c>
      <c r="AN239">
        <v>0</v>
      </c>
      <c r="AO239" s="8">
        <v>0</v>
      </c>
      <c r="AP239">
        <v>0</v>
      </c>
      <c r="AQ239" s="6">
        <f>G239+J239+M239+P239+S239+V239+Y239+AB239+AE239+AH239+AK239+AN239</f>
        <v>18.4</v>
      </c>
      <c r="AR239" s="4">
        <f>H239+K239+N239+Q239+T239+W239+Z239+AC239+AF239+AI239+AL239+AO239</f>
        <v>46000</v>
      </c>
      <c r="AS239">
        <v>23</v>
      </c>
    </row>
    <row r="240">
      <c r="A240">
        <v>237</v>
      </c>
      <c r="B240" t="str">
        <v>SAN MARCOS</v>
      </c>
      <c r="C240" t="str">
        <v>AYUTLA</v>
      </c>
      <c r="E240" s="6">
        <v>7</v>
      </c>
      <c r="F240" s="8">
        <f>E240*2500</f>
        <v>17500</v>
      </c>
      <c r="G240">
        <v>0</v>
      </c>
      <c r="H240" s="8">
        <v>0</v>
      </c>
      <c r="I240">
        <v>0</v>
      </c>
      <c r="J240">
        <v>0</v>
      </c>
      <c r="K240" s="8">
        <v>0</v>
      </c>
      <c r="L240">
        <v>0</v>
      </c>
      <c r="M240" s="6">
        <v>2.8</v>
      </c>
      <c r="N240" s="8">
        <v>7000</v>
      </c>
      <c r="O240">
        <v>7</v>
      </c>
      <c r="P240" s="6">
        <f>Q240/2500</f>
        <v>1.6</v>
      </c>
      <c r="Q240" s="8">
        <f>R240*1000</f>
        <v>4000</v>
      </c>
      <c r="R240">
        <v>4</v>
      </c>
      <c r="S240">
        <v>0</v>
      </c>
      <c r="T240" s="8">
        <v>0</v>
      </c>
      <c r="U240">
        <v>0</v>
      </c>
      <c r="V240" s="6">
        <f>W240/2500</f>
        <v>4.4</v>
      </c>
      <c r="W240" s="4">
        <v>11000</v>
      </c>
      <c r="X240">
        <v>11</v>
      </c>
      <c r="Y240">
        <v>0</v>
      </c>
      <c r="Z240" s="8">
        <v>0</v>
      </c>
      <c r="AA240">
        <v>0</v>
      </c>
      <c r="AB240" s="6">
        <v>0</v>
      </c>
      <c r="AC240" s="8">
        <v>0</v>
      </c>
      <c r="AD240">
        <v>0</v>
      </c>
      <c r="AE240" s="6">
        <v>0</v>
      </c>
      <c r="AF240" s="8">
        <v>0</v>
      </c>
      <c r="AG240">
        <v>0</v>
      </c>
      <c r="AH240" s="6">
        <v>0</v>
      </c>
      <c r="AI240" s="4">
        <v>0</v>
      </c>
      <c r="AJ240">
        <v>0</v>
      </c>
      <c r="AK240" s="6">
        <v>0</v>
      </c>
      <c r="AL240" s="4">
        <v>0</v>
      </c>
      <c r="AM240">
        <v>0</v>
      </c>
      <c r="AN240">
        <v>0</v>
      </c>
      <c r="AO240" s="8">
        <v>0</v>
      </c>
      <c r="AP240">
        <v>0</v>
      </c>
      <c r="AQ240" s="6">
        <f>G240+J240+M240+P240+S240+V240+Y240+AB240+AE240+AH240+AK240+AN240</f>
        <v>8.8</v>
      </c>
      <c r="AR240" s="4">
        <f>H240+K240+N240+Q240+T240+W240+Z240+AC240+AF240+AI240+AL240+AO240</f>
        <v>22000</v>
      </c>
      <c r="AS240">
        <v>11</v>
      </c>
    </row>
    <row r="241">
      <c r="A241">
        <v>238</v>
      </c>
      <c r="B241" t="str">
        <v>SAN MARCOS</v>
      </c>
      <c r="C241" t="str">
        <v>CATARINA</v>
      </c>
      <c r="E241" s="6">
        <v>37.80000000000001</v>
      </c>
      <c r="F241" s="8">
        <f>E241*2500</f>
        <v>94500.00000000003</v>
      </c>
      <c r="G241">
        <v>0</v>
      </c>
      <c r="H241" s="8">
        <v>0</v>
      </c>
      <c r="I241">
        <v>0</v>
      </c>
      <c r="J241">
        <v>0</v>
      </c>
      <c r="K241" s="8">
        <v>0</v>
      </c>
      <c r="L241">
        <v>0</v>
      </c>
      <c r="M241" s="6">
        <v>7.6</v>
      </c>
      <c r="N241" s="8">
        <v>19000</v>
      </c>
      <c r="O241">
        <v>19</v>
      </c>
      <c r="P241" s="6">
        <f>Q241/2500</f>
        <v>6.4</v>
      </c>
      <c r="Q241" s="8">
        <f>R241*1000</f>
        <v>16000</v>
      </c>
      <c r="R241">
        <v>16</v>
      </c>
      <c r="S241">
        <v>0</v>
      </c>
      <c r="T241" s="8">
        <v>0</v>
      </c>
      <c r="U241">
        <v>0</v>
      </c>
      <c r="V241" s="6">
        <f>W241/2500</f>
        <v>14.8</v>
      </c>
      <c r="W241" s="4">
        <v>37000</v>
      </c>
      <c r="X241">
        <v>37</v>
      </c>
      <c r="Y241">
        <v>0</v>
      </c>
      <c r="Z241" s="8">
        <v>0</v>
      </c>
      <c r="AA241">
        <v>0</v>
      </c>
      <c r="AB241" s="6">
        <v>0</v>
      </c>
      <c r="AC241" s="8">
        <v>0</v>
      </c>
      <c r="AD241">
        <v>0</v>
      </c>
      <c r="AE241" s="6">
        <v>0</v>
      </c>
      <c r="AF241" s="8">
        <v>0</v>
      </c>
      <c r="AG241">
        <v>0</v>
      </c>
      <c r="AH241" s="6">
        <v>0</v>
      </c>
      <c r="AI241" s="4">
        <v>0</v>
      </c>
      <c r="AJ241">
        <v>0</v>
      </c>
      <c r="AK241" s="6">
        <v>0</v>
      </c>
      <c r="AL241" s="4">
        <v>0</v>
      </c>
      <c r="AM241">
        <v>0</v>
      </c>
      <c r="AN241">
        <v>0</v>
      </c>
      <c r="AO241" s="8">
        <v>0</v>
      </c>
      <c r="AP241">
        <v>0</v>
      </c>
      <c r="AQ241" s="6">
        <f>G241+J241+M241+P241+S241+V241+Y241+AB241+AE241+AH241+AK241+AN241</f>
        <v>28.8</v>
      </c>
      <c r="AR241" s="4">
        <f>H241+K241+N241+Q241+T241+W241+Z241+AC241+AF241+AI241+AL241+AO241</f>
        <v>72000</v>
      </c>
      <c r="AS241">
        <v>37</v>
      </c>
    </row>
    <row r="242">
      <c r="A242">
        <v>239</v>
      </c>
      <c r="B242" t="str">
        <v>SAN MARCOS</v>
      </c>
      <c r="C242" t="str">
        <v>COMITANCILLO</v>
      </c>
      <c r="D242" t="str">
        <v xml:space="preserve">Beca </v>
      </c>
      <c r="E242" s="6">
        <v>16.8</v>
      </c>
      <c r="F242" s="8">
        <f>E242*2500</f>
        <v>42000</v>
      </c>
      <c r="G242">
        <v>0</v>
      </c>
      <c r="H242" s="8">
        <v>0</v>
      </c>
      <c r="I242">
        <v>0</v>
      </c>
      <c r="J242">
        <v>0</v>
      </c>
      <c r="K242" s="8">
        <v>0</v>
      </c>
      <c r="L242">
        <v>0</v>
      </c>
      <c r="M242" s="6">
        <v>4.4</v>
      </c>
      <c r="N242" s="8">
        <v>11000</v>
      </c>
      <c r="O242">
        <v>11</v>
      </c>
      <c r="P242" s="6">
        <f>Q242/2500</f>
        <v>3.2</v>
      </c>
      <c r="Q242" s="8">
        <f>R242*1000</f>
        <v>8000</v>
      </c>
      <c r="R242">
        <v>8</v>
      </c>
      <c r="S242">
        <v>0</v>
      </c>
      <c r="T242" s="8">
        <v>0</v>
      </c>
      <c r="U242">
        <v>0</v>
      </c>
      <c r="V242" s="6">
        <f>W242/2500</f>
        <v>7.6</v>
      </c>
      <c r="W242" s="4">
        <v>19000</v>
      </c>
      <c r="X242">
        <v>19</v>
      </c>
      <c r="Y242">
        <v>0</v>
      </c>
      <c r="Z242" s="8">
        <v>0</v>
      </c>
      <c r="AA242">
        <v>0</v>
      </c>
      <c r="AB242" s="6">
        <v>0</v>
      </c>
      <c r="AC242" s="8">
        <v>0</v>
      </c>
      <c r="AD242">
        <v>0</v>
      </c>
      <c r="AE242" s="6">
        <v>0</v>
      </c>
      <c r="AF242" s="8">
        <v>0</v>
      </c>
      <c r="AG242">
        <v>0</v>
      </c>
      <c r="AH242" s="6">
        <v>0</v>
      </c>
      <c r="AI242" s="4">
        <v>0</v>
      </c>
      <c r="AJ242">
        <v>0</v>
      </c>
      <c r="AK242" s="6">
        <v>0</v>
      </c>
      <c r="AL242" s="4">
        <v>0</v>
      </c>
      <c r="AM242">
        <v>0</v>
      </c>
      <c r="AN242">
        <v>0</v>
      </c>
      <c r="AO242" s="8">
        <v>0</v>
      </c>
      <c r="AP242">
        <v>0</v>
      </c>
      <c r="AQ242" s="6">
        <f>G242+J242+M242+P242+S242+V242+Y242+AB242+AE242+AH242+AK242+AN242</f>
        <v>15.2</v>
      </c>
      <c r="AR242" s="4">
        <f>H242+K242+N242+Q242+T242+W242+Z242+AC242+AF242+AI242+AL242+AO242</f>
        <v>38000</v>
      </c>
      <c r="AS242">
        <v>19</v>
      </c>
    </row>
    <row r="243">
      <c r="A243">
        <v>240</v>
      </c>
      <c r="B243" t="str">
        <v>SAN MARCOS</v>
      </c>
      <c r="C243" t="str">
        <v>CONCEPCIÓN TUTUAPA</v>
      </c>
      <c r="E243" s="6">
        <v>15</v>
      </c>
      <c r="F243" s="8">
        <f>E243*2500</f>
        <v>37500</v>
      </c>
      <c r="G243">
        <v>0</v>
      </c>
      <c r="H243" s="8">
        <v>0</v>
      </c>
      <c r="I243">
        <v>0</v>
      </c>
      <c r="J243">
        <v>0</v>
      </c>
      <c r="K243" s="8">
        <v>0</v>
      </c>
      <c r="L243">
        <v>0</v>
      </c>
      <c r="M243" s="6">
        <v>4.4</v>
      </c>
      <c r="N243" s="8">
        <v>11000</v>
      </c>
      <c r="O243">
        <v>11</v>
      </c>
      <c r="P243" s="6">
        <f>Q243/2500</f>
        <v>3.6</v>
      </c>
      <c r="Q243" s="8">
        <f>R243*1000</f>
        <v>9000</v>
      </c>
      <c r="R243">
        <v>9</v>
      </c>
      <c r="S243">
        <v>0</v>
      </c>
      <c r="T243" s="8">
        <v>0</v>
      </c>
      <c r="U243">
        <v>0</v>
      </c>
      <c r="V243" s="6">
        <f>W243/2500</f>
        <v>8.4</v>
      </c>
      <c r="W243" s="4">
        <v>21000</v>
      </c>
      <c r="X243">
        <v>21</v>
      </c>
      <c r="Y243">
        <v>0</v>
      </c>
      <c r="Z243" s="8">
        <v>0</v>
      </c>
      <c r="AA243">
        <v>0</v>
      </c>
      <c r="AB243" s="6">
        <v>0</v>
      </c>
      <c r="AC243" s="8">
        <v>0</v>
      </c>
      <c r="AD243">
        <v>0</v>
      </c>
      <c r="AE243" s="6">
        <v>0</v>
      </c>
      <c r="AF243" s="8">
        <v>0</v>
      </c>
      <c r="AG243">
        <v>0</v>
      </c>
      <c r="AH243" s="6">
        <v>0</v>
      </c>
      <c r="AI243" s="4">
        <v>0</v>
      </c>
      <c r="AJ243">
        <v>0</v>
      </c>
      <c r="AK243" s="6">
        <v>0</v>
      </c>
      <c r="AL243" s="4">
        <v>0</v>
      </c>
      <c r="AM243">
        <v>0</v>
      </c>
      <c r="AN243">
        <v>0</v>
      </c>
      <c r="AO243" s="8">
        <v>0</v>
      </c>
      <c r="AP243">
        <v>0</v>
      </c>
      <c r="AQ243" s="6">
        <f>G243+J243+M243+P243+S243+V243+Y243+AB243+AE243+AH243+AK243+AN243</f>
        <v>16.4</v>
      </c>
      <c r="AR243" s="4">
        <f>H243+K243+N243+Q243+T243+W243+Z243+AC243+AF243+AI243+AL243+AO243</f>
        <v>41000</v>
      </c>
      <c r="AS243">
        <v>21</v>
      </c>
    </row>
    <row r="244">
      <c r="A244">
        <v>241</v>
      </c>
      <c r="B244" t="str">
        <v>SAN MARCOS</v>
      </c>
      <c r="C244" t="str">
        <v>EL QUETZAL</v>
      </c>
      <c r="E244" s="6">
        <v>21</v>
      </c>
      <c r="F244" s="8">
        <f>E244*2500</f>
        <v>52500</v>
      </c>
      <c r="G244">
        <v>0</v>
      </c>
      <c r="H244" s="8">
        <v>0</v>
      </c>
      <c r="I244">
        <v>0</v>
      </c>
      <c r="J244">
        <v>0</v>
      </c>
      <c r="K244" s="8">
        <v>0</v>
      </c>
      <c r="L244">
        <v>0</v>
      </c>
      <c r="M244" s="6">
        <v>4.8</v>
      </c>
      <c r="N244" s="8">
        <v>12000</v>
      </c>
      <c r="O244">
        <v>12</v>
      </c>
      <c r="P244" s="6">
        <f>Q244/2500</f>
        <v>2.8</v>
      </c>
      <c r="Q244" s="8">
        <f>R244*1000</f>
        <v>7000</v>
      </c>
      <c r="R244">
        <v>7</v>
      </c>
      <c r="S244">
        <v>0</v>
      </c>
      <c r="T244" s="8">
        <v>0</v>
      </c>
      <c r="U244">
        <v>0</v>
      </c>
      <c r="V244" s="6">
        <f>W244/2500</f>
        <v>7.6</v>
      </c>
      <c r="W244" s="4">
        <v>19000</v>
      </c>
      <c r="X244">
        <v>19</v>
      </c>
      <c r="Y244">
        <v>0</v>
      </c>
      <c r="Z244" s="8">
        <v>0</v>
      </c>
      <c r="AA244">
        <v>0</v>
      </c>
      <c r="AB244" s="6">
        <v>0</v>
      </c>
      <c r="AC244" s="8">
        <v>0</v>
      </c>
      <c r="AD244">
        <v>0</v>
      </c>
      <c r="AE244" s="6">
        <v>0</v>
      </c>
      <c r="AF244" s="8">
        <v>0</v>
      </c>
      <c r="AG244">
        <v>0</v>
      </c>
      <c r="AH244" s="6">
        <v>0</v>
      </c>
      <c r="AI244" s="4">
        <v>0</v>
      </c>
      <c r="AJ244">
        <v>0</v>
      </c>
      <c r="AK244" s="6">
        <v>0</v>
      </c>
      <c r="AL244" s="4">
        <v>0</v>
      </c>
      <c r="AM244">
        <v>0</v>
      </c>
      <c r="AN244">
        <v>0</v>
      </c>
      <c r="AO244" s="8">
        <v>0</v>
      </c>
      <c r="AP244">
        <v>0</v>
      </c>
      <c r="AQ244" s="6">
        <f>G244+J244+M244+P244+S244+V244+Y244+AB244+AE244+AH244+AK244+AN244</f>
        <v>15.2</v>
      </c>
      <c r="AR244" s="4">
        <f>H244+K244+N244+Q244+T244+W244+Z244+AC244+AF244+AI244+AL244+AO244</f>
        <v>38000</v>
      </c>
      <c r="AS244">
        <v>19</v>
      </c>
    </row>
    <row r="245">
      <c r="A245">
        <v>242</v>
      </c>
      <c r="B245" t="str">
        <v>SAN MARCOS</v>
      </c>
      <c r="C245" t="str">
        <v>EL RODEO</v>
      </c>
      <c r="E245" s="6">
        <v>24.8</v>
      </c>
      <c r="F245" s="8">
        <f>E245*2500</f>
        <v>62000</v>
      </c>
      <c r="G245">
        <v>0</v>
      </c>
      <c r="H245" s="8">
        <v>0</v>
      </c>
      <c r="I245">
        <v>0</v>
      </c>
      <c r="J245">
        <v>0</v>
      </c>
      <c r="K245" s="8">
        <v>0</v>
      </c>
      <c r="L245">
        <v>0</v>
      </c>
      <c r="M245" s="6">
        <v>5.6</v>
      </c>
      <c r="N245" s="8">
        <v>14000</v>
      </c>
      <c r="O245">
        <v>14</v>
      </c>
      <c r="P245" s="6">
        <f>Q245/2500</f>
        <v>1.2</v>
      </c>
      <c r="Q245" s="8">
        <f>R245*1000</f>
        <v>3000</v>
      </c>
      <c r="R245">
        <v>3</v>
      </c>
      <c r="S245">
        <v>0</v>
      </c>
      <c r="T245" s="8">
        <v>0</v>
      </c>
      <c r="U245">
        <v>0</v>
      </c>
      <c r="V245" s="6">
        <f>W245/2500</f>
        <v>6.8</v>
      </c>
      <c r="W245" s="4">
        <v>17000</v>
      </c>
      <c r="X245">
        <v>17</v>
      </c>
      <c r="Y245">
        <v>0</v>
      </c>
      <c r="Z245" s="8">
        <v>0</v>
      </c>
      <c r="AA245">
        <v>0</v>
      </c>
      <c r="AB245" s="6">
        <v>0</v>
      </c>
      <c r="AC245" s="8">
        <v>0</v>
      </c>
      <c r="AD245">
        <v>0</v>
      </c>
      <c r="AE245" s="6">
        <v>0</v>
      </c>
      <c r="AF245" s="8">
        <v>0</v>
      </c>
      <c r="AG245">
        <v>0</v>
      </c>
      <c r="AH245" s="6">
        <v>0</v>
      </c>
      <c r="AI245" s="4">
        <v>0</v>
      </c>
      <c r="AJ245">
        <v>0</v>
      </c>
      <c r="AK245" s="6">
        <v>0</v>
      </c>
      <c r="AL245" s="4">
        <v>0</v>
      </c>
      <c r="AM245">
        <v>0</v>
      </c>
      <c r="AN245">
        <v>0</v>
      </c>
      <c r="AO245" s="8">
        <v>0</v>
      </c>
      <c r="AP245">
        <v>0</v>
      </c>
      <c r="AQ245" s="6">
        <f>G245+J245+M245+P245+S245+V245+Y245+AB245+AE245+AH245+AK245+AN245</f>
        <v>13.6</v>
      </c>
      <c r="AR245" s="4">
        <f>H245+K245+N245+Q245+T245+W245+Z245+AC245+AF245+AI245+AL245+AO245</f>
        <v>34000</v>
      </c>
      <c r="AS245">
        <v>17</v>
      </c>
    </row>
    <row r="246">
      <c r="A246">
        <v>243</v>
      </c>
      <c r="B246" t="str">
        <v>SAN MARCOS</v>
      </c>
      <c r="C246" t="str">
        <v>EL TUMBADOR</v>
      </c>
      <c r="E246" s="6">
        <v>11.4</v>
      </c>
      <c r="F246" s="8">
        <f>E246*2500</f>
        <v>28500</v>
      </c>
      <c r="G246">
        <v>0</v>
      </c>
      <c r="H246" s="8">
        <v>0</v>
      </c>
      <c r="I246">
        <v>0</v>
      </c>
      <c r="J246">
        <v>0</v>
      </c>
      <c r="K246" s="8">
        <v>0</v>
      </c>
      <c r="L246">
        <v>0</v>
      </c>
      <c r="M246" s="6">
        <v>2.4</v>
      </c>
      <c r="N246" s="8">
        <v>6000</v>
      </c>
      <c r="O246">
        <v>6</v>
      </c>
      <c r="P246" s="6">
        <f>Q246/2500</f>
        <v>2.8</v>
      </c>
      <c r="Q246" s="8">
        <f>R246*1000</f>
        <v>7000</v>
      </c>
      <c r="R246">
        <v>7</v>
      </c>
      <c r="S246">
        <v>0</v>
      </c>
      <c r="T246" s="8">
        <v>0</v>
      </c>
      <c r="U246">
        <v>0</v>
      </c>
      <c r="V246" s="6">
        <f>W246/2500</f>
        <v>5.6</v>
      </c>
      <c r="W246" s="4">
        <v>14000</v>
      </c>
      <c r="X246">
        <v>14</v>
      </c>
      <c r="Y246">
        <v>0</v>
      </c>
      <c r="Z246" s="8">
        <v>0</v>
      </c>
      <c r="AA246">
        <v>0</v>
      </c>
      <c r="AB246" s="6">
        <v>0</v>
      </c>
      <c r="AC246" s="8">
        <v>0</v>
      </c>
      <c r="AD246">
        <v>0</v>
      </c>
      <c r="AE246" s="6">
        <v>0</v>
      </c>
      <c r="AF246" s="8">
        <v>0</v>
      </c>
      <c r="AG246">
        <v>0</v>
      </c>
      <c r="AH246" s="6">
        <v>0</v>
      </c>
      <c r="AI246" s="4">
        <v>0</v>
      </c>
      <c r="AJ246">
        <v>0</v>
      </c>
      <c r="AK246" s="6">
        <v>0</v>
      </c>
      <c r="AL246" s="4">
        <v>0</v>
      </c>
      <c r="AM246">
        <v>0</v>
      </c>
      <c r="AN246">
        <v>0</v>
      </c>
      <c r="AO246" s="8">
        <v>0</v>
      </c>
      <c r="AP246">
        <v>0</v>
      </c>
      <c r="AQ246" s="6">
        <f>G246+J246+M246+P246+S246+V246+Y246+AB246+AE246+AH246+AK246+AN246</f>
        <v>10.799999999999999</v>
      </c>
      <c r="AR246" s="4">
        <f>H246+K246+N246+Q246+T246+W246+Z246+AC246+AF246+AI246+AL246+AO246</f>
        <v>27000</v>
      </c>
      <c r="AS246">
        <v>14</v>
      </c>
    </row>
    <row r="247">
      <c r="A247">
        <v>244</v>
      </c>
      <c r="B247" t="str">
        <v>SAN MARCOS</v>
      </c>
      <c r="C247" t="str">
        <v>ESQUIPULAS PALO GORDO</v>
      </c>
      <c r="E247" s="6">
        <v>15.4</v>
      </c>
      <c r="F247" s="8">
        <f>E247*2500</f>
        <v>38500</v>
      </c>
      <c r="G247">
        <v>0</v>
      </c>
      <c r="H247" s="8">
        <v>0</v>
      </c>
      <c r="I247">
        <v>0</v>
      </c>
      <c r="J247">
        <v>0</v>
      </c>
      <c r="K247" s="8">
        <v>0</v>
      </c>
      <c r="L247">
        <v>0</v>
      </c>
      <c r="M247" s="6">
        <v>3.6</v>
      </c>
      <c r="N247" s="8">
        <v>9000</v>
      </c>
      <c r="O247">
        <v>9</v>
      </c>
      <c r="P247" s="6">
        <f>Q247/2500</f>
        <v>3.6</v>
      </c>
      <c r="Q247" s="8">
        <f>R247*1000</f>
        <v>9000</v>
      </c>
      <c r="R247">
        <v>9</v>
      </c>
      <c r="S247">
        <v>0</v>
      </c>
      <c r="T247" s="8">
        <v>0</v>
      </c>
      <c r="U247">
        <v>0</v>
      </c>
      <c r="V247" s="6">
        <f>W247/2500</f>
        <v>7.2</v>
      </c>
      <c r="W247" s="4">
        <v>18000</v>
      </c>
      <c r="X247">
        <v>18</v>
      </c>
      <c r="Y247">
        <v>0</v>
      </c>
      <c r="Z247" s="8">
        <v>0</v>
      </c>
      <c r="AA247">
        <v>0</v>
      </c>
      <c r="AB247" s="6">
        <v>0</v>
      </c>
      <c r="AC247" s="8">
        <v>0</v>
      </c>
      <c r="AD247">
        <v>0</v>
      </c>
      <c r="AE247" s="6">
        <v>0</v>
      </c>
      <c r="AF247" s="8">
        <v>0</v>
      </c>
      <c r="AG247">
        <v>0</v>
      </c>
      <c r="AH247" s="6">
        <v>0</v>
      </c>
      <c r="AI247" s="4">
        <v>0</v>
      </c>
      <c r="AJ247">
        <v>0</v>
      </c>
      <c r="AK247" s="6">
        <v>0</v>
      </c>
      <c r="AL247" s="4">
        <v>0</v>
      </c>
      <c r="AM247">
        <v>0</v>
      </c>
      <c r="AN247">
        <v>0</v>
      </c>
      <c r="AO247" s="8">
        <v>0</v>
      </c>
      <c r="AP247">
        <v>0</v>
      </c>
      <c r="AQ247" s="6">
        <f>G247+J247+M247+P247+S247+V247+Y247+AB247+AE247+AH247+AK247+AN247</f>
        <v>14.4</v>
      </c>
      <c r="AR247" s="4">
        <f>H247+K247+N247+Q247+T247+W247+Z247+AC247+AF247+AI247+AL247+AO247</f>
        <v>36000</v>
      </c>
      <c r="AS247">
        <v>18</v>
      </c>
    </row>
    <row r="248">
      <c r="A248">
        <v>245</v>
      </c>
      <c r="B248" t="str">
        <v>SAN MARCOS</v>
      </c>
      <c r="C248" t="str">
        <v>IXCHIGUÁN</v>
      </c>
      <c r="E248" s="6">
        <v>13</v>
      </c>
      <c r="F248" s="8">
        <f>E248*2500</f>
        <v>32500</v>
      </c>
      <c r="G248">
        <v>0</v>
      </c>
      <c r="H248" s="8">
        <v>0</v>
      </c>
      <c r="I248">
        <v>0</v>
      </c>
      <c r="J248">
        <v>0</v>
      </c>
      <c r="K248" s="8">
        <v>0</v>
      </c>
      <c r="L248">
        <v>0</v>
      </c>
      <c r="M248" s="6">
        <v>4.4</v>
      </c>
      <c r="N248" s="8">
        <v>11000</v>
      </c>
      <c r="O248">
        <v>11</v>
      </c>
      <c r="P248" s="6">
        <f>Q248/2500</f>
        <v>1.6</v>
      </c>
      <c r="Q248" s="8">
        <f>R248*1000</f>
        <v>4000</v>
      </c>
      <c r="R248">
        <v>4</v>
      </c>
      <c r="S248">
        <v>0</v>
      </c>
      <c r="T248" s="8">
        <v>0</v>
      </c>
      <c r="U248">
        <v>0</v>
      </c>
      <c r="V248" s="6">
        <f>W248/2500</f>
        <v>6</v>
      </c>
      <c r="W248" s="4">
        <v>15000</v>
      </c>
      <c r="X248">
        <v>15</v>
      </c>
      <c r="Y248">
        <v>0</v>
      </c>
      <c r="Z248" s="8">
        <v>0</v>
      </c>
      <c r="AA248">
        <v>0</v>
      </c>
      <c r="AB248" s="6">
        <v>0</v>
      </c>
      <c r="AC248" s="8">
        <v>0</v>
      </c>
      <c r="AD248">
        <v>0</v>
      </c>
      <c r="AE248" s="6">
        <v>0</v>
      </c>
      <c r="AF248" s="8">
        <v>0</v>
      </c>
      <c r="AG248">
        <v>0</v>
      </c>
      <c r="AH248" s="6">
        <v>0</v>
      </c>
      <c r="AI248" s="4">
        <v>0</v>
      </c>
      <c r="AJ248">
        <v>0</v>
      </c>
      <c r="AK248" s="6">
        <v>0</v>
      </c>
      <c r="AL248" s="4">
        <v>0</v>
      </c>
      <c r="AM248">
        <v>0</v>
      </c>
      <c r="AN248">
        <v>0</v>
      </c>
      <c r="AO248" s="8">
        <v>0</v>
      </c>
      <c r="AP248">
        <v>0</v>
      </c>
      <c r="AQ248" s="6">
        <f>G248+J248+M248+P248+S248+V248+Y248+AB248+AE248+AH248+AK248+AN248</f>
        <v>12</v>
      </c>
      <c r="AR248" s="4">
        <f>H248+K248+N248+Q248+T248+W248+Z248+AC248+AF248+AI248+AL248+AO248</f>
        <v>30000</v>
      </c>
      <c r="AS248">
        <v>15</v>
      </c>
    </row>
    <row r="249">
      <c r="A249">
        <v>246</v>
      </c>
      <c r="B249" t="str">
        <v>SAN MARCOS</v>
      </c>
      <c r="C249" t="str">
        <v>LA BLANCA</v>
      </c>
      <c r="E249" s="6">
        <v>18</v>
      </c>
      <c r="F249" s="8">
        <f>E249*2500</f>
        <v>45000</v>
      </c>
      <c r="G249">
        <v>0</v>
      </c>
      <c r="H249" s="8">
        <v>0</v>
      </c>
      <c r="I249">
        <v>0</v>
      </c>
      <c r="J249">
        <v>0</v>
      </c>
      <c r="K249" s="8">
        <v>0</v>
      </c>
      <c r="L249">
        <v>0</v>
      </c>
      <c r="M249" s="6">
        <v>4.4</v>
      </c>
      <c r="N249" s="8">
        <v>11000</v>
      </c>
      <c r="O249">
        <v>11</v>
      </c>
      <c r="P249" s="6">
        <f>Q249/2500</f>
        <v>1.2</v>
      </c>
      <c r="Q249" s="8">
        <f>R249*1000</f>
        <v>3000</v>
      </c>
      <c r="R249">
        <v>3</v>
      </c>
      <c r="S249">
        <v>0</v>
      </c>
      <c r="T249" s="8">
        <v>0</v>
      </c>
      <c r="U249">
        <v>0</v>
      </c>
      <c r="V249" s="6">
        <f>W249/2500</f>
        <v>6</v>
      </c>
      <c r="W249" s="4">
        <v>15000</v>
      </c>
      <c r="X249">
        <v>15</v>
      </c>
      <c r="Y249">
        <v>0</v>
      </c>
      <c r="Z249" s="8">
        <v>0</v>
      </c>
      <c r="AA249">
        <v>0</v>
      </c>
      <c r="AB249" s="6">
        <v>0</v>
      </c>
      <c r="AC249" s="8">
        <v>0</v>
      </c>
      <c r="AD249">
        <v>0</v>
      </c>
      <c r="AE249" s="6">
        <v>0</v>
      </c>
      <c r="AF249" s="8">
        <v>0</v>
      </c>
      <c r="AG249">
        <v>0</v>
      </c>
      <c r="AH249" s="6">
        <v>0</v>
      </c>
      <c r="AI249" s="4">
        <v>0</v>
      </c>
      <c r="AJ249">
        <v>0</v>
      </c>
      <c r="AK249" s="6">
        <v>0</v>
      </c>
      <c r="AL249" s="4">
        <v>0</v>
      </c>
      <c r="AM249">
        <v>0</v>
      </c>
      <c r="AN249">
        <v>0</v>
      </c>
      <c r="AO249" s="8">
        <v>0</v>
      </c>
      <c r="AP249">
        <v>0</v>
      </c>
      <c r="AQ249" s="6">
        <f>G249+J249+M249+P249+S249+V249+Y249+AB249+AE249+AH249+AK249+AN249</f>
        <v>11.600000000000001</v>
      </c>
      <c r="AR249" s="4">
        <f>H249+K249+N249+Q249+T249+W249+Z249+AC249+AF249+AI249+AL249+AO249</f>
        <v>29000</v>
      </c>
      <c r="AS249">
        <v>16</v>
      </c>
    </row>
    <row r="250">
      <c r="A250">
        <v>247</v>
      </c>
      <c r="B250" t="str">
        <v>SAN MARCOS</v>
      </c>
      <c r="C250" t="str">
        <v>LA REFORMA</v>
      </c>
      <c r="E250" s="6">
        <v>21.4</v>
      </c>
      <c r="F250" s="8">
        <f>E250*2500</f>
        <v>53500</v>
      </c>
      <c r="G250">
        <v>0</v>
      </c>
      <c r="H250" s="8">
        <v>0</v>
      </c>
      <c r="I250">
        <v>0</v>
      </c>
      <c r="J250">
        <v>0</v>
      </c>
      <c r="K250" s="8">
        <v>0</v>
      </c>
      <c r="L250">
        <v>0</v>
      </c>
      <c r="M250" s="6">
        <v>5.2</v>
      </c>
      <c r="N250" s="8">
        <v>13000</v>
      </c>
      <c r="O250">
        <v>13</v>
      </c>
      <c r="P250" s="6">
        <f>Q250/2500</f>
        <v>18</v>
      </c>
      <c r="Q250" s="8">
        <f>R250*1000</f>
        <v>45000</v>
      </c>
      <c r="R250">
        <v>45</v>
      </c>
      <c r="S250">
        <v>0</v>
      </c>
      <c r="T250" s="8">
        <v>0</v>
      </c>
      <c r="U250">
        <v>0</v>
      </c>
      <c r="V250" s="6">
        <f>W250/2500</f>
        <v>23.2</v>
      </c>
      <c r="W250" s="4">
        <v>58000</v>
      </c>
      <c r="X250">
        <v>58</v>
      </c>
      <c r="Y250">
        <v>0</v>
      </c>
      <c r="Z250" s="8">
        <v>0</v>
      </c>
      <c r="AA250">
        <v>0</v>
      </c>
      <c r="AB250" s="6">
        <v>0</v>
      </c>
      <c r="AC250" s="8">
        <v>0</v>
      </c>
      <c r="AD250">
        <v>0</v>
      </c>
      <c r="AE250" s="6">
        <v>0</v>
      </c>
      <c r="AF250" s="8">
        <v>0</v>
      </c>
      <c r="AG250">
        <v>0</v>
      </c>
      <c r="AH250" s="6">
        <v>0</v>
      </c>
      <c r="AI250" s="4">
        <v>0</v>
      </c>
      <c r="AJ250">
        <v>0</v>
      </c>
      <c r="AK250" s="6">
        <v>0</v>
      </c>
      <c r="AL250" s="4">
        <v>0</v>
      </c>
      <c r="AM250">
        <v>0</v>
      </c>
      <c r="AN250">
        <v>0</v>
      </c>
      <c r="AO250" s="8">
        <v>0</v>
      </c>
      <c r="AP250">
        <v>0</v>
      </c>
      <c r="AQ250" s="6">
        <f>G250+J250+M250+P250+S250+V250+Y250+AB250+AE250+AH250+AK250+AN250</f>
        <v>46.4</v>
      </c>
      <c r="AR250" s="4">
        <f>H250+K250+N250+Q250+T250+W250+Z250+AC250+AF250+AI250+AL250+AO250</f>
        <v>116000</v>
      </c>
      <c r="AS250">
        <v>60</v>
      </c>
    </row>
    <row r="251">
      <c r="A251">
        <v>248</v>
      </c>
      <c r="B251" t="str">
        <v>SAN MARCOS</v>
      </c>
      <c r="C251" t="str">
        <v>MALACATÁN</v>
      </c>
      <c r="E251" s="6">
        <v>9</v>
      </c>
      <c r="F251" s="8">
        <f>E251*2500</f>
        <v>22500</v>
      </c>
      <c r="G251">
        <v>0</v>
      </c>
      <c r="H251" s="8">
        <v>0</v>
      </c>
      <c r="I251">
        <v>0</v>
      </c>
      <c r="J251">
        <v>0</v>
      </c>
      <c r="K251" s="8">
        <v>0</v>
      </c>
      <c r="L251">
        <v>0</v>
      </c>
      <c r="M251" s="6">
        <v>2.4</v>
      </c>
      <c r="N251" s="8">
        <v>6000</v>
      </c>
      <c r="O251">
        <v>6</v>
      </c>
      <c r="P251" s="6">
        <f>Q251/2500</f>
        <v>1.2</v>
      </c>
      <c r="Q251" s="8">
        <f>R251*1000</f>
        <v>3000</v>
      </c>
      <c r="R251">
        <v>3</v>
      </c>
      <c r="S251">
        <v>0</v>
      </c>
      <c r="T251" s="8">
        <v>0</v>
      </c>
      <c r="U251">
        <v>0</v>
      </c>
      <c r="V251" s="6">
        <f>W251/2500</f>
        <v>4.4</v>
      </c>
      <c r="W251" s="4">
        <v>11000</v>
      </c>
      <c r="X251">
        <v>11</v>
      </c>
      <c r="Y251">
        <v>0</v>
      </c>
      <c r="Z251" s="8">
        <v>0</v>
      </c>
      <c r="AA251">
        <v>0</v>
      </c>
      <c r="AB251" s="6">
        <v>0</v>
      </c>
      <c r="AC251" s="8">
        <v>0</v>
      </c>
      <c r="AD251">
        <v>0</v>
      </c>
      <c r="AE251" s="6">
        <v>0</v>
      </c>
      <c r="AF251" s="8">
        <v>0</v>
      </c>
      <c r="AG251">
        <v>0</v>
      </c>
      <c r="AH251" s="6">
        <v>0</v>
      </c>
      <c r="AI251" s="4">
        <v>0</v>
      </c>
      <c r="AJ251">
        <v>0</v>
      </c>
      <c r="AK251" s="6">
        <v>0</v>
      </c>
      <c r="AL251" s="4">
        <v>0</v>
      </c>
      <c r="AM251">
        <v>0</v>
      </c>
      <c r="AN251">
        <v>0</v>
      </c>
      <c r="AO251" s="8">
        <v>0</v>
      </c>
      <c r="AP251">
        <v>0</v>
      </c>
      <c r="AQ251" s="6">
        <f>G251+J251+M251+P251+S251+V251+Y251+AB251+AE251+AH251+AK251+AN251</f>
        <v>8</v>
      </c>
      <c r="AR251" s="4">
        <f>H251+K251+N251+Q251+T251+W251+Z251+AC251+AF251+AI251+AL251+AO251</f>
        <v>20000</v>
      </c>
      <c r="AS251">
        <v>11</v>
      </c>
    </row>
    <row r="252">
      <c r="A252">
        <v>249</v>
      </c>
      <c r="B252" t="str">
        <v>SAN MARCOS</v>
      </c>
      <c r="C252" t="str">
        <v>NUEVO PROGRESO</v>
      </c>
      <c r="E252" s="6">
        <v>30.000000000000004</v>
      </c>
      <c r="F252" s="8">
        <f>E252*2500</f>
        <v>75000.00000000001</v>
      </c>
      <c r="G252">
        <v>0</v>
      </c>
      <c r="H252" s="8">
        <v>0</v>
      </c>
      <c r="I252">
        <v>0</v>
      </c>
      <c r="J252">
        <v>0</v>
      </c>
      <c r="K252" s="8">
        <v>0</v>
      </c>
      <c r="L252">
        <v>0</v>
      </c>
      <c r="M252" s="6">
        <v>7.2</v>
      </c>
      <c r="N252" s="8">
        <v>18000</v>
      </c>
      <c r="O252">
        <v>18</v>
      </c>
      <c r="P252" s="6">
        <f>Q252/2500</f>
        <v>4.4</v>
      </c>
      <c r="Q252" s="8">
        <f>R252*1000</f>
        <v>11000</v>
      </c>
      <c r="R252">
        <v>11</v>
      </c>
      <c r="S252">
        <v>0</v>
      </c>
      <c r="T252" s="8">
        <v>0</v>
      </c>
      <c r="U252">
        <v>0</v>
      </c>
      <c r="V252" s="6">
        <f>W252/2500</f>
        <v>12.4</v>
      </c>
      <c r="W252" s="4">
        <v>31000</v>
      </c>
      <c r="X252">
        <v>31</v>
      </c>
      <c r="Y252">
        <v>0</v>
      </c>
      <c r="Z252" s="8">
        <v>0</v>
      </c>
      <c r="AA252">
        <v>0</v>
      </c>
      <c r="AB252" s="6">
        <v>0</v>
      </c>
      <c r="AC252" s="8">
        <v>0</v>
      </c>
      <c r="AD252">
        <v>0</v>
      </c>
      <c r="AE252" s="6">
        <v>0</v>
      </c>
      <c r="AF252" s="8">
        <v>0</v>
      </c>
      <c r="AG252">
        <v>0</v>
      </c>
      <c r="AH252" s="6">
        <v>0</v>
      </c>
      <c r="AI252" s="4">
        <v>0</v>
      </c>
      <c r="AJ252">
        <v>0</v>
      </c>
      <c r="AK252" s="6">
        <v>0</v>
      </c>
      <c r="AL252" s="4">
        <v>0</v>
      </c>
      <c r="AM252">
        <v>0</v>
      </c>
      <c r="AN252">
        <v>0</v>
      </c>
      <c r="AO252" s="8">
        <v>0</v>
      </c>
      <c r="AP252">
        <v>0</v>
      </c>
      <c r="AQ252" s="6">
        <f>G252+J252+M252+P252+S252+V252+Y252+AB252+AE252+AH252+AK252+AN252</f>
        <v>24</v>
      </c>
      <c r="AR252" s="4">
        <f>H252+K252+N252+Q252+T252+W252+Z252+AC252+AF252+AI252+AL252+AO252</f>
        <v>60000</v>
      </c>
      <c r="AS252">
        <v>31</v>
      </c>
    </row>
    <row r="253">
      <c r="A253">
        <v>250</v>
      </c>
      <c r="B253" t="str">
        <v>SAN MARCOS</v>
      </c>
      <c r="C253" t="str">
        <v>OCÓS</v>
      </c>
      <c r="E253" s="6">
        <v>30.200000000000003</v>
      </c>
      <c r="F253" s="8">
        <f>E253*2500</f>
        <v>75500</v>
      </c>
      <c r="G253">
        <v>0</v>
      </c>
      <c r="H253" s="8">
        <v>0</v>
      </c>
      <c r="I253">
        <v>0</v>
      </c>
      <c r="J253">
        <v>0</v>
      </c>
      <c r="K253" s="8">
        <v>0</v>
      </c>
      <c r="L253">
        <v>0</v>
      </c>
      <c r="M253" s="6">
        <v>7.2</v>
      </c>
      <c r="N253" s="8">
        <v>18000</v>
      </c>
      <c r="O253">
        <v>18</v>
      </c>
      <c r="P253" s="6">
        <f>Q253/2500</f>
        <v>4.8</v>
      </c>
      <c r="Q253" s="8">
        <f>R253*1000</f>
        <v>12000</v>
      </c>
      <c r="R253">
        <v>12</v>
      </c>
      <c r="S253">
        <v>0</v>
      </c>
      <c r="T253" s="8">
        <v>0</v>
      </c>
      <c r="U253">
        <v>0</v>
      </c>
      <c r="V253" s="6">
        <f>W253/2500</f>
        <v>13.2</v>
      </c>
      <c r="W253" s="4">
        <v>33000</v>
      </c>
      <c r="X253">
        <v>33</v>
      </c>
      <c r="Y253">
        <v>0</v>
      </c>
      <c r="Z253" s="8">
        <v>0</v>
      </c>
      <c r="AA253">
        <v>0</v>
      </c>
      <c r="AB253" s="6">
        <v>0</v>
      </c>
      <c r="AC253" s="8">
        <v>0</v>
      </c>
      <c r="AD253">
        <v>0</v>
      </c>
      <c r="AE253" s="6">
        <v>0</v>
      </c>
      <c r="AF253" s="8">
        <v>0</v>
      </c>
      <c r="AG253">
        <v>0</v>
      </c>
      <c r="AH253" s="6">
        <v>0</v>
      </c>
      <c r="AI253" s="4">
        <v>0</v>
      </c>
      <c r="AJ253">
        <v>0</v>
      </c>
      <c r="AK253" s="6">
        <v>0</v>
      </c>
      <c r="AL253" s="4">
        <v>0</v>
      </c>
      <c r="AM253">
        <v>0</v>
      </c>
      <c r="AN253">
        <v>0</v>
      </c>
      <c r="AO253" s="8">
        <v>0</v>
      </c>
      <c r="AP253">
        <v>0</v>
      </c>
      <c r="AQ253" s="6">
        <f>G253+J253+M253+P253+S253+V253+Y253+AB253+AE253+AH253+AK253+AN253</f>
        <v>25.2</v>
      </c>
      <c r="AR253" s="4">
        <f>H253+K253+N253+Q253+T253+W253+Z253+AC253+AF253+AI253+AL253+AO253</f>
        <v>63000</v>
      </c>
      <c r="AS253">
        <v>33</v>
      </c>
    </row>
    <row r="254">
      <c r="A254">
        <v>251</v>
      </c>
      <c r="B254" t="str">
        <v>SAN MARCOS</v>
      </c>
      <c r="C254" t="str">
        <v>PAJAPITA</v>
      </c>
      <c r="E254" s="6">
        <v>29.8</v>
      </c>
      <c r="F254" s="8">
        <f>E254*2500</f>
        <v>74500</v>
      </c>
      <c r="G254">
        <v>0</v>
      </c>
      <c r="H254" s="8">
        <v>0</v>
      </c>
      <c r="I254">
        <v>0</v>
      </c>
      <c r="J254">
        <v>0</v>
      </c>
      <c r="K254" s="8">
        <v>0</v>
      </c>
      <c r="L254">
        <v>0</v>
      </c>
      <c r="M254" s="6">
        <v>6</v>
      </c>
      <c r="N254" s="8">
        <v>15000</v>
      </c>
      <c r="O254">
        <v>15</v>
      </c>
      <c r="P254" s="6">
        <f>Q254/2500</f>
        <v>3.2</v>
      </c>
      <c r="Q254" s="8">
        <f>R254*1000</f>
        <v>8000</v>
      </c>
      <c r="R254">
        <v>8</v>
      </c>
      <c r="S254">
        <v>0</v>
      </c>
      <c r="T254" s="8">
        <v>0</v>
      </c>
      <c r="U254">
        <v>0</v>
      </c>
      <c r="V254" s="6">
        <f>W254/2500</f>
        <v>9.6</v>
      </c>
      <c r="W254" s="4">
        <v>24000</v>
      </c>
      <c r="X254">
        <v>24</v>
      </c>
      <c r="Y254">
        <v>0</v>
      </c>
      <c r="Z254" s="8">
        <v>0</v>
      </c>
      <c r="AA254">
        <v>0</v>
      </c>
      <c r="AB254" s="6">
        <v>0</v>
      </c>
      <c r="AC254" s="8">
        <v>0</v>
      </c>
      <c r="AD254">
        <v>0</v>
      </c>
      <c r="AE254" s="6">
        <v>0</v>
      </c>
      <c r="AF254" s="8">
        <v>0</v>
      </c>
      <c r="AG254">
        <v>0</v>
      </c>
      <c r="AH254" s="6">
        <v>0</v>
      </c>
      <c r="AI254" s="4">
        <v>0</v>
      </c>
      <c r="AJ254">
        <v>0</v>
      </c>
      <c r="AK254" s="6">
        <v>0</v>
      </c>
      <c r="AL254" s="4">
        <v>0</v>
      </c>
      <c r="AM254">
        <v>0</v>
      </c>
      <c r="AN254">
        <v>0</v>
      </c>
      <c r="AO254" s="8">
        <v>0</v>
      </c>
      <c r="AP254">
        <v>0</v>
      </c>
      <c r="AQ254" s="6">
        <f>G254+J254+M254+P254+S254+V254+Y254+AB254+AE254+AH254+AK254+AN254</f>
        <v>18.799999999999997</v>
      </c>
      <c r="AR254" s="4">
        <f>H254+K254+N254+Q254+T254+W254+Z254+AC254+AF254+AI254+AL254+AO254</f>
        <v>47000</v>
      </c>
      <c r="AS254">
        <v>25</v>
      </c>
    </row>
    <row r="255">
      <c r="A255">
        <v>252</v>
      </c>
      <c r="B255" t="str">
        <v>SAN MARCOS</v>
      </c>
      <c r="C255" t="str">
        <v>RÍO BLANCO</v>
      </c>
      <c r="E255" s="6">
        <v>6</v>
      </c>
      <c r="F255" s="8">
        <f>E255*2500</f>
        <v>15000</v>
      </c>
      <c r="G255">
        <v>0</v>
      </c>
      <c r="H255" s="8">
        <v>0</v>
      </c>
      <c r="I255">
        <v>0</v>
      </c>
      <c r="J255">
        <v>0</v>
      </c>
      <c r="K255" s="8">
        <v>0</v>
      </c>
      <c r="L255">
        <v>0</v>
      </c>
      <c r="M255" s="6">
        <v>2</v>
      </c>
      <c r="N255" s="8">
        <v>5000</v>
      </c>
      <c r="O255">
        <v>5</v>
      </c>
      <c r="P255" s="6">
        <f>Q255/2500</f>
        <v>0.4</v>
      </c>
      <c r="Q255" s="8">
        <f>R255*1000</f>
        <v>1000</v>
      </c>
      <c r="R255">
        <v>1</v>
      </c>
      <c r="S255">
        <v>0</v>
      </c>
      <c r="T255" s="8">
        <v>0</v>
      </c>
      <c r="U255">
        <v>0</v>
      </c>
      <c r="V255" s="6">
        <f>W255/2500</f>
        <v>2.4</v>
      </c>
      <c r="W255" s="4">
        <v>6000</v>
      </c>
      <c r="X255">
        <v>6</v>
      </c>
      <c r="Y255">
        <v>0</v>
      </c>
      <c r="Z255" s="8">
        <v>0</v>
      </c>
      <c r="AA255">
        <v>0</v>
      </c>
      <c r="AB255" s="6">
        <v>0</v>
      </c>
      <c r="AC255" s="8">
        <v>0</v>
      </c>
      <c r="AD255">
        <v>0</v>
      </c>
      <c r="AE255" s="6">
        <v>0</v>
      </c>
      <c r="AF255" s="8">
        <v>0</v>
      </c>
      <c r="AG255">
        <v>0</v>
      </c>
      <c r="AH255" s="6">
        <v>0</v>
      </c>
      <c r="AI255" s="4">
        <v>0</v>
      </c>
      <c r="AJ255">
        <v>0</v>
      </c>
      <c r="AK255" s="6">
        <v>0</v>
      </c>
      <c r="AL255" s="4">
        <v>0</v>
      </c>
      <c r="AM255">
        <v>0</v>
      </c>
      <c r="AN255">
        <v>0</v>
      </c>
      <c r="AO255" s="8">
        <v>0</v>
      </c>
      <c r="AP255">
        <v>0</v>
      </c>
      <c r="AQ255" s="6">
        <f>G255+J255+M255+P255+S255+V255+Y255+AB255+AE255+AH255+AK255+AN255</f>
        <v>4.8</v>
      </c>
      <c r="AR255" s="4">
        <f>H255+K255+N255+Q255+T255+W255+Z255+AC255+AF255+AI255+AL255+AO255</f>
        <v>12000</v>
      </c>
      <c r="AS255">
        <v>6</v>
      </c>
    </row>
    <row r="256">
      <c r="A256">
        <v>253</v>
      </c>
      <c r="B256" t="str">
        <v>SAN MARCOS</v>
      </c>
      <c r="C256" t="str">
        <v>SAN ANTONIO SACATEPÉQUEZ</v>
      </c>
      <c r="E256" s="6">
        <v>7.6</v>
      </c>
      <c r="F256" s="8">
        <f>E256*2500</f>
        <v>19000</v>
      </c>
      <c r="G256">
        <v>0</v>
      </c>
      <c r="H256" s="8">
        <v>0</v>
      </c>
      <c r="I256">
        <v>0</v>
      </c>
      <c r="J256">
        <v>0</v>
      </c>
      <c r="K256" s="8">
        <v>0</v>
      </c>
      <c r="L256">
        <v>0</v>
      </c>
      <c r="M256" s="6">
        <v>1.6</v>
      </c>
      <c r="N256" s="8">
        <v>4000</v>
      </c>
      <c r="O256">
        <v>4</v>
      </c>
      <c r="P256" s="6">
        <f>Q256/2500</f>
        <v>1.2</v>
      </c>
      <c r="Q256" s="8">
        <f>R256*1000</f>
        <v>3000</v>
      </c>
      <c r="R256">
        <v>3</v>
      </c>
      <c r="S256">
        <v>0</v>
      </c>
      <c r="T256" s="8">
        <v>0</v>
      </c>
      <c r="U256">
        <v>0</v>
      </c>
      <c r="V256" s="6">
        <f>W256/2500</f>
        <v>3.6</v>
      </c>
      <c r="W256" s="4">
        <v>9000</v>
      </c>
      <c r="X256">
        <v>9</v>
      </c>
      <c r="Y256">
        <v>0</v>
      </c>
      <c r="Z256" s="8">
        <v>0</v>
      </c>
      <c r="AA256">
        <v>0</v>
      </c>
      <c r="AB256" s="6">
        <v>0</v>
      </c>
      <c r="AC256" s="8">
        <v>0</v>
      </c>
      <c r="AD256">
        <v>0</v>
      </c>
      <c r="AE256" s="6">
        <v>0</v>
      </c>
      <c r="AF256" s="8">
        <v>0</v>
      </c>
      <c r="AG256">
        <v>0</v>
      </c>
      <c r="AH256" s="6">
        <v>0</v>
      </c>
      <c r="AI256" s="4">
        <v>0</v>
      </c>
      <c r="AJ256">
        <v>0</v>
      </c>
      <c r="AK256" s="6">
        <v>0</v>
      </c>
      <c r="AL256" s="4">
        <v>0</v>
      </c>
      <c r="AM256">
        <v>0</v>
      </c>
      <c r="AN256">
        <v>0</v>
      </c>
      <c r="AO256" s="8">
        <v>0</v>
      </c>
      <c r="AP256">
        <v>0</v>
      </c>
      <c r="AQ256" s="6">
        <f>G256+J256+M256+P256+S256+V256+Y256+AB256+AE256+AH256+AK256+AN256</f>
        <v>6.4</v>
      </c>
      <c r="AR256" s="4">
        <f>H256+K256+N256+Q256+T256+W256+Z256+AC256+AF256+AI256+AL256+AO256</f>
        <v>16000</v>
      </c>
      <c r="AS256">
        <v>9</v>
      </c>
    </row>
    <row r="257">
      <c r="A257">
        <v>254</v>
      </c>
      <c r="B257" t="str">
        <v>SAN MARCOS</v>
      </c>
      <c r="C257" t="str">
        <v>SAN CRISTÓBAL CUCHO</v>
      </c>
      <c r="E257" s="6">
        <v>28</v>
      </c>
      <c r="F257" s="8">
        <f>E257*2500</f>
        <v>70000</v>
      </c>
      <c r="G257">
        <v>0</v>
      </c>
      <c r="H257" s="8">
        <v>0</v>
      </c>
      <c r="I257">
        <v>0</v>
      </c>
      <c r="J257">
        <v>0</v>
      </c>
      <c r="K257" s="8">
        <v>0</v>
      </c>
      <c r="L257">
        <v>0</v>
      </c>
      <c r="M257" s="6">
        <v>6.4</v>
      </c>
      <c r="N257" s="8">
        <v>16000</v>
      </c>
      <c r="O257">
        <v>16</v>
      </c>
      <c r="P257" s="6">
        <f>Q257/2500</f>
        <v>10</v>
      </c>
      <c r="Q257" s="8">
        <f>R257*1000</f>
        <v>25000</v>
      </c>
      <c r="R257">
        <v>25</v>
      </c>
      <c r="S257">
        <v>0</v>
      </c>
      <c r="T257" s="8">
        <v>0</v>
      </c>
      <c r="U257">
        <v>0</v>
      </c>
      <c r="V257" s="6">
        <f>W257/2500</f>
        <v>16.4</v>
      </c>
      <c r="W257" s="4">
        <v>41000</v>
      </c>
      <c r="X257">
        <v>41</v>
      </c>
      <c r="Y257">
        <v>0</v>
      </c>
      <c r="Z257" s="8">
        <v>0</v>
      </c>
      <c r="AA257">
        <v>0</v>
      </c>
      <c r="AB257" s="6">
        <v>0</v>
      </c>
      <c r="AC257" s="8">
        <v>0</v>
      </c>
      <c r="AD257">
        <v>0</v>
      </c>
      <c r="AE257" s="6">
        <v>0</v>
      </c>
      <c r="AF257" s="8">
        <v>0</v>
      </c>
      <c r="AG257">
        <v>0</v>
      </c>
      <c r="AH257" s="6">
        <v>0</v>
      </c>
      <c r="AI257" s="4">
        <v>0</v>
      </c>
      <c r="AJ257">
        <v>0</v>
      </c>
      <c r="AK257" s="6">
        <v>0</v>
      </c>
      <c r="AL257" s="4">
        <v>0</v>
      </c>
      <c r="AM257">
        <v>0</v>
      </c>
      <c r="AN257">
        <v>0</v>
      </c>
      <c r="AO257" s="8">
        <v>0</v>
      </c>
      <c r="AP257">
        <v>0</v>
      </c>
      <c r="AQ257" s="6">
        <f>G257+J257+M257+P257+S257+V257+Y257+AB257+AE257+AH257+AK257+AN257</f>
        <v>32.8</v>
      </c>
      <c r="AR257" s="4">
        <f>H257+K257+N257+Q257+T257+W257+Z257+AC257+AF257+AI257+AL257+AO257</f>
        <v>82000</v>
      </c>
      <c r="AS257">
        <v>41</v>
      </c>
    </row>
    <row r="258">
      <c r="A258">
        <v>255</v>
      </c>
      <c r="B258" t="str">
        <v>SAN MARCOS</v>
      </c>
      <c r="C258" t="str">
        <v>SAN JOSÉ OJETENAM</v>
      </c>
      <c r="E258" s="6">
        <v>16</v>
      </c>
      <c r="F258" s="8">
        <f>E258*2500</f>
        <v>40000</v>
      </c>
      <c r="G258">
        <v>0</v>
      </c>
      <c r="H258" s="8">
        <v>0</v>
      </c>
      <c r="I258">
        <v>0</v>
      </c>
      <c r="J258">
        <v>0</v>
      </c>
      <c r="K258" s="8">
        <v>0</v>
      </c>
      <c r="L258">
        <v>0</v>
      </c>
      <c r="M258" s="6">
        <v>5.6</v>
      </c>
      <c r="N258" s="8">
        <v>14000</v>
      </c>
      <c r="O258">
        <v>14</v>
      </c>
      <c r="P258" s="6">
        <f>Q258/2500</f>
        <v>1.6</v>
      </c>
      <c r="Q258" s="8">
        <f>R258*1000</f>
        <v>4000</v>
      </c>
      <c r="R258">
        <v>4</v>
      </c>
      <c r="S258">
        <v>0</v>
      </c>
      <c r="T258" s="8">
        <v>0</v>
      </c>
      <c r="U258">
        <v>0</v>
      </c>
      <c r="V258" s="6">
        <f>W258/2500</f>
        <v>7.2</v>
      </c>
      <c r="W258" s="4">
        <v>18000</v>
      </c>
      <c r="X258">
        <v>18</v>
      </c>
      <c r="Y258">
        <v>0</v>
      </c>
      <c r="Z258" s="8">
        <v>0</v>
      </c>
      <c r="AA258">
        <v>0</v>
      </c>
      <c r="AB258" s="6">
        <v>0</v>
      </c>
      <c r="AC258" s="8">
        <v>0</v>
      </c>
      <c r="AD258">
        <v>0</v>
      </c>
      <c r="AE258" s="6">
        <v>0</v>
      </c>
      <c r="AF258" s="8">
        <v>0</v>
      </c>
      <c r="AG258">
        <v>0</v>
      </c>
      <c r="AH258" s="6">
        <v>0</v>
      </c>
      <c r="AI258" s="4">
        <v>0</v>
      </c>
      <c r="AJ258">
        <v>0</v>
      </c>
      <c r="AK258" s="6">
        <v>0</v>
      </c>
      <c r="AL258" s="4">
        <v>0</v>
      </c>
      <c r="AM258">
        <v>0</v>
      </c>
      <c r="AN258">
        <v>0</v>
      </c>
      <c r="AO258" s="8">
        <v>0</v>
      </c>
      <c r="AP258">
        <v>0</v>
      </c>
      <c r="AQ258" s="6">
        <f>G258+J258+M258+P258+S258+V258+Y258+AB258+AE258+AH258+AK258+AN258</f>
        <v>14.399999999999999</v>
      </c>
      <c r="AR258" s="4">
        <f>H258+K258+N258+Q258+T258+W258+Z258+AC258+AF258+AI258+AL258+AO258</f>
        <v>36000</v>
      </c>
      <c r="AS258">
        <v>18</v>
      </c>
    </row>
    <row r="259">
      <c r="A259">
        <v>256</v>
      </c>
      <c r="B259" t="str">
        <v>SAN MARCOS</v>
      </c>
      <c r="C259" t="str">
        <v>SAN LORENZO</v>
      </c>
      <c r="D259" t="str">
        <v xml:space="preserve">Beca </v>
      </c>
      <c r="E259" s="6">
        <v>8</v>
      </c>
      <c r="F259" s="8">
        <f>E259*2500</f>
        <v>20000</v>
      </c>
      <c r="G259">
        <v>0</v>
      </c>
      <c r="H259" s="8">
        <v>0</v>
      </c>
      <c r="I259">
        <v>0</v>
      </c>
      <c r="J259">
        <v>0</v>
      </c>
      <c r="K259" s="8">
        <v>0</v>
      </c>
      <c r="L259">
        <v>0</v>
      </c>
      <c r="M259" s="6">
        <v>2.8</v>
      </c>
      <c r="N259" s="8">
        <v>7000</v>
      </c>
      <c r="O259">
        <v>7</v>
      </c>
      <c r="P259" s="6">
        <f>Q259/2500</f>
        <v>0.4</v>
      </c>
      <c r="Q259" s="8">
        <f>R259*1000</f>
        <v>1000</v>
      </c>
      <c r="R259">
        <v>1</v>
      </c>
      <c r="S259">
        <v>0</v>
      </c>
      <c r="T259" s="8">
        <v>0</v>
      </c>
      <c r="U259">
        <v>0</v>
      </c>
      <c r="V259" s="6">
        <f>W259/2500</f>
        <v>3.2</v>
      </c>
      <c r="W259" s="4">
        <v>8000</v>
      </c>
      <c r="X259">
        <v>8</v>
      </c>
      <c r="Y259">
        <v>0</v>
      </c>
      <c r="Z259" s="8">
        <v>0</v>
      </c>
      <c r="AA259">
        <v>0</v>
      </c>
      <c r="AB259" s="6">
        <v>0</v>
      </c>
      <c r="AC259" s="8">
        <v>0</v>
      </c>
      <c r="AD259">
        <v>0</v>
      </c>
      <c r="AE259" s="6">
        <v>0</v>
      </c>
      <c r="AF259" s="8">
        <v>0</v>
      </c>
      <c r="AG259">
        <v>0</v>
      </c>
      <c r="AH259" s="6">
        <v>0</v>
      </c>
      <c r="AI259" s="4">
        <v>0</v>
      </c>
      <c r="AJ259">
        <v>0</v>
      </c>
      <c r="AK259" s="6">
        <v>0</v>
      </c>
      <c r="AL259" s="4">
        <v>0</v>
      </c>
      <c r="AM259">
        <v>0</v>
      </c>
      <c r="AN259">
        <v>0</v>
      </c>
      <c r="AO259" s="8">
        <v>0</v>
      </c>
      <c r="AP259">
        <v>0</v>
      </c>
      <c r="AQ259" s="6">
        <f>G259+J259+M259+P259+S259+V259+Y259+AB259+AE259+AH259+AK259+AN259</f>
        <v>6.4</v>
      </c>
      <c r="AR259" s="4">
        <f>H259+K259+N259+Q259+T259+W259+Z259+AC259+AF259+AI259+AL259+AO259</f>
        <v>16000</v>
      </c>
      <c r="AS259">
        <v>8</v>
      </c>
    </row>
    <row r="260">
      <c r="A260">
        <v>257</v>
      </c>
      <c r="B260" t="str">
        <v>SAN MARCOS</v>
      </c>
      <c r="C260" t="str">
        <v>SAN MARCOS</v>
      </c>
      <c r="E260" s="6">
        <v>8.6</v>
      </c>
      <c r="F260" s="8">
        <f>E260*2500</f>
        <v>21500</v>
      </c>
      <c r="G260">
        <v>0</v>
      </c>
      <c r="H260" s="8">
        <v>0</v>
      </c>
      <c r="I260">
        <v>0</v>
      </c>
      <c r="J260">
        <v>0</v>
      </c>
      <c r="K260" s="8">
        <v>0</v>
      </c>
      <c r="L260">
        <v>0</v>
      </c>
      <c r="M260" s="6">
        <v>2.8</v>
      </c>
      <c r="N260" s="8">
        <v>7000</v>
      </c>
      <c r="O260">
        <v>7</v>
      </c>
      <c r="P260" s="6">
        <f>Q260/2500</f>
        <v>0.4</v>
      </c>
      <c r="Q260" s="8">
        <f>R260*1000</f>
        <v>1000</v>
      </c>
      <c r="R260">
        <v>1</v>
      </c>
      <c r="S260">
        <v>0</v>
      </c>
      <c r="T260" s="8">
        <v>0</v>
      </c>
      <c r="U260">
        <v>0</v>
      </c>
      <c r="V260" s="6">
        <f>W260/2500</f>
        <v>4.4</v>
      </c>
      <c r="W260" s="4">
        <v>11000</v>
      </c>
      <c r="X260">
        <v>11</v>
      </c>
      <c r="Y260">
        <v>0</v>
      </c>
      <c r="Z260" s="8">
        <v>0</v>
      </c>
      <c r="AA260">
        <v>0</v>
      </c>
      <c r="AB260" s="6">
        <v>0</v>
      </c>
      <c r="AC260" s="8">
        <v>0</v>
      </c>
      <c r="AD260">
        <v>0</v>
      </c>
      <c r="AE260" s="6">
        <v>0</v>
      </c>
      <c r="AF260" s="8">
        <v>0</v>
      </c>
      <c r="AG260">
        <v>0</v>
      </c>
      <c r="AH260" s="6">
        <v>0</v>
      </c>
      <c r="AI260" s="4">
        <v>0</v>
      </c>
      <c r="AJ260">
        <v>0</v>
      </c>
      <c r="AK260" s="6">
        <v>0</v>
      </c>
      <c r="AL260" s="4">
        <v>0</v>
      </c>
      <c r="AM260">
        <v>0</v>
      </c>
      <c r="AN260">
        <v>0</v>
      </c>
      <c r="AO260" s="8">
        <v>0</v>
      </c>
      <c r="AP260">
        <v>0</v>
      </c>
      <c r="AQ260" s="6">
        <f>G260+J260+M260+P260+S260+V260+Y260+AB260+AE260+AH260+AK260+AN260</f>
        <v>7.6</v>
      </c>
      <c r="AR260" s="4">
        <f>H260+K260+N260+Q260+T260+W260+Z260+AC260+AF260+AI260+AL260+AO260</f>
        <v>19000</v>
      </c>
      <c r="AS260">
        <v>11</v>
      </c>
    </row>
    <row r="261">
      <c r="A261">
        <v>258</v>
      </c>
      <c r="B261" t="str">
        <v>SAN MARCOS</v>
      </c>
      <c r="C261" t="str">
        <v>SAN MIGUEL IXTAHUACÁN</v>
      </c>
      <c r="E261" s="6">
        <v>14.399999999999999</v>
      </c>
      <c r="F261" s="8">
        <f>E261*2500</f>
        <v>36000</v>
      </c>
      <c r="G261">
        <v>0</v>
      </c>
      <c r="H261" s="8">
        <v>0</v>
      </c>
      <c r="I261">
        <v>0</v>
      </c>
      <c r="J261">
        <v>0</v>
      </c>
      <c r="K261" s="8">
        <v>0</v>
      </c>
      <c r="L261">
        <v>0</v>
      </c>
      <c r="M261" s="6">
        <v>4</v>
      </c>
      <c r="N261" s="8">
        <v>10000</v>
      </c>
      <c r="O261">
        <v>10</v>
      </c>
      <c r="P261" s="6">
        <f>Q261/2500</f>
        <v>0.8</v>
      </c>
      <c r="Q261" s="8">
        <f>R261*1000</f>
        <v>2000</v>
      </c>
      <c r="R261">
        <v>2</v>
      </c>
      <c r="S261">
        <v>0</v>
      </c>
      <c r="T261" s="8">
        <v>0</v>
      </c>
      <c r="U261">
        <v>0</v>
      </c>
      <c r="V261" s="6">
        <f>W261/2500</f>
        <v>5.2</v>
      </c>
      <c r="W261" s="4">
        <v>13000</v>
      </c>
      <c r="X261">
        <v>13</v>
      </c>
      <c r="Y261">
        <v>0</v>
      </c>
      <c r="Z261" s="8">
        <v>0</v>
      </c>
      <c r="AA261">
        <v>0</v>
      </c>
      <c r="AB261" s="6">
        <v>0</v>
      </c>
      <c r="AC261" s="8">
        <v>0</v>
      </c>
      <c r="AD261">
        <v>0</v>
      </c>
      <c r="AE261" s="6">
        <v>0</v>
      </c>
      <c r="AF261" s="8">
        <v>0</v>
      </c>
      <c r="AG261">
        <v>0</v>
      </c>
      <c r="AH261" s="6">
        <v>0</v>
      </c>
      <c r="AI261" s="4">
        <v>0</v>
      </c>
      <c r="AJ261">
        <v>0</v>
      </c>
      <c r="AK261" s="6">
        <v>0</v>
      </c>
      <c r="AL261" s="4">
        <v>0</v>
      </c>
      <c r="AM261">
        <v>0</v>
      </c>
      <c r="AN261">
        <v>0</v>
      </c>
      <c r="AO261" s="8">
        <v>0</v>
      </c>
      <c r="AP261">
        <v>0</v>
      </c>
      <c r="AQ261" s="6">
        <f>G261+J261+M261+P261+S261+V261+Y261+AB261+AE261+AH261+AK261+AN261</f>
        <v>10</v>
      </c>
      <c r="AR261" s="4">
        <f>H261+K261+N261+Q261+T261+W261+Z261+AC261+AF261+AI261+AL261+AO261</f>
        <v>25000</v>
      </c>
      <c r="AS261">
        <v>13</v>
      </c>
    </row>
    <row r="262">
      <c r="A262">
        <v>259</v>
      </c>
      <c r="B262" t="str">
        <v>SAN MARCOS</v>
      </c>
      <c r="C262" t="str">
        <v>SAN PABLO</v>
      </c>
      <c r="E262" s="6">
        <v>10.2</v>
      </c>
      <c r="F262" s="8">
        <f>E262*2500</f>
        <v>25500</v>
      </c>
      <c r="G262">
        <v>0</v>
      </c>
      <c r="H262" s="8">
        <v>0</v>
      </c>
      <c r="I262">
        <v>0</v>
      </c>
      <c r="J262">
        <v>0</v>
      </c>
      <c r="K262" s="8">
        <v>0</v>
      </c>
      <c r="L262">
        <v>0</v>
      </c>
      <c r="M262" s="6">
        <v>2.8</v>
      </c>
      <c r="N262" s="8">
        <v>7000</v>
      </c>
      <c r="O262">
        <v>7</v>
      </c>
      <c r="P262" s="6">
        <f>Q262/2500</f>
        <v>2</v>
      </c>
      <c r="Q262" s="8">
        <f>R262*1000</f>
        <v>5000</v>
      </c>
      <c r="R262">
        <v>5</v>
      </c>
      <c r="S262">
        <v>0</v>
      </c>
      <c r="T262" s="8">
        <v>0</v>
      </c>
      <c r="U262">
        <v>0</v>
      </c>
      <c r="V262" s="6">
        <f>W262/2500</f>
        <v>4.8</v>
      </c>
      <c r="W262" s="4">
        <v>12000</v>
      </c>
      <c r="X262">
        <v>12</v>
      </c>
      <c r="Y262">
        <v>0</v>
      </c>
      <c r="Z262" s="8">
        <v>0</v>
      </c>
      <c r="AA262">
        <v>0</v>
      </c>
      <c r="AB262" s="6">
        <v>0</v>
      </c>
      <c r="AC262" s="8">
        <v>0</v>
      </c>
      <c r="AD262">
        <v>0</v>
      </c>
      <c r="AE262" s="6">
        <v>0</v>
      </c>
      <c r="AF262" s="8">
        <v>0</v>
      </c>
      <c r="AG262">
        <v>0</v>
      </c>
      <c r="AH262" s="6">
        <v>0</v>
      </c>
      <c r="AI262" s="4">
        <v>0</v>
      </c>
      <c r="AJ262">
        <v>0</v>
      </c>
      <c r="AK262" s="6">
        <v>0</v>
      </c>
      <c r="AL262" s="4">
        <v>0</v>
      </c>
      <c r="AM262">
        <v>0</v>
      </c>
      <c r="AN262">
        <v>0</v>
      </c>
      <c r="AO262" s="8">
        <v>0</v>
      </c>
      <c r="AP262">
        <v>0</v>
      </c>
      <c r="AQ262" s="6">
        <f>G262+J262+M262+P262+S262+V262+Y262+AB262+AE262+AH262+AK262+AN262</f>
        <v>9.6</v>
      </c>
      <c r="AR262" s="4">
        <f>H262+K262+N262+Q262+T262+W262+Z262+AC262+AF262+AI262+AL262+AO262</f>
        <v>24000</v>
      </c>
      <c r="AS262">
        <v>12</v>
      </c>
    </row>
    <row r="263">
      <c r="A263">
        <v>260</v>
      </c>
      <c r="B263" t="str">
        <v>SAN MARCOS</v>
      </c>
      <c r="C263" t="str">
        <v>SAN PEDRO SACATEPÉQUEZ</v>
      </c>
      <c r="E263" s="6">
        <v>11</v>
      </c>
      <c r="F263" s="8">
        <f>E263*2500</f>
        <v>27500</v>
      </c>
      <c r="G263">
        <v>0</v>
      </c>
      <c r="H263" s="8">
        <v>0</v>
      </c>
      <c r="I263">
        <v>0</v>
      </c>
      <c r="J263">
        <v>0</v>
      </c>
      <c r="K263" s="8">
        <v>0</v>
      </c>
      <c r="L263">
        <v>0</v>
      </c>
      <c r="M263" s="6">
        <v>4.8</v>
      </c>
      <c r="N263" s="8">
        <v>12000</v>
      </c>
      <c r="O263">
        <v>12</v>
      </c>
      <c r="P263" s="6">
        <f>Q263/2500</f>
        <v>0.4</v>
      </c>
      <c r="Q263" s="8">
        <f>R263*1000</f>
        <v>1000</v>
      </c>
      <c r="R263">
        <v>1</v>
      </c>
      <c r="S263">
        <v>0</v>
      </c>
      <c r="T263" s="8">
        <v>0</v>
      </c>
      <c r="U263">
        <v>0</v>
      </c>
      <c r="V263" s="6">
        <f>W263/2500</f>
        <v>5.2</v>
      </c>
      <c r="W263" s="4">
        <v>13000</v>
      </c>
      <c r="X263">
        <v>13</v>
      </c>
      <c r="Y263">
        <v>0</v>
      </c>
      <c r="Z263" s="8">
        <v>0</v>
      </c>
      <c r="AA263">
        <v>0</v>
      </c>
      <c r="AB263" s="6">
        <v>0</v>
      </c>
      <c r="AC263" s="8">
        <v>0</v>
      </c>
      <c r="AD263">
        <v>0</v>
      </c>
      <c r="AE263" s="6">
        <v>0</v>
      </c>
      <c r="AF263" s="8">
        <v>0</v>
      </c>
      <c r="AG263">
        <v>0</v>
      </c>
      <c r="AH263" s="6">
        <v>0</v>
      </c>
      <c r="AI263" s="4">
        <v>0</v>
      </c>
      <c r="AJ263">
        <v>0</v>
      </c>
      <c r="AK263" s="6">
        <v>0</v>
      </c>
      <c r="AL263" s="4">
        <v>0</v>
      </c>
      <c r="AM263">
        <v>0</v>
      </c>
      <c r="AN263">
        <v>0</v>
      </c>
      <c r="AO263" s="8">
        <v>0</v>
      </c>
      <c r="AP263">
        <v>0</v>
      </c>
      <c r="AQ263" s="6">
        <f>G263+J263+M263+P263+S263+V263+Y263+AB263+AE263+AH263+AK263+AN263</f>
        <v>10.4</v>
      </c>
      <c r="AR263" s="4">
        <f>H263+K263+N263+Q263+T263+W263+Z263+AC263+AF263+AI263+AL263+AO263</f>
        <v>26000</v>
      </c>
      <c r="AS263">
        <v>14</v>
      </c>
    </row>
    <row r="264">
      <c r="A264">
        <v>261</v>
      </c>
      <c r="B264" t="str">
        <v>SAN MARCOS</v>
      </c>
      <c r="C264" t="str">
        <v>SAN RAFAEL PIE DE LA CUESTA</v>
      </c>
      <c r="E264" s="6">
        <v>5.2</v>
      </c>
      <c r="F264" s="8">
        <f>E264*2500</f>
        <v>13000</v>
      </c>
      <c r="G264">
        <v>0</v>
      </c>
      <c r="H264" s="8">
        <v>0</v>
      </c>
      <c r="I264">
        <v>0</v>
      </c>
      <c r="J264">
        <v>0</v>
      </c>
      <c r="K264" s="8">
        <v>0</v>
      </c>
      <c r="L264">
        <v>0</v>
      </c>
      <c r="M264" s="6">
        <v>1</v>
      </c>
      <c r="N264" s="8">
        <v>1000</v>
      </c>
      <c r="O264">
        <v>1</v>
      </c>
      <c r="P264" s="6">
        <f>Q264/2500</f>
        <v>0.4</v>
      </c>
      <c r="Q264" s="8">
        <f>R264*1000</f>
        <v>1000</v>
      </c>
      <c r="R264">
        <v>1</v>
      </c>
      <c r="S264">
        <v>0</v>
      </c>
      <c r="T264" s="8">
        <v>0</v>
      </c>
      <c r="U264">
        <v>0</v>
      </c>
      <c r="V264" s="6">
        <f>W264/2500</f>
        <v>0.8</v>
      </c>
      <c r="W264" s="4">
        <v>2000</v>
      </c>
      <c r="X264">
        <v>2</v>
      </c>
      <c r="Y264">
        <v>0</v>
      </c>
      <c r="Z264" s="8">
        <v>0</v>
      </c>
      <c r="AA264">
        <v>0</v>
      </c>
      <c r="AB264" s="6">
        <v>0</v>
      </c>
      <c r="AC264" s="8">
        <v>0</v>
      </c>
      <c r="AD264">
        <v>0</v>
      </c>
      <c r="AE264" s="6">
        <v>0</v>
      </c>
      <c r="AF264" s="8">
        <v>0</v>
      </c>
      <c r="AG264">
        <v>0</v>
      </c>
      <c r="AH264" s="6">
        <v>0</v>
      </c>
      <c r="AI264" s="4">
        <v>0</v>
      </c>
      <c r="AJ264">
        <v>0</v>
      </c>
      <c r="AK264" s="6">
        <v>0</v>
      </c>
      <c r="AL264" s="4">
        <v>0</v>
      </c>
      <c r="AM264">
        <v>0</v>
      </c>
      <c r="AN264">
        <v>0</v>
      </c>
      <c r="AO264" s="8">
        <v>0</v>
      </c>
      <c r="AP264">
        <v>0</v>
      </c>
      <c r="AQ264" s="6">
        <f>G264+J264+M264+P264+S264+V264+Y264+AB264+AE264+AH264+AK264+AN264</f>
        <v>2.2</v>
      </c>
      <c r="AR264" s="4">
        <f>H264+K264+N264+Q264+T264+W264+Z264+AC264+AF264+AI264+AL264+AO264</f>
        <v>4000</v>
      </c>
      <c r="AS264">
        <v>2</v>
      </c>
    </row>
    <row r="265">
      <c r="A265">
        <v>262</v>
      </c>
      <c r="B265" t="str">
        <v>SAN MARCOS</v>
      </c>
      <c r="C265" t="str">
        <v>SIBINAL</v>
      </c>
      <c r="E265" s="6">
        <v>12</v>
      </c>
      <c r="F265" s="8">
        <f>E265*2500</f>
        <v>30000</v>
      </c>
      <c r="G265">
        <v>0</v>
      </c>
      <c r="H265" s="8">
        <v>0</v>
      </c>
      <c r="I265">
        <v>0</v>
      </c>
      <c r="J265">
        <v>0</v>
      </c>
      <c r="K265" s="8">
        <v>0</v>
      </c>
      <c r="L265">
        <v>0</v>
      </c>
      <c r="M265" s="6">
        <v>3.2</v>
      </c>
      <c r="N265" s="8">
        <v>8000</v>
      </c>
      <c r="O265">
        <v>8</v>
      </c>
      <c r="P265" s="6">
        <f>Q265/2500</f>
        <v>0.4</v>
      </c>
      <c r="Q265" s="8">
        <f>R265*1000</f>
        <v>1000</v>
      </c>
      <c r="R265">
        <v>1</v>
      </c>
      <c r="S265">
        <v>0</v>
      </c>
      <c r="T265" s="8">
        <v>0</v>
      </c>
      <c r="U265">
        <v>0</v>
      </c>
      <c r="V265" s="6">
        <f>W265/2500</f>
        <v>4</v>
      </c>
      <c r="W265" s="4">
        <v>10000</v>
      </c>
      <c r="X265">
        <v>10</v>
      </c>
      <c r="Y265">
        <v>0</v>
      </c>
      <c r="Z265" s="8">
        <v>0</v>
      </c>
      <c r="AA265">
        <v>0</v>
      </c>
      <c r="AB265" s="6">
        <v>0</v>
      </c>
      <c r="AC265" s="8">
        <v>0</v>
      </c>
      <c r="AD265">
        <v>0</v>
      </c>
      <c r="AE265" s="6">
        <v>0</v>
      </c>
      <c r="AF265" s="8">
        <v>0</v>
      </c>
      <c r="AG265">
        <v>0</v>
      </c>
      <c r="AH265" s="6">
        <v>0</v>
      </c>
      <c r="AI265" s="4">
        <v>0</v>
      </c>
      <c r="AJ265">
        <v>0</v>
      </c>
      <c r="AK265" s="6">
        <v>0</v>
      </c>
      <c r="AL265" s="4">
        <v>0</v>
      </c>
      <c r="AM265">
        <v>0</v>
      </c>
      <c r="AN265">
        <v>0</v>
      </c>
      <c r="AO265" s="8">
        <v>0</v>
      </c>
      <c r="AP265">
        <v>0</v>
      </c>
      <c r="AQ265" s="6">
        <f>G265+J265+M265+P265+S265+V265+Y265+AB265+AE265+AH265+AK265+AN265</f>
        <v>7.6</v>
      </c>
      <c r="AR265" s="4">
        <f>H265+K265+N265+Q265+T265+W265+Z265+AC265+AF265+AI265+AL265+AO265</f>
        <v>19000</v>
      </c>
      <c r="AS265">
        <v>10</v>
      </c>
    </row>
    <row r="266">
      <c r="A266">
        <v>263</v>
      </c>
      <c r="B266" t="str">
        <v>SAN MARCOS</v>
      </c>
      <c r="C266" t="str">
        <v>SIPACAPA</v>
      </c>
      <c r="E266" s="6">
        <v>19</v>
      </c>
      <c r="F266" s="8">
        <f>E266*2500</f>
        <v>47500</v>
      </c>
      <c r="G266">
        <v>0</v>
      </c>
      <c r="H266" s="8">
        <v>0</v>
      </c>
      <c r="I266">
        <v>0</v>
      </c>
      <c r="J266">
        <v>0</v>
      </c>
      <c r="K266" s="8">
        <v>0</v>
      </c>
      <c r="L266">
        <v>0</v>
      </c>
      <c r="M266" s="6">
        <v>7.2</v>
      </c>
      <c r="N266" s="8">
        <v>18000</v>
      </c>
      <c r="O266">
        <v>18</v>
      </c>
      <c r="P266" s="6">
        <f>Q266/2500</f>
        <v>0.4</v>
      </c>
      <c r="Q266" s="8">
        <f>R266*1000</f>
        <v>1000</v>
      </c>
      <c r="R266">
        <v>1</v>
      </c>
      <c r="S266">
        <v>0</v>
      </c>
      <c r="T266" s="8">
        <v>0</v>
      </c>
      <c r="U266">
        <v>0</v>
      </c>
      <c r="V266" s="6">
        <f>W266/2500</f>
        <v>7.6</v>
      </c>
      <c r="W266" s="4">
        <v>19000</v>
      </c>
      <c r="X266">
        <v>19</v>
      </c>
      <c r="Y266">
        <v>0</v>
      </c>
      <c r="Z266" s="8">
        <v>0</v>
      </c>
      <c r="AA266">
        <v>0</v>
      </c>
      <c r="AB266" s="6">
        <v>0</v>
      </c>
      <c r="AC266" s="8">
        <v>0</v>
      </c>
      <c r="AD266">
        <v>0</v>
      </c>
      <c r="AE266" s="6">
        <v>0</v>
      </c>
      <c r="AF266" s="8">
        <v>0</v>
      </c>
      <c r="AG266">
        <v>0</v>
      </c>
      <c r="AH266" s="6">
        <v>0</v>
      </c>
      <c r="AI266" s="4">
        <v>0</v>
      </c>
      <c r="AJ266">
        <v>0</v>
      </c>
      <c r="AK266" s="6">
        <v>0</v>
      </c>
      <c r="AL266" s="4">
        <v>0</v>
      </c>
      <c r="AM266">
        <v>0</v>
      </c>
      <c r="AN266">
        <v>0</v>
      </c>
      <c r="AO266" s="8">
        <v>0</v>
      </c>
      <c r="AP266">
        <v>0</v>
      </c>
      <c r="AQ266" s="6">
        <f>G266+J266+M266+P266+S266+V266+Y266+AB266+AE266+AH266+AK266+AN266</f>
        <v>15.2</v>
      </c>
      <c r="AR266" s="4">
        <f>H266+K266+N266+Q266+T266+W266+Z266+AC266+AF266+AI266+AL266+AO266</f>
        <v>38000</v>
      </c>
      <c r="AS266">
        <v>19</v>
      </c>
    </row>
    <row r="267">
      <c r="A267">
        <v>264</v>
      </c>
      <c r="B267" t="str">
        <v>SAN MARCOS</v>
      </c>
      <c r="C267" t="str">
        <v>TACANÁ</v>
      </c>
      <c r="E267" s="6">
        <v>12</v>
      </c>
      <c r="F267" s="8">
        <f>E267*2500</f>
        <v>30000</v>
      </c>
      <c r="G267">
        <v>0</v>
      </c>
      <c r="H267" s="8">
        <v>0</v>
      </c>
      <c r="I267">
        <v>0</v>
      </c>
      <c r="J267">
        <v>0</v>
      </c>
      <c r="K267" s="8">
        <v>0</v>
      </c>
      <c r="L267">
        <v>0</v>
      </c>
      <c r="M267" s="6">
        <v>4.4</v>
      </c>
      <c r="N267" s="8">
        <v>11000</v>
      </c>
      <c r="O267">
        <v>11</v>
      </c>
      <c r="P267" s="6">
        <f>Q267/2500</f>
        <v>0.4</v>
      </c>
      <c r="Q267" s="8">
        <f>R267*1000</f>
        <v>1000</v>
      </c>
      <c r="R267">
        <v>1</v>
      </c>
      <c r="S267">
        <v>0</v>
      </c>
      <c r="T267" s="8">
        <v>0</v>
      </c>
      <c r="U267">
        <v>0</v>
      </c>
      <c r="V267" s="6">
        <f>W267/2500</f>
        <v>4.8</v>
      </c>
      <c r="W267" s="4">
        <v>12000</v>
      </c>
      <c r="X267">
        <v>12</v>
      </c>
      <c r="Y267">
        <v>0</v>
      </c>
      <c r="Z267" s="8">
        <v>0</v>
      </c>
      <c r="AA267">
        <v>0</v>
      </c>
      <c r="AB267" s="6">
        <v>0</v>
      </c>
      <c r="AC267" s="8">
        <v>0</v>
      </c>
      <c r="AD267">
        <v>0</v>
      </c>
      <c r="AE267" s="6">
        <v>0</v>
      </c>
      <c r="AF267" s="8">
        <v>0</v>
      </c>
      <c r="AG267">
        <v>0</v>
      </c>
      <c r="AH267" s="6">
        <v>0</v>
      </c>
      <c r="AI267" s="4">
        <v>0</v>
      </c>
      <c r="AJ267">
        <v>0</v>
      </c>
      <c r="AK267" s="6">
        <v>0</v>
      </c>
      <c r="AL267" s="4">
        <v>0</v>
      </c>
      <c r="AM267">
        <v>0</v>
      </c>
      <c r="AN267">
        <v>0</v>
      </c>
      <c r="AO267" s="8">
        <v>0</v>
      </c>
      <c r="AP267">
        <v>0</v>
      </c>
      <c r="AQ267" s="6">
        <f>G267+J267+M267+P267+S267+V267+Y267+AB267+AE267+AH267+AK267+AN267</f>
        <v>9.600000000000001</v>
      </c>
      <c r="AR267" s="4">
        <f>H267+K267+N267+Q267+T267+W267+Z267+AC267+AF267+AI267+AL267+AO267</f>
        <v>24000</v>
      </c>
      <c r="AS267">
        <v>12</v>
      </c>
    </row>
    <row r="268">
      <c r="A268">
        <v>265</v>
      </c>
      <c r="B268" t="str">
        <v>SAN MARCOS</v>
      </c>
      <c r="C268" t="str">
        <v>TAJUMULCO</v>
      </c>
      <c r="E268" s="6">
        <v>15</v>
      </c>
      <c r="F268" s="8">
        <f>E268*2500</f>
        <v>37500</v>
      </c>
      <c r="G268">
        <v>0</v>
      </c>
      <c r="H268" s="8">
        <v>0</v>
      </c>
      <c r="I268">
        <v>0</v>
      </c>
      <c r="J268">
        <v>0</v>
      </c>
      <c r="K268" s="8">
        <v>0</v>
      </c>
      <c r="L268">
        <v>0</v>
      </c>
      <c r="M268" s="6">
        <v>5.2</v>
      </c>
      <c r="N268" s="8">
        <v>13000</v>
      </c>
      <c r="O268">
        <v>13</v>
      </c>
      <c r="P268" s="6">
        <f>Q268/2500</f>
        <v>0</v>
      </c>
      <c r="Q268" s="8">
        <f>R268*1000</f>
        <v>0</v>
      </c>
      <c r="R268">
        <v>0</v>
      </c>
      <c r="S268">
        <v>0</v>
      </c>
      <c r="T268" s="8">
        <v>0</v>
      </c>
      <c r="U268">
        <v>0</v>
      </c>
      <c r="V268" s="6">
        <f>W268/2500</f>
        <v>4.8</v>
      </c>
      <c r="W268" s="4">
        <v>12000</v>
      </c>
      <c r="X268">
        <v>12</v>
      </c>
      <c r="Y268">
        <v>0</v>
      </c>
      <c r="Z268" s="8">
        <v>0</v>
      </c>
      <c r="AA268">
        <v>0</v>
      </c>
      <c r="AB268" s="6">
        <v>0</v>
      </c>
      <c r="AC268" s="8">
        <v>0</v>
      </c>
      <c r="AD268">
        <v>0</v>
      </c>
      <c r="AE268" s="6">
        <v>0</v>
      </c>
      <c r="AF268" s="8">
        <v>0</v>
      </c>
      <c r="AG268">
        <v>0</v>
      </c>
      <c r="AH268" s="6">
        <v>0</v>
      </c>
      <c r="AI268" s="4">
        <v>0</v>
      </c>
      <c r="AJ268">
        <v>0</v>
      </c>
      <c r="AK268" s="6">
        <v>0</v>
      </c>
      <c r="AL268" s="4">
        <v>0</v>
      </c>
      <c r="AM268">
        <v>0</v>
      </c>
      <c r="AN268">
        <v>0</v>
      </c>
      <c r="AO268" s="8">
        <v>0</v>
      </c>
      <c r="AP268">
        <v>0</v>
      </c>
      <c r="AQ268" s="6">
        <f>G268+J268+M268+P268+S268+V268+Y268+AB268+AE268+AH268+AK268+AN268</f>
        <v>10</v>
      </c>
      <c r="AR268" s="4">
        <f>H268+K268+N268+Q268+T268+W268+Z268+AC268+AF268+AI268+AL268+AO268</f>
        <v>25000</v>
      </c>
      <c r="AS268">
        <v>13</v>
      </c>
    </row>
    <row r="269">
      <c r="A269">
        <v>266</v>
      </c>
      <c r="B269" t="str">
        <v>SAN MARCOS</v>
      </c>
      <c r="C269" t="str">
        <v>TEJUTLA</v>
      </c>
      <c r="E269" s="6">
        <v>34</v>
      </c>
      <c r="F269" s="8">
        <f>E269*2500</f>
        <v>85000</v>
      </c>
      <c r="G269">
        <v>0</v>
      </c>
      <c r="H269" s="8">
        <v>0</v>
      </c>
      <c r="I269">
        <v>0</v>
      </c>
      <c r="J269">
        <v>0</v>
      </c>
      <c r="K269" s="8">
        <v>0</v>
      </c>
      <c r="L269">
        <v>0</v>
      </c>
      <c r="M269" s="6">
        <v>11.6</v>
      </c>
      <c r="N269" s="8">
        <v>29000</v>
      </c>
      <c r="O269">
        <v>29</v>
      </c>
      <c r="P269" s="6">
        <f>Q269/2500</f>
        <v>1.6</v>
      </c>
      <c r="Q269" s="8">
        <f>R269*1000</f>
        <v>4000</v>
      </c>
      <c r="R269">
        <v>4</v>
      </c>
      <c r="S269">
        <v>0</v>
      </c>
      <c r="T269" s="8">
        <v>0</v>
      </c>
      <c r="U269">
        <v>0</v>
      </c>
      <c r="V269" s="6">
        <f>W269/2500</f>
        <v>12.4</v>
      </c>
      <c r="W269" s="4">
        <v>31000</v>
      </c>
      <c r="X269">
        <v>31</v>
      </c>
      <c r="Y269">
        <v>0</v>
      </c>
      <c r="Z269" s="8">
        <v>0</v>
      </c>
      <c r="AA269">
        <v>0</v>
      </c>
      <c r="AB269" s="6">
        <v>0</v>
      </c>
      <c r="AC269" s="8">
        <v>0</v>
      </c>
      <c r="AD269">
        <v>0</v>
      </c>
      <c r="AE269" s="6">
        <v>0</v>
      </c>
      <c r="AF269" s="8">
        <v>0</v>
      </c>
      <c r="AG269">
        <v>0</v>
      </c>
      <c r="AH269" s="6">
        <v>0</v>
      </c>
      <c r="AI269" s="4">
        <v>0</v>
      </c>
      <c r="AJ269">
        <v>0</v>
      </c>
      <c r="AK269" s="6">
        <v>0</v>
      </c>
      <c r="AL269" s="4">
        <v>0</v>
      </c>
      <c r="AM269">
        <v>0</v>
      </c>
      <c r="AN269">
        <v>0</v>
      </c>
      <c r="AO269" s="8">
        <v>0</v>
      </c>
      <c r="AP269">
        <v>0</v>
      </c>
      <c r="AQ269" s="6">
        <f>G269+J269+M269+P269+S269+V269+Y269+AB269+AE269+AH269+AK269+AN269</f>
        <v>25.6</v>
      </c>
      <c r="AR269" s="4">
        <f>H269+K269+N269+Q269+T269+W269+Z269+AC269+AF269+AI269+AL269+AO269</f>
        <v>64000</v>
      </c>
      <c r="AS269">
        <v>34</v>
      </c>
    </row>
    <row r="270">
      <c r="A270">
        <v>267</v>
      </c>
      <c r="B270" t="str">
        <v>SANTA ROSA</v>
      </c>
      <c r="C270" t="str">
        <v>BARBERENA</v>
      </c>
      <c r="E270" s="6">
        <v>11.4</v>
      </c>
      <c r="F270" s="8">
        <f>E270*2500</f>
        <v>28500</v>
      </c>
      <c r="G270">
        <v>0</v>
      </c>
      <c r="H270" s="8">
        <v>0</v>
      </c>
      <c r="I270">
        <v>0</v>
      </c>
      <c r="J270">
        <v>0</v>
      </c>
      <c r="K270" s="8">
        <v>0</v>
      </c>
      <c r="L270">
        <v>0</v>
      </c>
      <c r="M270" s="6">
        <v>3.6</v>
      </c>
      <c r="N270" s="8">
        <v>9000</v>
      </c>
      <c r="O270">
        <v>9</v>
      </c>
      <c r="P270" s="6">
        <f>Q270/2500</f>
        <v>1.6</v>
      </c>
      <c r="Q270" s="8">
        <f>R270*1000</f>
        <v>4000</v>
      </c>
      <c r="R270">
        <v>4</v>
      </c>
      <c r="S270">
        <v>0</v>
      </c>
      <c r="T270" s="8">
        <v>0</v>
      </c>
      <c r="U270">
        <v>0</v>
      </c>
      <c r="V270" s="6">
        <f>W270/2500</f>
        <v>4.8</v>
      </c>
      <c r="W270" s="4">
        <v>12000</v>
      </c>
      <c r="X270">
        <v>12</v>
      </c>
      <c r="Y270">
        <v>0</v>
      </c>
      <c r="Z270" s="8">
        <v>0</v>
      </c>
      <c r="AA270">
        <v>0</v>
      </c>
      <c r="AB270" s="6">
        <v>0</v>
      </c>
      <c r="AC270" s="8">
        <v>0</v>
      </c>
      <c r="AD270">
        <v>0</v>
      </c>
      <c r="AE270" s="6">
        <v>0</v>
      </c>
      <c r="AF270" s="8">
        <v>0</v>
      </c>
      <c r="AG270">
        <v>0</v>
      </c>
      <c r="AH270" s="6">
        <v>0</v>
      </c>
      <c r="AI270" s="4">
        <v>0</v>
      </c>
      <c r="AJ270">
        <v>0</v>
      </c>
      <c r="AK270" s="6">
        <v>0</v>
      </c>
      <c r="AL270" s="4">
        <v>0</v>
      </c>
      <c r="AM270">
        <v>0</v>
      </c>
      <c r="AN270">
        <v>0</v>
      </c>
      <c r="AO270" s="8">
        <v>0</v>
      </c>
      <c r="AP270">
        <v>0</v>
      </c>
      <c r="AQ270" s="6">
        <f>G270+J270+M270+P270+S270+V270+Y270+AB270+AE270+AH270+AK270+AN270</f>
        <v>10</v>
      </c>
      <c r="AR270" s="4">
        <f>H270+K270+N270+Q270+T270+W270+Z270+AC270+AF270+AI270+AL270+AO270</f>
        <v>25000</v>
      </c>
      <c r="AS270">
        <v>13</v>
      </c>
    </row>
    <row r="271">
      <c r="A271">
        <v>268</v>
      </c>
      <c r="B271" t="str">
        <v>SANTA ROSA</v>
      </c>
      <c r="C271" t="str">
        <v>CASILLAS</v>
      </c>
      <c r="E271" s="6">
        <v>8.599999999999998</v>
      </c>
      <c r="F271" s="8">
        <f>E271*2500</f>
        <v>21499.999999999996</v>
      </c>
      <c r="G271">
        <v>0</v>
      </c>
      <c r="H271" s="8">
        <v>0</v>
      </c>
      <c r="I271">
        <v>0</v>
      </c>
      <c r="J271">
        <v>0</v>
      </c>
      <c r="K271" s="8">
        <v>0</v>
      </c>
      <c r="L271">
        <v>0</v>
      </c>
      <c r="M271" s="6">
        <v>2.8</v>
      </c>
      <c r="N271" s="8">
        <v>7000</v>
      </c>
      <c r="O271">
        <v>7</v>
      </c>
      <c r="P271" s="6">
        <f>Q271/2500</f>
        <v>1.2</v>
      </c>
      <c r="Q271" s="8">
        <f>R271*1000</f>
        <v>3000</v>
      </c>
      <c r="R271">
        <v>3</v>
      </c>
      <c r="S271">
        <v>0</v>
      </c>
      <c r="T271" s="8">
        <v>0</v>
      </c>
      <c r="U271">
        <v>0</v>
      </c>
      <c r="V271" s="6">
        <f>W271/2500</f>
        <v>3.6</v>
      </c>
      <c r="W271" s="4">
        <v>9000</v>
      </c>
      <c r="X271">
        <v>9</v>
      </c>
      <c r="Y271">
        <v>0</v>
      </c>
      <c r="Z271" s="8">
        <v>0</v>
      </c>
      <c r="AA271">
        <v>0</v>
      </c>
      <c r="AB271" s="6">
        <v>0</v>
      </c>
      <c r="AC271" s="8">
        <v>0</v>
      </c>
      <c r="AD271">
        <v>0</v>
      </c>
      <c r="AE271" s="6">
        <v>0</v>
      </c>
      <c r="AF271" s="8">
        <v>0</v>
      </c>
      <c r="AG271">
        <v>0</v>
      </c>
      <c r="AH271" s="6">
        <v>0</v>
      </c>
      <c r="AI271" s="4">
        <v>0</v>
      </c>
      <c r="AJ271">
        <v>0</v>
      </c>
      <c r="AK271" s="6">
        <v>0</v>
      </c>
      <c r="AL271" s="4">
        <v>0</v>
      </c>
      <c r="AM271">
        <v>0</v>
      </c>
      <c r="AN271">
        <v>0</v>
      </c>
      <c r="AO271" s="8">
        <v>0</v>
      </c>
      <c r="AP271">
        <v>0</v>
      </c>
      <c r="AQ271" s="6">
        <f>G271+J271+M271+P271+S271+V271+Y271+AB271+AE271+AH271+AK271+AN271</f>
        <v>7.6</v>
      </c>
      <c r="AR271" s="4">
        <f>H271+K271+N271+Q271+T271+W271+Z271+AC271+AF271+AI271+AL271+AO271</f>
        <v>19000</v>
      </c>
      <c r="AS271">
        <v>10</v>
      </c>
    </row>
    <row r="272">
      <c r="A272">
        <v>269</v>
      </c>
      <c r="B272" t="str">
        <v>SANTA ROSA</v>
      </c>
      <c r="C272" t="str">
        <v>CHIQUIMULILLA</v>
      </c>
      <c r="E272" s="6">
        <v>40.6</v>
      </c>
      <c r="F272" s="8">
        <f>E272*2500</f>
        <v>101500</v>
      </c>
      <c r="G272">
        <v>0</v>
      </c>
      <c r="H272" s="8">
        <v>0</v>
      </c>
      <c r="I272">
        <v>0</v>
      </c>
      <c r="J272">
        <v>0</v>
      </c>
      <c r="K272" s="8">
        <v>0</v>
      </c>
      <c r="L272">
        <v>0</v>
      </c>
      <c r="M272" s="6">
        <v>13.2</v>
      </c>
      <c r="N272" s="8">
        <v>33000</v>
      </c>
      <c r="O272">
        <v>33</v>
      </c>
      <c r="P272" s="6">
        <f>Q272/2500</f>
        <v>1.6</v>
      </c>
      <c r="Q272" s="8">
        <f>R272*1000</f>
        <v>4000</v>
      </c>
      <c r="R272">
        <v>4</v>
      </c>
      <c r="S272">
        <v>0</v>
      </c>
      <c r="T272" s="8">
        <v>0</v>
      </c>
      <c r="U272">
        <v>0</v>
      </c>
      <c r="V272" s="6">
        <f>W272/2500</f>
        <v>14.8</v>
      </c>
      <c r="W272" s="4">
        <v>37000</v>
      </c>
      <c r="X272">
        <v>37</v>
      </c>
      <c r="Y272">
        <v>0</v>
      </c>
      <c r="Z272" s="8">
        <v>0</v>
      </c>
      <c r="AA272">
        <v>0</v>
      </c>
      <c r="AB272" s="6">
        <v>0</v>
      </c>
      <c r="AC272" s="8">
        <v>0</v>
      </c>
      <c r="AD272">
        <v>0</v>
      </c>
      <c r="AE272" s="6">
        <v>0</v>
      </c>
      <c r="AF272" s="8">
        <v>0</v>
      </c>
      <c r="AG272">
        <v>0</v>
      </c>
      <c r="AH272" s="6">
        <v>0</v>
      </c>
      <c r="AI272" s="4">
        <v>0</v>
      </c>
      <c r="AJ272">
        <v>0</v>
      </c>
      <c r="AK272" s="6">
        <v>0</v>
      </c>
      <c r="AL272" s="4">
        <v>0</v>
      </c>
      <c r="AM272">
        <v>0</v>
      </c>
      <c r="AN272">
        <v>0</v>
      </c>
      <c r="AO272" s="8">
        <v>0</v>
      </c>
      <c r="AP272">
        <v>0</v>
      </c>
      <c r="AQ272" s="6">
        <f>G272+J272+M272+P272+S272+V272+Y272+AB272+AE272+AH272+AK272+AN272</f>
        <v>29.6</v>
      </c>
      <c r="AR272" s="4">
        <f>H272+K272+N272+Q272+T272+W272+Z272+AC272+AF272+AI272+AL272+AO272</f>
        <v>74000</v>
      </c>
      <c r="AS272">
        <v>37</v>
      </c>
    </row>
    <row r="273">
      <c r="A273">
        <v>270</v>
      </c>
      <c r="B273" t="str">
        <v>SANTA ROSA</v>
      </c>
      <c r="C273" t="str">
        <v>CUILAPA</v>
      </c>
      <c r="E273" s="6">
        <v>20.4</v>
      </c>
      <c r="F273" s="8">
        <f>E273*2500</f>
        <v>51000</v>
      </c>
      <c r="G273">
        <v>0</v>
      </c>
      <c r="H273" s="8">
        <v>0</v>
      </c>
      <c r="I273">
        <v>0</v>
      </c>
      <c r="J273">
        <v>0</v>
      </c>
      <c r="K273" s="8">
        <v>0</v>
      </c>
      <c r="L273">
        <v>0</v>
      </c>
      <c r="M273" s="6">
        <v>5.6</v>
      </c>
      <c r="N273" s="8">
        <v>14000</v>
      </c>
      <c r="O273">
        <v>14</v>
      </c>
      <c r="P273" s="6">
        <f>Q273/2500</f>
        <v>0.4</v>
      </c>
      <c r="Q273" s="8">
        <f>R273*1000</f>
        <v>1000</v>
      </c>
      <c r="R273">
        <v>1</v>
      </c>
      <c r="S273">
        <v>0</v>
      </c>
      <c r="T273" s="8">
        <v>0</v>
      </c>
      <c r="U273">
        <v>0</v>
      </c>
      <c r="V273" s="6">
        <f>W273/2500</f>
        <v>6</v>
      </c>
      <c r="W273" s="4">
        <v>15000</v>
      </c>
      <c r="X273">
        <v>15</v>
      </c>
      <c r="Y273">
        <v>0</v>
      </c>
      <c r="Z273" s="8">
        <v>0</v>
      </c>
      <c r="AA273">
        <v>0</v>
      </c>
      <c r="AB273" s="6">
        <v>0</v>
      </c>
      <c r="AC273" s="8">
        <v>0</v>
      </c>
      <c r="AD273">
        <v>0</v>
      </c>
      <c r="AE273" s="6">
        <v>0</v>
      </c>
      <c r="AF273" s="8">
        <v>0</v>
      </c>
      <c r="AG273">
        <v>0</v>
      </c>
      <c r="AH273" s="6">
        <v>0</v>
      </c>
      <c r="AI273" s="4">
        <v>0</v>
      </c>
      <c r="AJ273">
        <v>0</v>
      </c>
      <c r="AK273" s="6">
        <v>0</v>
      </c>
      <c r="AL273" s="4">
        <v>0</v>
      </c>
      <c r="AM273">
        <v>0</v>
      </c>
      <c r="AN273">
        <v>0</v>
      </c>
      <c r="AO273" s="8">
        <v>0</v>
      </c>
      <c r="AP273">
        <v>0</v>
      </c>
      <c r="AQ273" s="6">
        <f>G273+J273+M273+P273+S273+V273+Y273+AB273+AE273+AH273+AK273+AN273</f>
        <v>12</v>
      </c>
      <c r="AR273" s="4">
        <f>H273+K273+N273+Q273+T273+W273+Z273+AC273+AF273+AI273+AL273+AO273</f>
        <v>30000</v>
      </c>
      <c r="AS273">
        <v>16</v>
      </c>
    </row>
    <row r="274">
      <c r="A274">
        <v>271</v>
      </c>
      <c r="B274" t="str">
        <v>SANTA ROSA</v>
      </c>
      <c r="C274" t="str">
        <v>GUAZACAPÁN</v>
      </c>
      <c r="E274" s="6">
        <v>6</v>
      </c>
      <c r="F274" s="8">
        <f>E274*2500</f>
        <v>15000</v>
      </c>
      <c r="G274">
        <v>0</v>
      </c>
      <c r="H274" s="8">
        <v>0</v>
      </c>
      <c r="I274">
        <v>0</v>
      </c>
      <c r="J274">
        <v>0</v>
      </c>
      <c r="K274" s="8">
        <v>0</v>
      </c>
      <c r="L274">
        <v>0</v>
      </c>
      <c r="M274" s="6">
        <v>2.4</v>
      </c>
      <c r="N274" s="8">
        <v>6000</v>
      </c>
      <c r="O274">
        <v>6</v>
      </c>
      <c r="P274" s="6">
        <f>Q274/2500</f>
        <v>0</v>
      </c>
      <c r="Q274" s="8">
        <f>R274*1000</f>
        <v>0</v>
      </c>
      <c r="R274">
        <v>0</v>
      </c>
      <c r="S274">
        <v>0</v>
      </c>
      <c r="T274" s="8">
        <v>0</v>
      </c>
      <c r="U274">
        <v>0</v>
      </c>
      <c r="V274" s="6">
        <f>W274/2500</f>
        <v>1.6</v>
      </c>
      <c r="W274" s="4">
        <v>4000</v>
      </c>
      <c r="X274">
        <v>4</v>
      </c>
      <c r="Y274">
        <v>0</v>
      </c>
      <c r="Z274" s="8">
        <v>0</v>
      </c>
      <c r="AA274">
        <v>0</v>
      </c>
      <c r="AB274" s="6">
        <v>0</v>
      </c>
      <c r="AC274" s="8">
        <v>0</v>
      </c>
      <c r="AD274">
        <v>0</v>
      </c>
      <c r="AE274" s="6">
        <v>0</v>
      </c>
      <c r="AF274" s="8">
        <v>0</v>
      </c>
      <c r="AG274">
        <v>0</v>
      </c>
      <c r="AH274" s="6">
        <v>0</v>
      </c>
      <c r="AI274" s="4">
        <v>0</v>
      </c>
      <c r="AJ274">
        <v>0</v>
      </c>
      <c r="AK274" s="6">
        <v>0</v>
      </c>
      <c r="AL274" s="4">
        <v>0</v>
      </c>
      <c r="AM274">
        <v>0</v>
      </c>
      <c r="AN274">
        <v>0</v>
      </c>
      <c r="AO274" s="8">
        <v>0</v>
      </c>
      <c r="AP274">
        <v>0</v>
      </c>
      <c r="AQ274" s="6">
        <f>G274+J274+M274+P274+S274+V274+Y274+AB274+AE274+AH274+AK274+AN274</f>
        <v>4</v>
      </c>
      <c r="AR274" s="4">
        <f>H274+K274+N274+Q274+T274+W274+Z274+AC274+AF274+AI274+AL274+AO274</f>
        <v>10000</v>
      </c>
      <c r="AS274">
        <v>6</v>
      </c>
    </row>
    <row r="275">
      <c r="A275">
        <v>272</v>
      </c>
      <c r="B275" t="str">
        <v>SANTA ROSA</v>
      </c>
      <c r="C275" t="str">
        <v>NUEVA SANTA ROSA</v>
      </c>
      <c r="E275" s="6">
        <v>7</v>
      </c>
      <c r="F275" s="8">
        <f>E275*2500</f>
        <v>17500</v>
      </c>
      <c r="G275">
        <v>0</v>
      </c>
      <c r="H275" s="8">
        <v>0</v>
      </c>
      <c r="I275">
        <v>0</v>
      </c>
      <c r="J275">
        <v>0</v>
      </c>
      <c r="K275" s="8">
        <v>0</v>
      </c>
      <c r="L275">
        <v>0</v>
      </c>
      <c r="M275" s="6">
        <v>2.4</v>
      </c>
      <c r="N275" s="8">
        <v>6000</v>
      </c>
      <c r="O275">
        <v>6</v>
      </c>
      <c r="P275" s="6">
        <f>Q275/2500</f>
        <v>1.2</v>
      </c>
      <c r="Q275" s="8">
        <f>R275*1000</f>
        <v>3000</v>
      </c>
      <c r="R275">
        <v>3</v>
      </c>
      <c r="S275">
        <v>0</v>
      </c>
      <c r="T275" s="8">
        <v>0</v>
      </c>
      <c r="U275">
        <v>0</v>
      </c>
      <c r="V275" s="6">
        <f>W275/2500</f>
        <v>4</v>
      </c>
      <c r="W275" s="4">
        <v>10000</v>
      </c>
      <c r="X275">
        <v>10</v>
      </c>
      <c r="Y275">
        <v>0</v>
      </c>
      <c r="Z275" s="8">
        <v>0</v>
      </c>
      <c r="AA275">
        <v>0</v>
      </c>
      <c r="AB275" s="6">
        <v>0</v>
      </c>
      <c r="AC275" s="8">
        <v>0</v>
      </c>
      <c r="AD275">
        <v>0</v>
      </c>
      <c r="AE275" s="6">
        <v>0</v>
      </c>
      <c r="AF275" s="8">
        <v>0</v>
      </c>
      <c r="AG275">
        <v>0</v>
      </c>
      <c r="AH275" s="6">
        <v>0</v>
      </c>
      <c r="AI275" s="4">
        <v>0</v>
      </c>
      <c r="AJ275">
        <v>0</v>
      </c>
      <c r="AK275" s="6">
        <v>0</v>
      </c>
      <c r="AL275" s="4">
        <v>0</v>
      </c>
      <c r="AM275">
        <v>0</v>
      </c>
      <c r="AN275">
        <v>0</v>
      </c>
      <c r="AO275" s="8">
        <v>0</v>
      </c>
      <c r="AP275">
        <v>0</v>
      </c>
      <c r="AQ275" s="6">
        <f>G275+J275+M275+P275+S275+V275+Y275+AB275+AE275+AH275+AK275+AN275</f>
        <v>7.6</v>
      </c>
      <c r="AR275" s="4">
        <f>H275+K275+N275+Q275+T275+W275+Z275+AC275+AF275+AI275+AL275+AO275</f>
        <v>19000</v>
      </c>
      <c r="AS275">
        <v>10</v>
      </c>
    </row>
    <row r="276">
      <c r="A276">
        <v>273</v>
      </c>
      <c r="B276" t="str">
        <v>SANTA ROSA</v>
      </c>
      <c r="C276" t="str">
        <v>ORATORIO</v>
      </c>
      <c r="D276" t="str">
        <v xml:space="preserve">Beca </v>
      </c>
      <c r="E276" s="6">
        <v>14</v>
      </c>
      <c r="F276" s="8">
        <f>E276*2500</f>
        <v>35000</v>
      </c>
      <c r="G276">
        <v>0</v>
      </c>
      <c r="H276" s="8">
        <v>0</v>
      </c>
      <c r="I276">
        <v>0</v>
      </c>
      <c r="J276">
        <v>0</v>
      </c>
      <c r="K276" s="8">
        <v>0</v>
      </c>
      <c r="L276">
        <v>0</v>
      </c>
      <c r="M276" s="6">
        <v>3.2</v>
      </c>
      <c r="N276" s="8">
        <v>8000</v>
      </c>
      <c r="O276">
        <v>8</v>
      </c>
      <c r="P276" s="6">
        <f>Q276/2500</f>
        <v>0.8</v>
      </c>
      <c r="Q276" s="8">
        <f>R276*1000</f>
        <v>2000</v>
      </c>
      <c r="R276">
        <v>2</v>
      </c>
      <c r="S276">
        <v>0</v>
      </c>
      <c r="T276" s="8">
        <v>0</v>
      </c>
      <c r="U276">
        <v>0</v>
      </c>
      <c r="V276" s="6">
        <f>W276/2500</f>
        <v>4</v>
      </c>
      <c r="W276" s="4">
        <v>10000</v>
      </c>
      <c r="X276">
        <v>10</v>
      </c>
      <c r="Y276">
        <v>0</v>
      </c>
      <c r="Z276" s="8">
        <v>0</v>
      </c>
      <c r="AA276">
        <v>0</v>
      </c>
      <c r="AB276" s="6">
        <v>0</v>
      </c>
      <c r="AC276" s="8">
        <v>0</v>
      </c>
      <c r="AD276">
        <v>0</v>
      </c>
      <c r="AE276" s="6">
        <v>0</v>
      </c>
      <c r="AF276" s="8">
        <v>0</v>
      </c>
      <c r="AG276">
        <v>0</v>
      </c>
      <c r="AH276" s="6">
        <v>0</v>
      </c>
      <c r="AI276" s="4">
        <v>0</v>
      </c>
      <c r="AJ276">
        <v>0</v>
      </c>
      <c r="AK276" s="6">
        <v>0</v>
      </c>
      <c r="AL276" s="4">
        <v>0</v>
      </c>
      <c r="AM276">
        <v>0</v>
      </c>
      <c r="AN276">
        <v>0</v>
      </c>
      <c r="AO276" s="8">
        <v>0</v>
      </c>
      <c r="AP276">
        <v>0</v>
      </c>
      <c r="AQ276" s="6">
        <f>G276+J276+M276+P276+S276+V276+Y276+AB276+AE276+AH276+AK276+AN276</f>
        <v>8</v>
      </c>
      <c r="AR276" s="4">
        <f>H276+K276+N276+Q276+T276+W276+Z276+AC276+AF276+AI276+AL276+AO276</f>
        <v>20000</v>
      </c>
      <c r="AS276">
        <v>10</v>
      </c>
    </row>
    <row r="277">
      <c r="A277">
        <v>274</v>
      </c>
      <c r="B277" t="str">
        <v>SANTA ROSA</v>
      </c>
      <c r="C277" t="str">
        <v>PUEBLO NUEVO VIÑAS</v>
      </c>
      <c r="E277" s="6">
        <v>38.800000000000004</v>
      </c>
      <c r="F277" s="8">
        <f>E277*2500</f>
        <v>97000.00000000001</v>
      </c>
      <c r="G277">
        <v>0</v>
      </c>
      <c r="H277" s="8">
        <v>0</v>
      </c>
      <c r="I277">
        <v>0</v>
      </c>
      <c r="J277">
        <v>0</v>
      </c>
      <c r="K277" s="8">
        <v>0</v>
      </c>
      <c r="L277">
        <v>0</v>
      </c>
      <c r="M277" s="6">
        <v>12.4</v>
      </c>
      <c r="N277" s="8">
        <v>31000</v>
      </c>
      <c r="O277">
        <v>31</v>
      </c>
      <c r="P277" s="6">
        <f>Q277/2500</f>
        <v>2.4</v>
      </c>
      <c r="Q277" s="8">
        <f>R277*1000</f>
        <v>6000</v>
      </c>
      <c r="R277">
        <v>6</v>
      </c>
      <c r="S277">
        <v>0</v>
      </c>
      <c r="T277" s="8">
        <v>0</v>
      </c>
      <c r="U277">
        <v>0</v>
      </c>
      <c r="V277" s="6">
        <f>W277/2500</f>
        <v>14.4</v>
      </c>
      <c r="W277" s="4">
        <v>36000</v>
      </c>
      <c r="X277">
        <v>36</v>
      </c>
      <c r="Y277">
        <v>0</v>
      </c>
      <c r="Z277" s="8">
        <v>0</v>
      </c>
      <c r="AA277">
        <v>0</v>
      </c>
      <c r="AB277" s="6">
        <v>0</v>
      </c>
      <c r="AC277" s="8">
        <v>0</v>
      </c>
      <c r="AD277">
        <v>0</v>
      </c>
      <c r="AE277" s="6">
        <v>0</v>
      </c>
      <c r="AF277" s="8">
        <v>0</v>
      </c>
      <c r="AG277">
        <v>0</v>
      </c>
      <c r="AH277" s="6">
        <v>0</v>
      </c>
      <c r="AI277" s="4">
        <v>0</v>
      </c>
      <c r="AJ277">
        <v>0</v>
      </c>
      <c r="AK277" s="6">
        <v>0</v>
      </c>
      <c r="AL277" s="4">
        <v>0</v>
      </c>
      <c r="AM277">
        <v>0</v>
      </c>
      <c r="AN277">
        <v>0</v>
      </c>
      <c r="AO277" s="8">
        <v>0</v>
      </c>
      <c r="AP277">
        <v>0</v>
      </c>
      <c r="AQ277" s="6">
        <f>G277+J277+M277+P277+S277+V277+Y277+AB277+AE277+AH277+AK277+AN277</f>
        <v>29.200000000000003</v>
      </c>
      <c r="AR277" s="4">
        <f>H277+K277+N277+Q277+T277+W277+Z277+AC277+AF277+AI277+AL277+AO277</f>
        <v>73000</v>
      </c>
      <c r="AS277">
        <v>37</v>
      </c>
    </row>
    <row r="278">
      <c r="A278">
        <v>275</v>
      </c>
      <c r="B278" t="str">
        <v>SANTA ROSA</v>
      </c>
      <c r="C278" t="str">
        <v>SAN JUAN TECUACO</v>
      </c>
      <c r="E278" s="6">
        <v>10.399999999999999</v>
      </c>
      <c r="F278" s="8">
        <f>E278*2500</f>
        <v>25999.999999999996</v>
      </c>
      <c r="G278">
        <v>0</v>
      </c>
      <c r="H278" s="8">
        <v>0</v>
      </c>
      <c r="I278">
        <v>0</v>
      </c>
      <c r="J278">
        <v>0</v>
      </c>
      <c r="K278" s="8">
        <v>0</v>
      </c>
      <c r="L278">
        <v>0</v>
      </c>
      <c r="M278" s="6">
        <v>4</v>
      </c>
      <c r="N278" s="8">
        <v>10000</v>
      </c>
      <c r="O278">
        <v>10</v>
      </c>
      <c r="P278" s="6">
        <f>Q278/2500</f>
        <v>0</v>
      </c>
      <c r="Q278" s="8">
        <f>R278*1000</f>
        <v>0</v>
      </c>
      <c r="R278">
        <v>0</v>
      </c>
      <c r="S278">
        <v>0</v>
      </c>
      <c r="T278" s="8">
        <v>0</v>
      </c>
      <c r="U278">
        <v>0</v>
      </c>
      <c r="V278" s="6">
        <f>W278/2500</f>
        <v>4</v>
      </c>
      <c r="W278" s="4">
        <v>10000</v>
      </c>
      <c r="X278">
        <v>10</v>
      </c>
      <c r="Y278">
        <v>0</v>
      </c>
      <c r="Z278" s="8">
        <v>0</v>
      </c>
      <c r="AA278">
        <v>0</v>
      </c>
      <c r="AB278" s="6">
        <v>0</v>
      </c>
      <c r="AC278" s="8">
        <v>0</v>
      </c>
      <c r="AD278">
        <v>0</v>
      </c>
      <c r="AE278" s="6">
        <v>0</v>
      </c>
      <c r="AF278" s="8">
        <v>0</v>
      </c>
      <c r="AG278">
        <v>0</v>
      </c>
      <c r="AH278" s="6">
        <v>0</v>
      </c>
      <c r="AI278" s="4">
        <v>0</v>
      </c>
      <c r="AJ278">
        <v>0</v>
      </c>
      <c r="AK278" s="6">
        <v>0</v>
      </c>
      <c r="AL278" s="4">
        <v>0</v>
      </c>
      <c r="AM278">
        <v>0</v>
      </c>
      <c r="AN278">
        <v>0</v>
      </c>
      <c r="AO278" s="8">
        <v>0</v>
      </c>
      <c r="AP278">
        <v>0</v>
      </c>
      <c r="AQ278" s="6">
        <f>G278+J278+M278+P278+S278+V278+Y278+AB278+AE278+AH278+AK278+AN278</f>
        <v>8</v>
      </c>
      <c r="AR278" s="4">
        <f>H278+K278+N278+Q278+T278+W278+Z278+AC278+AF278+AI278+AL278+AO278</f>
        <v>20000</v>
      </c>
      <c r="AS278">
        <v>10</v>
      </c>
    </row>
    <row r="279">
      <c r="A279">
        <v>276</v>
      </c>
      <c r="B279" t="str">
        <v>SANTA ROSA</v>
      </c>
      <c r="C279" t="str">
        <v>SAN RAFAEL LAS FLORES</v>
      </c>
      <c r="E279" s="6">
        <v>23.200000000000003</v>
      </c>
      <c r="F279" s="8">
        <f>E279*2500</f>
        <v>58000.00000000001</v>
      </c>
      <c r="G279">
        <v>0</v>
      </c>
      <c r="H279" s="8">
        <v>0</v>
      </c>
      <c r="I279">
        <v>0</v>
      </c>
      <c r="J279">
        <v>0</v>
      </c>
      <c r="K279" s="8">
        <v>0</v>
      </c>
      <c r="L279">
        <v>0</v>
      </c>
      <c r="M279" s="6">
        <v>7.6</v>
      </c>
      <c r="N279" s="8">
        <v>19000</v>
      </c>
      <c r="O279">
        <v>19</v>
      </c>
      <c r="P279" s="6">
        <f>Q279/2500</f>
        <v>2.4</v>
      </c>
      <c r="Q279" s="8">
        <f>R279*1000</f>
        <v>6000</v>
      </c>
      <c r="R279">
        <v>6</v>
      </c>
      <c r="S279">
        <v>0</v>
      </c>
      <c r="T279" s="8">
        <v>0</v>
      </c>
      <c r="U279">
        <v>0</v>
      </c>
      <c r="V279" s="6">
        <f>W279/2500</f>
        <v>9.6</v>
      </c>
      <c r="W279" s="4">
        <v>24000</v>
      </c>
      <c r="X279">
        <v>24</v>
      </c>
      <c r="Y279">
        <v>0</v>
      </c>
      <c r="Z279" s="8">
        <v>0</v>
      </c>
      <c r="AA279">
        <v>0</v>
      </c>
      <c r="AB279" s="6">
        <v>0</v>
      </c>
      <c r="AC279" s="8">
        <v>0</v>
      </c>
      <c r="AD279">
        <v>0</v>
      </c>
      <c r="AE279" s="6">
        <v>0</v>
      </c>
      <c r="AF279" s="8">
        <v>0</v>
      </c>
      <c r="AG279">
        <v>0</v>
      </c>
      <c r="AH279" s="6">
        <v>0</v>
      </c>
      <c r="AI279" s="4">
        <v>0</v>
      </c>
      <c r="AJ279">
        <v>0</v>
      </c>
      <c r="AK279" s="6">
        <v>0</v>
      </c>
      <c r="AL279" s="4">
        <v>0</v>
      </c>
      <c r="AM279">
        <v>0</v>
      </c>
      <c r="AN279">
        <v>0</v>
      </c>
      <c r="AO279" s="8">
        <v>0</v>
      </c>
      <c r="AP279">
        <v>0</v>
      </c>
      <c r="AQ279" s="6">
        <f>G279+J279+M279+P279+S279+V279+Y279+AB279+AE279+AH279+AK279+AN279</f>
        <v>19.6</v>
      </c>
      <c r="AR279" s="4">
        <f>H279+K279+N279+Q279+T279+W279+Z279+AC279+AF279+AI279+AL279+AO279</f>
        <v>49000</v>
      </c>
      <c r="AS279">
        <v>25</v>
      </c>
    </row>
    <row r="280">
      <c r="A280">
        <v>277</v>
      </c>
      <c r="B280" t="str">
        <v>SANTA ROSA</v>
      </c>
      <c r="C280" t="str">
        <v>SANTA CRUZ NARANJO</v>
      </c>
      <c r="E280" s="6">
        <v>19</v>
      </c>
      <c r="F280" s="8">
        <f>E280*2500</f>
        <v>47500</v>
      </c>
      <c r="G280">
        <v>0</v>
      </c>
      <c r="H280" s="8">
        <v>0</v>
      </c>
      <c r="I280">
        <v>0</v>
      </c>
      <c r="J280">
        <v>0</v>
      </c>
      <c r="K280" s="8">
        <v>0</v>
      </c>
      <c r="L280">
        <v>0</v>
      </c>
      <c r="M280" s="6">
        <v>5.6</v>
      </c>
      <c r="N280" s="8">
        <v>14000</v>
      </c>
      <c r="O280">
        <v>14</v>
      </c>
      <c r="P280" s="6">
        <f>Q280/2500</f>
        <v>2.4</v>
      </c>
      <c r="Q280" s="8">
        <f>R280*1000</f>
        <v>6000</v>
      </c>
      <c r="R280">
        <v>6</v>
      </c>
      <c r="S280">
        <v>0</v>
      </c>
      <c r="T280" s="8">
        <v>0</v>
      </c>
      <c r="U280">
        <v>0</v>
      </c>
      <c r="V280" s="6">
        <f>W280/2500</f>
        <v>8</v>
      </c>
      <c r="W280" s="4">
        <v>20000</v>
      </c>
      <c r="X280">
        <v>20</v>
      </c>
      <c r="Y280">
        <v>0</v>
      </c>
      <c r="Z280" s="8">
        <v>0</v>
      </c>
      <c r="AA280">
        <v>0</v>
      </c>
      <c r="AB280" s="6">
        <v>0</v>
      </c>
      <c r="AC280" s="8">
        <v>0</v>
      </c>
      <c r="AD280">
        <v>0</v>
      </c>
      <c r="AE280" s="6">
        <v>0</v>
      </c>
      <c r="AF280" s="8">
        <v>0</v>
      </c>
      <c r="AG280">
        <v>0</v>
      </c>
      <c r="AH280" s="6">
        <v>0</v>
      </c>
      <c r="AI280" s="4">
        <v>0</v>
      </c>
      <c r="AJ280">
        <v>0</v>
      </c>
      <c r="AK280" s="6">
        <v>0</v>
      </c>
      <c r="AL280" s="4">
        <v>0</v>
      </c>
      <c r="AM280">
        <v>0</v>
      </c>
      <c r="AN280">
        <v>0</v>
      </c>
      <c r="AO280" s="8">
        <v>0</v>
      </c>
      <c r="AP280">
        <v>0</v>
      </c>
      <c r="AQ280" s="6">
        <f>G280+J280+M280+P280+S280+V280+Y280+AB280+AE280+AH280+AK280+AN280</f>
        <v>16</v>
      </c>
      <c r="AR280" s="4">
        <f>H280+K280+N280+Q280+T280+W280+Z280+AC280+AF280+AI280+AL280+AO280</f>
        <v>40000</v>
      </c>
      <c r="AS280">
        <v>20</v>
      </c>
    </row>
    <row r="281">
      <c r="A281">
        <v>278</v>
      </c>
      <c r="B281" t="str">
        <v>SANTA ROSA</v>
      </c>
      <c r="C281" t="str">
        <v>SANTA MARÍA IXHUATÁN</v>
      </c>
      <c r="E281" s="6">
        <v>32.800000000000004</v>
      </c>
      <c r="F281" s="8">
        <f>E281*2500</f>
        <v>82000.00000000001</v>
      </c>
      <c r="G281">
        <v>0</v>
      </c>
      <c r="H281" s="8">
        <v>0</v>
      </c>
      <c r="I281">
        <v>0</v>
      </c>
      <c r="J281">
        <v>0</v>
      </c>
      <c r="K281" s="8">
        <v>0</v>
      </c>
      <c r="L281">
        <v>0</v>
      </c>
      <c r="M281" s="6">
        <v>10.8</v>
      </c>
      <c r="N281" s="8">
        <v>27000</v>
      </c>
      <c r="O281">
        <v>27</v>
      </c>
      <c r="P281" s="6">
        <f>Q281/2500</f>
        <v>2.8</v>
      </c>
      <c r="Q281" s="8">
        <f>R281*1000</f>
        <v>7000</v>
      </c>
      <c r="R281">
        <v>7</v>
      </c>
      <c r="S281">
        <v>0</v>
      </c>
      <c r="T281" s="8">
        <v>0</v>
      </c>
      <c r="U281">
        <v>0</v>
      </c>
      <c r="V281" s="6">
        <f>W281/2500</f>
        <v>14</v>
      </c>
      <c r="W281" s="4">
        <v>35000</v>
      </c>
      <c r="X281">
        <v>35</v>
      </c>
      <c r="Y281">
        <v>0</v>
      </c>
      <c r="Z281" s="8">
        <v>0</v>
      </c>
      <c r="AA281">
        <v>0</v>
      </c>
      <c r="AB281" s="6">
        <v>0</v>
      </c>
      <c r="AC281" s="8">
        <v>0</v>
      </c>
      <c r="AD281">
        <v>0</v>
      </c>
      <c r="AE281" s="6">
        <v>0</v>
      </c>
      <c r="AF281" s="8">
        <v>0</v>
      </c>
      <c r="AG281">
        <v>0</v>
      </c>
      <c r="AH281" s="6">
        <v>0</v>
      </c>
      <c r="AI281" s="4">
        <v>0</v>
      </c>
      <c r="AJ281">
        <v>0</v>
      </c>
      <c r="AK281" s="6">
        <v>0</v>
      </c>
      <c r="AL281" s="4">
        <v>0</v>
      </c>
      <c r="AM281">
        <v>0</v>
      </c>
      <c r="AN281">
        <v>0</v>
      </c>
      <c r="AO281" s="8">
        <v>0</v>
      </c>
      <c r="AP281">
        <v>0</v>
      </c>
      <c r="AQ281" s="6">
        <f>G281+J281+M281+P281+S281+V281+Y281+AB281+AE281+AH281+AK281+AN281</f>
        <v>27.6</v>
      </c>
      <c r="AR281" s="4">
        <f>H281+K281+N281+Q281+T281+W281+Z281+AC281+AF281+AI281+AL281+AO281</f>
        <v>69000</v>
      </c>
      <c r="AS281">
        <v>36</v>
      </c>
    </row>
    <row r="282">
      <c r="A282">
        <v>279</v>
      </c>
      <c r="B282" t="str">
        <v>SANTA ROSA</v>
      </c>
      <c r="C282" t="str">
        <v>SANTA ROSA DE LIMA</v>
      </c>
      <c r="E282" s="6">
        <v>5</v>
      </c>
      <c r="F282" s="8">
        <f>E282*2500</f>
        <v>12500</v>
      </c>
      <c r="G282">
        <v>0</v>
      </c>
      <c r="H282" s="8">
        <v>0</v>
      </c>
      <c r="I282">
        <v>0</v>
      </c>
      <c r="J282">
        <v>0</v>
      </c>
      <c r="K282" s="8">
        <v>0</v>
      </c>
      <c r="L282">
        <v>0</v>
      </c>
      <c r="M282" s="6">
        <v>2</v>
      </c>
      <c r="N282" s="8">
        <v>5000</v>
      </c>
      <c r="O282">
        <v>5</v>
      </c>
      <c r="P282" s="6">
        <f>Q282/2500</f>
        <v>2</v>
      </c>
      <c r="Q282" s="8">
        <f>R282*1000</f>
        <v>5000</v>
      </c>
      <c r="R282">
        <v>5</v>
      </c>
      <c r="S282">
        <v>0</v>
      </c>
      <c r="T282" s="8">
        <v>0</v>
      </c>
      <c r="U282">
        <v>0</v>
      </c>
      <c r="V282" s="6">
        <f>W282/2500</f>
        <v>4.4</v>
      </c>
      <c r="W282" s="4">
        <v>11000</v>
      </c>
      <c r="X282">
        <v>11</v>
      </c>
      <c r="Y282">
        <v>0</v>
      </c>
      <c r="Z282" s="8">
        <v>0</v>
      </c>
      <c r="AA282">
        <v>0</v>
      </c>
      <c r="AB282" s="6">
        <v>0</v>
      </c>
      <c r="AC282" s="8">
        <v>0</v>
      </c>
      <c r="AD282">
        <v>0</v>
      </c>
      <c r="AE282" s="6">
        <v>0</v>
      </c>
      <c r="AF282" s="8">
        <v>0</v>
      </c>
      <c r="AG282">
        <v>0</v>
      </c>
      <c r="AH282" s="6">
        <v>0</v>
      </c>
      <c r="AI282" s="4">
        <v>0</v>
      </c>
      <c r="AJ282">
        <v>0</v>
      </c>
      <c r="AK282" s="6">
        <v>0</v>
      </c>
      <c r="AL282" s="4">
        <v>0</v>
      </c>
      <c r="AM282">
        <v>0</v>
      </c>
      <c r="AN282">
        <v>0</v>
      </c>
      <c r="AO282" s="8">
        <v>0</v>
      </c>
      <c r="AP282">
        <v>0</v>
      </c>
      <c r="AQ282" s="6">
        <f>G282+J282+M282+P282+S282+V282+Y282+AB282+AE282+AH282+AK282+AN282</f>
        <v>8.4</v>
      </c>
      <c r="AR282" s="4">
        <f>H282+K282+N282+Q282+T282+W282+Z282+AC282+AF282+AI282+AL282+AO282</f>
        <v>21000</v>
      </c>
      <c r="AS282">
        <v>11</v>
      </c>
    </row>
    <row r="283">
      <c r="A283">
        <v>280</v>
      </c>
      <c r="B283" t="str">
        <v>SANTA ROSA</v>
      </c>
      <c r="C283" t="str">
        <v>TAXISCO</v>
      </c>
      <c r="E283" s="6">
        <v>18.2</v>
      </c>
      <c r="F283" s="8">
        <f>E283*2500</f>
        <v>45500</v>
      </c>
      <c r="G283">
        <v>0</v>
      </c>
      <c r="H283" s="8">
        <v>0</v>
      </c>
      <c r="I283">
        <v>0</v>
      </c>
      <c r="J283">
        <v>0</v>
      </c>
      <c r="K283" s="8">
        <v>0</v>
      </c>
      <c r="L283">
        <v>0</v>
      </c>
      <c r="M283" s="6">
        <v>6</v>
      </c>
      <c r="N283" s="8">
        <v>15000</v>
      </c>
      <c r="O283">
        <v>15</v>
      </c>
      <c r="P283" s="6">
        <f>Q283/2500</f>
        <v>1.2</v>
      </c>
      <c r="Q283" s="8">
        <f>R283*1000</f>
        <v>3000</v>
      </c>
      <c r="R283">
        <v>3</v>
      </c>
      <c r="S283">
        <v>0</v>
      </c>
      <c r="T283" s="8">
        <v>0</v>
      </c>
      <c r="U283">
        <v>0</v>
      </c>
      <c r="V283" s="6">
        <f>W283/2500</f>
        <v>7.6</v>
      </c>
      <c r="W283" s="4">
        <v>19000</v>
      </c>
      <c r="X283">
        <v>19</v>
      </c>
      <c r="Y283">
        <v>0</v>
      </c>
      <c r="Z283" s="8">
        <v>0</v>
      </c>
      <c r="AA283">
        <v>0</v>
      </c>
      <c r="AB283" s="6">
        <v>0</v>
      </c>
      <c r="AC283" s="8">
        <v>0</v>
      </c>
      <c r="AD283">
        <v>0</v>
      </c>
      <c r="AE283" s="6">
        <v>0</v>
      </c>
      <c r="AF283" s="8">
        <v>0</v>
      </c>
      <c r="AG283">
        <v>0</v>
      </c>
      <c r="AH283" s="6">
        <v>0</v>
      </c>
      <c r="AI283" s="4">
        <v>0</v>
      </c>
      <c r="AJ283">
        <v>0</v>
      </c>
      <c r="AK283" s="6">
        <v>0</v>
      </c>
      <c r="AL283" s="4">
        <v>0</v>
      </c>
      <c r="AM283">
        <v>0</v>
      </c>
      <c r="AN283">
        <v>0</v>
      </c>
      <c r="AO283" s="8">
        <v>0</v>
      </c>
      <c r="AP283">
        <v>0</v>
      </c>
      <c r="AQ283" s="6">
        <f>G283+J283+M283+P283+S283+V283+Y283+AB283+AE283+AH283+AK283+AN283</f>
        <v>14.8</v>
      </c>
      <c r="AR283" s="4">
        <f>H283+K283+N283+Q283+T283+W283+Z283+AC283+AF283+AI283+AL283+AO283</f>
        <v>37000</v>
      </c>
      <c r="AS283">
        <v>19</v>
      </c>
    </row>
    <row r="284">
      <c r="A284">
        <v>281</v>
      </c>
      <c r="B284" t="str">
        <v>SOLOLA</v>
      </c>
      <c r="C284" t="str">
        <v>CONCEPCIÓN</v>
      </c>
      <c r="E284" s="6">
        <v>24.2</v>
      </c>
      <c r="F284" s="8">
        <f>E284*2500</f>
        <v>60500</v>
      </c>
      <c r="G284">
        <v>0</v>
      </c>
      <c r="H284" s="8">
        <v>0</v>
      </c>
      <c r="I284">
        <v>0</v>
      </c>
      <c r="J284">
        <v>0</v>
      </c>
      <c r="K284" s="8">
        <v>0</v>
      </c>
      <c r="L284">
        <v>0</v>
      </c>
      <c r="M284" s="6">
        <v>7.6</v>
      </c>
      <c r="N284" s="8">
        <v>19000</v>
      </c>
      <c r="O284">
        <v>19</v>
      </c>
      <c r="P284" s="6">
        <f>Q284/2500</f>
        <v>0.4</v>
      </c>
      <c r="Q284" s="8">
        <f>R284*1000</f>
        <v>1000</v>
      </c>
      <c r="R284">
        <v>1</v>
      </c>
      <c r="S284">
        <v>0</v>
      </c>
      <c r="T284" s="8">
        <v>0</v>
      </c>
      <c r="U284">
        <v>0</v>
      </c>
      <c r="V284" s="6">
        <f>W284/2500</f>
        <v>8</v>
      </c>
      <c r="W284" s="4">
        <v>20000</v>
      </c>
      <c r="X284">
        <v>20</v>
      </c>
      <c r="Y284">
        <v>0</v>
      </c>
      <c r="Z284" s="8">
        <v>0</v>
      </c>
      <c r="AA284">
        <v>0</v>
      </c>
      <c r="AB284" s="6">
        <v>0</v>
      </c>
      <c r="AC284" s="8">
        <v>0</v>
      </c>
      <c r="AD284">
        <v>0</v>
      </c>
      <c r="AE284" s="6">
        <v>0</v>
      </c>
      <c r="AF284" s="8">
        <v>0</v>
      </c>
      <c r="AG284">
        <v>0</v>
      </c>
      <c r="AH284" s="6">
        <v>0</v>
      </c>
      <c r="AI284" s="4">
        <v>0</v>
      </c>
      <c r="AJ284">
        <v>0</v>
      </c>
      <c r="AK284" s="6">
        <v>0</v>
      </c>
      <c r="AL284" s="4">
        <v>0</v>
      </c>
      <c r="AM284">
        <v>0</v>
      </c>
      <c r="AN284">
        <v>0</v>
      </c>
      <c r="AO284" s="8">
        <v>0</v>
      </c>
      <c r="AP284">
        <v>0</v>
      </c>
      <c r="AQ284" s="6">
        <f>G284+J284+M284+P284+S284+V284+Y284+AB284+AE284+AH284+AK284+AN284</f>
        <v>16</v>
      </c>
      <c r="AR284" s="4">
        <f>H284+K284+N284+Q284+T284+W284+Z284+AC284+AF284+AI284+AL284+AO284</f>
        <v>40000</v>
      </c>
      <c r="AS284">
        <v>20</v>
      </c>
    </row>
    <row r="285">
      <c r="A285">
        <v>282</v>
      </c>
      <c r="B285" t="str">
        <v>SOLOLA</v>
      </c>
      <c r="C285" t="str">
        <v>NAHUALÁ</v>
      </c>
      <c r="E285" s="6">
        <v>25.400000000000002</v>
      </c>
      <c r="F285" s="8">
        <f>E285*2500</f>
        <v>63500.00000000001</v>
      </c>
      <c r="G285">
        <v>0</v>
      </c>
      <c r="H285" s="8">
        <v>0</v>
      </c>
      <c r="I285">
        <v>0</v>
      </c>
      <c r="J285">
        <v>0</v>
      </c>
      <c r="K285" s="8">
        <v>0</v>
      </c>
      <c r="L285">
        <v>0</v>
      </c>
      <c r="M285" s="6">
        <v>9.2</v>
      </c>
      <c r="N285" s="8">
        <v>23000</v>
      </c>
      <c r="O285">
        <v>23</v>
      </c>
      <c r="P285" s="6">
        <f>Q285/2500</f>
        <v>2</v>
      </c>
      <c r="Q285" s="8">
        <f>R285*1000</f>
        <v>5000</v>
      </c>
      <c r="R285">
        <v>5</v>
      </c>
      <c r="S285">
        <v>0</v>
      </c>
      <c r="T285" s="8">
        <v>0</v>
      </c>
      <c r="U285">
        <v>0</v>
      </c>
      <c r="V285" s="6">
        <f>W285/2500</f>
        <v>11.2</v>
      </c>
      <c r="W285" s="4">
        <v>28000</v>
      </c>
      <c r="X285">
        <v>28</v>
      </c>
      <c r="Y285">
        <v>0</v>
      </c>
      <c r="Z285" s="8">
        <v>0</v>
      </c>
      <c r="AA285">
        <v>0</v>
      </c>
      <c r="AB285" s="6">
        <v>0</v>
      </c>
      <c r="AC285" s="8">
        <v>0</v>
      </c>
      <c r="AD285">
        <v>0</v>
      </c>
      <c r="AE285" s="6">
        <v>0</v>
      </c>
      <c r="AF285" s="8">
        <v>0</v>
      </c>
      <c r="AG285">
        <v>0</v>
      </c>
      <c r="AH285" s="6">
        <v>0</v>
      </c>
      <c r="AI285" s="4">
        <v>0</v>
      </c>
      <c r="AJ285">
        <v>0</v>
      </c>
      <c r="AK285" s="6">
        <v>0</v>
      </c>
      <c r="AL285" s="4">
        <v>0</v>
      </c>
      <c r="AM285">
        <v>0</v>
      </c>
      <c r="AN285">
        <v>0</v>
      </c>
      <c r="AO285" s="8">
        <v>0</v>
      </c>
      <c r="AP285">
        <v>0</v>
      </c>
      <c r="AQ285" s="6">
        <f>G285+J285+M285+P285+S285+V285+Y285+AB285+AE285+AH285+AK285+AN285</f>
        <v>22.4</v>
      </c>
      <c r="AR285" s="4">
        <f>H285+K285+N285+Q285+T285+W285+Z285+AC285+AF285+AI285+AL285+AO285</f>
        <v>56000</v>
      </c>
      <c r="AS285">
        <v>28</v>
      </c>
    </row>
    <row r="286">
      <c r="A286">
        <v>283</v>
      </c>
      <c r="B286" t="str">
        <v>SOLOLA</v>
      </c>
      <c r="C286" t="str">
        <v>PANAJACHEL</v>
      </c>
      <c r="E286" s="6">
        <v>11</v>
      </c>
      <c r="F286" s="8">
        <f>E286*2500</f>
        <v>27500</v>
      </c>
      <c r="G286">
        <v>0</v>
      </c>
      <c r="H286" s="8">
        <v>0</v>
      </c>
      <c r="I286">
        <v>0</v>
      </c>
      <c r="J286">
        <v>0</v>
      </c>
      <c r="K286" s="8">
        <v>0</v>
      </c>
      <c r="L286">
        <v>0</v>
      </c>
      <c r="M286" s="6">
        <v>4</v>
      </c>
      <c r="N286" s="8">
        <v>10000</v>
      </c>
      <c r="O286">
        <v>10</v>
      </c>
      <c r="P286" s="6">
        <f>Q286/2500</f>
        <v>1.6</v>
      </c>
      <c r="Q286" s="8">
        <f>R286*1000</f>
        <v>4000</v>
      </c>
      <c r="R286">
        <v>4</v>
      </c>
      <c r="S286">
        <v>0</v>
      </c>
      <c r="T286" s="8">
        <v>0</v>
      </c>
      <c r="U286">
        <v>0</v>
      </c>
      <c r="V286" s="6">
        <f>W286/2500</f>
        <v>6</v>
      </c>
      <c r="W286" s="4">
        <v>15000</v>
      </c>
      <c r="X286">
        <v>15</v>
      </c>
      <c r="Y286">
        <v>0</v>
      </c>
      <c r="Z286" s="8">
        <v>0</v>
      </c>
      <c r="AA286">
        <v>0</v>
      </c>
      <c r="AB286" s="6">
        <v>0</v>
      </c>
      <c r="AC286" s="8">
        <v>0</v>
      </c>
      <c r="AD286">
        <v>0</v>
      </c>
      <c r="AE286" s="6">
        <v>0</v>
      </c>
      <c r="AF286" s="8">
        <v>0</v>
      </c>
      <c r="AG286">
        <v>0</v>
      </c>
      <c r="AH286" s="6">
        <v>0</v>
      </c>
      <c r="AI286" s="4">
        <v>0</v>
      </c>
      <c r="AJ286">
        <v>0</v>
      </c>
      <c r="AK286" s="6">
        <v>0</v>
      </c>
      <c r="AL286" s="4">
        <v>0</v>
      </c>
      <c r="AM286">
        <v>0</v>
      </c>
      <c r="AN286">
        <v>0</v>
      </c>
      <c r="AO286" s="8">
        <v>0</v>
      </c>
      <c r="AP286">
        <v>0</v>
      </c>
      <c r="AQ286" s="6">
        <f>G286+J286+M286+P286+S286+V286+Y286+AB286+AE286+AH286+AK286+AN286</f>
        <v>11.6</v>
      </c>
      <c r="AR286" s="4">
        <f>H286+K286+N286+Q286+T286+W286+Z286+AC286+AF286+AI286+AL286+AO286</f>
        <v>29000</v>
      </c>
      <c r="AS286">
        <v>15</v>
      </c>
    </row>
    <row r="287">
      <c r="A287">
        <v>284</v>
      </c>
      <c r="B287" t="str">
        <v>SOLOLA</v>
      </c>
      <c r="C287" t="str">
        <v>SAN ANDRÉS SEMETABAJ</v>
      </c>
      <c r="E287" s="6">
        <v>13.6</v>
      </c>
      <c r="F287" s="8">
        <f>E287*2500</f>
        <v>34000</v>
      </c>
      <c r="G287">
        <v>0</v>
      </c>
      <c r="H287" s="8">
        <v>0</v>
      </c>
      <c r="I287">
        <v>0</v>
      </c>
      <c r="J287">
        <v>0</v>
      </c>
      <c r="K287" s="8">
        <v>0</v>
      </c>
      <c r="L287">
        <v>0</v>
      </c>
      <c r="M287" s="6">
        <v>3.6</v>
      </c>
      <c r="N287" s="8">
        <v>9000</v>
      </c>
      <c r="O287">
        <v>9</v>
      </c>
      <c r="P287" s="6">
        <f>Q287/2500</f>
        <v>2</v>
      </c>
      <c r="Q287" s="8">
        <f>R287*1000</f>
        <v>5000</v>
      </c>
      <c r="R287">
        <v>5</v>
      </c>
      <c r="S287">
        <v>0</v>
      </c>
      <c r="T287" s="8">
        <v>0</v>
      </c>
      <c r="U287">
        <v>0</v>
      </c>
      <c r="V287" s="6">
        <f>W287/2500</f>
        <v>5.6</v>
      </c>
      <c r="W287" s="4">
        <v>14000</v>
      </c>
      <c r="X287">
        <v>14</v>
      </c>
      <c r="Y287">
        <v>0</v>
      </c>
      <c r="Z287" s="8">
        <v>0</v>
      </c>
      <c r="AA287">
        <v>0</v>
      </c>
      <c r="AB287" s="6">
        <v>0</v>
      </c>
      <c r="AC287" s="8">
        <v>0</v>
      </c>
      <c r="AD287">
        <v>0</v>
      </c>
      <c r="AE287" s="6">
        <v>0</v>
      </c>
      <c r="AF287" s="8">
        <v>0</v>
      </c>
      <c r="AG287">
        <v>0</v>
      </c>
      <c r="AH287" s="6">
        <v>0</v>
      </c>
      <c r="AI287" s="4">
        <v>0</v>
      </c>
      <c r="AJ287">
        <v>0</v>
      </c>
      <c r="AK287" s="6">
        <v>0</v>
      </c>
      <c r="AL287" s="4">
        <v>0</v>
      </c>
      <c r="AM287">
        <v>0</v>
      </c>
      <c r="AN287">
        <v>0</v>
      </c>
      <c r="AO287" s="8">
        <v>0</v>
      </c>
      <c r="AP287">
        <v>0</v>
      </c>
      <c r="AQ287" s="6">
        <f>G287+J287+M287+P287+S287+V287+Y287+AB287+AE287+AH287+AK287+AN287</f>
        <v>11.2</v>
      </c>
      <c r="AR287" s="4">
        <f>H287+K287+N287+Q287+T287+W287+Z287+AC287+AF287+AI287+AL287+AO287</f>
        <v>28000</v>
      </c>
      <c r="AS287">
        <v>14</v>
      </c>
    </row>
    <row r="288">
      <c r="A288">
        <v>285</v>
      </c>
      <c r="B288" t="str">
        <v>SOLOLA</v>
      </c>
      <c r="C288" t="str">
        <v>SAN ANTONIO PALOPÓ</v>
      </c>
      <c r="E288" s="6">
        <v>14.2</v>
      </c>
      <c r="F288" s="8">
        <f>E288*2500</f>
        <v>35500</v>
      </c>
      <c r="G288">
        <v>0</v>
      </c>
      <c r="H288" s="8">
        <v>0</v>
      </c>
      <c r="I288">
        <v>0</v>
      </c>
      <c r="J288">
        <v>0</v>
      </c>
      <c r="K288" s="8">
        <v>0</v>
      </c>
      <c r="L288">
        <v>0</v>
      </c>
      <c r="M288" s="6">
        <v>3.2</v>
      </c>
      <c r="N288" s="8">
        <v>8000</v>
      </c>
      <c r="O288">
        <v>8</v>
      </c>
      <c r="P288" s="6">
        <f>Q288/2500</f>
        <v>2</v>
      </c>
      <c r="Q288" s="8">
        <f>R288*1000</f>
        <v>5000</v>
      </c>
      <c r="R288">
        <v>5</v>
      </c>
      <c r="S288">
        <v>0</v>
      </c>
      <c r="T288" s="8">
        <v>0</v>
      </c>
      <c r="U288">
        <v>0</v>
      </c>
      <c r="V288" s="6">
        <f>W288/2500</f>
        <v>5.2</v>
      </c>
      <c r="W288" s="4">
        <v>13000</v>
      </c>
      <c r="X288">
        <v>13</v>
      </c>
      <c r="Y288">
        <v>0</v>
      </c>
      <c r="Z288" s="8">
        <v>0</v>
      </c>
      <c r="AA288">
        <v>0</v>
      </c>
      <c r="AB288" s="6">
        <v>0</v>
      </c>
      <c r="AC288" s="8">
        <v>0</v>
      </c>
      <c r="AD288">
        <v>0</v>
      </c>
      <c r="AE288" s="6">
        <v>0</v>
      </c>
      <c r="AF288" s="8">
        <v>0</v>
      </c>
      <c r="AG288">
        <v>0</v>
      </c>
      <c r="AH288" s="6">
        <v>0</v>
      </c>
      <c r="AI288" s="4">
        <v>0</v>
      </c>
      <c r="AJ288">
        <v>0</v>
      </c>
      <c r="AK288" s="6">
        <v>0</v>
      </c>
      <c r="AL288" s="4">
        <v>0</v>
      </c>
      <c r="AM288">
        <v>0</v>
      </c>
      <c r="AN288">
        <v>0</v>
      </c>
      <c r="AO288" s="8">
        <v>0</v>
      </c>
      <c r="AP288">
        <v>0</v>
      </c>
      <c r="AQ288" s="6">
        <f>G288+J288+M288+P288+S288+V288+Y288+AB288+AE288+AH288+AK288+AN288</f>
        <v>10.4</v>
      </c>
      <c r="AR288" s="4">
        <f>H288+K288+N288+Q288+T288+W288+Z288+AC288+AF288+AI288+AL288+AO288</f>
        <v>26000</v>
      </c>
      <c r="AS288">
        <v>13</v>
      </c>
    </row>
    <row r="289">
      <c r="A289">
        <v>286</v>
      </c>
      <c r="B289" t="str">
        <v>SOLOLA</v>
      </c>
      <c r="C289" t="str">
        <v>SAN JOSÉ CHACAYÁ</v>
      </c>
      <c r="E289" s="6">
        <v>11</v>
      </c>
      <c r="F289" s="8">
        <f>E289*2500</f>
        <v>27500</v>
      </c>
      <c r="G289">
        <v>0</v>
      </c>
      <c r="H289" s="8">
        <v>0</v>
      </c>
      <c r="I289">
        <v>0</v>
      </c>
      <c r="J289">
        <v>0</v>
      </c>
      <c r="K289" s="8">
        <v>0</v>
      </c>
      <c r="L289">
        <v>0</v>
      </c>
      <c r="M289" s="6">
        <v>3.2</v>
      </c>
      <c r="N289" s="8">
        <v>8000</v>
      </c>
      <c r="O289">
        <v>8</v>
      </c>
      <c r="P289" s="6">
        <f>Q289/2500</f>
        <v>0.4</v>
      </c>
      <c r="Q289" s="8">
        <f>R289*1000</f>
        <v>1000</v>
      </c>
      <c r="R289">
        <v>1</v>
      </c>
      <c r="S289">
        <v>0</v>
      </c>
      <c r="T289" s="8">
        <v>0</v>
      </c>
      <c r="U289">
        <v>0</v>
      </c>
      <c r="V289" s="6">
        <f>W289/2500</f>
        <v>3.2</v>
      </c>
      <c r="W289" s="4">
        <v>8000</v>
      </c>
      <c r="X289">
        <v>8</v>
      </c>
      <c r="Y289">
        <v>0</v>
      </c>
      <c r="Z289" s="8">
        <v>0</v>
      </c>
      <c r="AA289">
        <v>0</v>
      </c>
      <c r="AB289" s="6">
        <v>0</v>
      </c>
      <c r="AC289" s="8">
        <v>0</v>
      </c>
      <c r="AD289">
        <v>0</v>
      </c>
      <c r="AE289" s="6">
        <v>0</v>
      </c>
      <c r="AF289" s="8">
        <v>0</v>
      </c>
      <c r="AG289">
        <v>0</v>
      </c>
      <c r="AH289" s="6">
        <v>0</v>
      </c>
      <c r="AI289" s="4">
        <v>0</v>
      </c>
      <c r="AJ289">
        <v>0</v>
      </c>
      <c r="AK289" s="6">
        <v>0</v>
      </c>
      <c r="AL289" s="4">
        <v>0</v>
      </c>
      <c r="AM289">
        <v>0</v>
      </c>
      <c r="AN289">
        <v>0</v>
      </c>
      <c r="AO289" s="8">
        <v>0</v>
      </c>
      <c r="AP289">
        <v>0</v>
      </c>
      <c r="AQ289" s="6">
        <f>G289+J289+M289+P289+S289+V289+Y289+AB289+AE289+AH289+AK289+AN289</f>
        <v>6.800000000000001</v>
      </c>
      <c r="AR289" s="4">
        <f>H289+K289+N289+Q289+T289+W289+Z289+AC289+AF289+AI289+AL289+AO289</f>
        <v>17000</v>
      </c>
      <c r="AS289">
        <v>9</v>
      </c>
    </row>
    <row r="290">
      <c r="A290">
        <v>287</v>
      </c>
      <c r="B290" t="str">
        <v>SOLOLA</v>
      </c>
      <c r="C290" t="str">
        <v>SAN JUAN LA LAGUNA</v>
      </c>
      <c r="E290" s="6">
        <v>18.200000000000003</v>
      </c>
      <c r="F290" s="8">
        <f>E290*2500</f>
        <v>45500.00000000001</v>
      </c>
      <c r="G290">
        <v>0</v>
      </c>
      <c r="H290" s="8">
        <v>0</v>
      </c>
      <c r="I290">
        <v>0</v>
      </c>
      <c r="J290">
        <v>0</v>
      </c>
      <c r="K290" s="8">
        <v>0</v>
      </c>
      <c r="L290">
        <v>0</v>
      </c>
      <c r="M290" s="6">
        <v>4.8</v>
      </c>
      <c r="N290" s="8">
        <v>12000</v>
      </c>
      <c r="O290">
        <v>12</v>
      </c>
      <c r="P290" s="6">
        <f>Q290/2500</f>
        <v>1.2</v>
      </c>
      <c r="Q290" s="8">
        <f>R290*1000</f>
        <v>3000</v>
      </c>
      <c r="R290">
        <v>3</v>
      </c>
      <c r="S290">
        <v>0</v>
      </c>
      <c r="T290" s="8">
        <v>0</v>
      </c>
      <c r="U290">
        <v>0</v>
      </c>
      <c r="V290" s="6">
        <f>W290/2500</f>
        <v>5.6</v>
      </c>
      <c r="W290" s="4">
        <v>14000</v>
      </c>
      <c r="X290">
        <v>14</v>
      </c>
      <c r="Y290">
        <v>0</v>
      </c>
      <c r="Z290" s="8">
        <v>0</v>
      </c>
      <c r="AA290">
        <v>0</v>
      </c>
      <c r="AB290" s="6">
        <v>0</v>
      </c>
      <c r="AC290" s="8">
        <v>0</v>
      </c>
      <c r="AD290">
        <v>0</v>
      </c>
      <c r="AE290" s="6">
        <v>0</v>
      </c>
      <c r="AF290" s="8">
        <v>0</v>
      </c>
      <c r="AG290">
        <v>0</v>
      </c>
      <c r="AH290" s="6">
        <v>0</v>
      </c>
      <c r="AI290" s="4">
        <v>0</v>
      </c>
      <c r="AJ290">
        <v>0</v>
      </c>
      <c r="AK290" s="6">
        <v>0</v>
      </c>
      <c r="AL290" s="4">
        <v>0</v>
      </c>
      <c r="AM290">
        <v>0</v>
      </c>
      <c r="AN290">
        <v>0</v>
      </c>
      <c r="AO290" s="8">
        <v>0</v>
      </c>
      <c r="AP290">
        <v>0</v>
      </c>
      <c r="AQ290" s="6">
        <f>G290+J290+M290+P290+S290+V290+Y290+AB290+AE290+AH290+AK290+AN290</f>
        <v>11.6</v>
      </c>
      <c r="AR290" s="4">
        <f>H290+K290+N290+Q290+T290+W290+Z290+AC290+AF290+AI290+AL290+AO290</f>
        <v>29000</v>
      </c>
      <c r="AS290">
        <v>15</v>
      </c>
    </row>
    <row r="291">
      <c r="A291">
        <v>288</v>
      </c>
      <c r="B291" t="str">
        <v>SOLOLA</v>
      </c>
      <c r="C291" t="str">
        <v>SAN LUCAS TOLIMÁN</v>
      </c>
      <c r="E291" s="6">
        <v>46</v>
      </c>
      <c r="F291" s="8">
        <f>E291*2500</f>
        <v>115000</v>
      </c>
      <c r="G291">
        <v>0</v>
      </c>
      <c r="H291" s="8">
        <v>0</v>
      </c>
      <c r="I291">
        <v>0</v>
      </c>
      <c r="J291">
        <v>0</v>
      </c>
      <c r="K291" s="8">
        <v>0</v>
      </c>
      <c r="L291">
        <v>0</v>
      </c>
      <c r="M291" s="6">
        <v>18</v>
      </c>
      <c r="N291" s="8">
        <v>45000</v>
      </c>
      <c r="O291">
        <v>45</v>
      </c>
      <c r="P291" s="6">
        <f>Q291/2500</f>
        <v>2.8</v>
      </c>
      <c r="Q291" s="8">
        <f>R291*1000</f>
        <v>7000</v>
      </c>
      <c r="R291">
        <v>7</v>
      </c>
      <c r="S291">
        <v>0</v>
      </c>
      <c r="T291" s="8">
        <v>0</v>
      </c>
      <c r="U291">
        <v>0</v>
      </c>
      <c r="V291" s="6">
        <f>W291/2500</f>
        <v>20.8</v>
      </c>
      <c r="W291" s="4">
        <v>52000</v>
      </c>
      <c r="X291">
        <v>52</v>
      </c>
      <c r="Y291">
        <v>0</v>
      </c>
      <c r="Z291" s="8">
        <v>0</v>
      </c>
      <c r="AA291">
        <v>0</v>
      </c>
      <c r="AB291" s="6">
        <v>0</v>
      </c>
      <c r="AC291" s="8">
        <v>0</v>
      </c>
      <c r="AD291">
        <v>0</v>
      </c>
      <c r="AE291" s="6">
        <v>0</v>
      </c>
      <c r="AF291" s="8">
        <v>0</v>
      </c>
      <c r="AG291">
        <v>0</v>
      </c>
      <c r="AH291" s="6">
        <v>0</v>
      </c>
      <c r="AI291" s="4">
        <v>0</v>
      </c>
      <c r="AJ291">
        <v>0</v>
      </c>
      <c r="AK291" s="6">
        <v>0</v>
      </c>
      <c r="AL291" s="4">
        <v>0</v>
      </c>
      <c r="AM291">
        <v>0</v>
      </c>
      <c r="AN291">
        <v>0</v>
      </c>
      <c r="AO291" s="8">
        <v>0</v>
      </c>
      <c r="AP291">
        <v>0</v>
      </c>
      <c r="AQ291" s="6">
        <f>G291+J291+M291+P291+S291+V291+Y291+AB291+AE291+AH291+AK291+AN291</f>
        <v>41.6</v>
      </c>
      <c r="AR291" s="4">
        <f>H291+K291+N291+Q291+T291+W291+Z291+AC291+AF291+AI291+AL291+AO291</f>
        <v>104000</v>
      </c>
      <c r="AS291">
        <v>52</v>
      </c>
    </row>
    <row r="292">
      <c r="A292">
        <v>289</v>
      </c>
      <c r="B292" t="str">
        <v>SOLOLA</v>
      </c>
      <c r="C292" t="str">
        <v>SAN MARCOS LA LAGUNA</v>
      </c>
      <c r="E292" s="6">
        <v>14</v>
      </c>
      <c r="F292" s="8">
        <f>E292*2500</f>
        <v>35000</v>
      </c>
      <c r="G292">
        <v>0</v>
      </c>
      <c r="H292" s="8">
        <v>0</v>
      </c>
      <c r="I292">
        <v>0</v>
      </c>
      <c r="J292">
        <v>0</v>
      </c>
      <c r="K292" s="8">
        <v>0</v>
      </c>
      <c r="L292">
        <v>0</v>
      </c>
      <c r="M292" s="6">
        <v>5.2</v>
      </c>
      <c r="N292" s="8">
        <v>13000</v>
      </c>
      <c r="O292">
        <v>13</v>
      </c>
      <c r="P292" s="6">
        <f>Q292/2500</f>
        <v>2</v>
      </c>
      <c r="Q292" s="8">
        <f>R292*1000</f>
        <v>5000</v>
      </c>
      <c r="R292">
        <v>5</v>
      </c>
      <c r="S292">
        <v>0</v>
      </c>
      <c r="T292" s="8">
        <v>0</v>
      </c>
      <c r="U292">
        <v>0</v>
      </c>
      <c r="V292" s="6">
        <f>W292/2500</f>
        <v>7.2</v>
      </c>
      <c r="W292" s="4">
        <v>18000</v>
      </c>
      <c r="X292">
        <v>18</v>
      </c>
      <c r="Y292">
        <v>0</v>
      </c>
      <c r="Z292" s="8">
        <v>0</v>
      </c>
      <c r="AA292">
        <v>0</v>
      </c>
      <c r="AB292" s="6">
        <v>0</v>
      </c>
      <c r="AC292" s="8">
        <v>0</v>
      </c>
      <c r="AD292">
        <v>0</v>
      </c>
      <c r="AE292" s="6">
        <v>0</v>
      </c>
      <c r="AF292" s="8">
        <v>0</v>
      </c>
      <c r="AG292">
        <v>0</v>
      </c>
      <c r="AH292" s="6">
        <v>0</v>
      </c>
      <c r="AI292" s="4">
        <v>0</v>
      </c>
      <c r="AJ292">
        <v>0</v>
      </c>
      <c r="AK292" s="6">
        <v>0</v>
      </c>
      <c r="AL292" s="4">
        <v>0</v>
      </c>
      <c r="AM292">
        <v>0</v>
      </c>
      <c r="AN292">
        <v>0</v>
      </c>
      <c r="AO292" s="8">
        <v>0</v>
      </c>
      <c r="AP292">
        <v>0</v>
      </c>
      <c r="AQ292" s="6">
        <f>G292+J292+M292+P292+S292+V292+Y292+AB292+AE292+AH292+AK292+AN292</f>
        <v>14.4</v>
      </c>
      <c r="AR292" s="4">
        <f>H292+K292+N292+Q292+T292+W292+Z292+AC292+AF292+AI292+AL292+AO292</f>
        <v>36000</v>
      </c>
      <c r="AS292">
        <v>18</v>
      </c>
    </row>
    <row r="293">
      <c r="A293">
        <v>290</v>
      </c>
      <c r="B293" t="str">
        <v>SOLOLA</v>
      </c>
      <c r="C293" t="str">
        <v>SAN PABLO LA LAGUNA</v>
      </c>
      <c r="D293" t="str">
        <v xml:space="preserve">Beca </v>
      </c>
      <c r="E293" s="6">
        <v>20</v>
      </c>
      <c r="F293" s="8">
        <f>E293*2500</f>
        <v>50000</v>
      </c>
      <c r="G293">
        <v>0</v>
      </c>
      <c r="H293" s="8">
        <v>0</v>
      </c>
      <c r="I293">
        <v>0</v>
      </c>
      <c r="J293">
        <v>0</v>
      </c>
      <c r="K293" s="8">
        <v>0</v>
      </c>
      <c r="L293">
        <v>0</v>
      </c>
      <c r="M293" s="6">
        <v>8.4</v>
      </c>
      <c r="N293" s="8">
        <v>21000</v>
      </c>
      <c r="O293">
        <v>21</v>
      </c>
      <c r="P293" s="6">
        <f>Q293/2500</f>
        <v>2.4</v>
      </c>
      <c r="Q293" s="8">
        <f>R293*1000</f>
        <v>6000</v>
      </c>
      <c r="R293">
        <v>6</v>
      </c>
      <c r="S293">
        <v>0</v>
      </c>
      <c r="T293" s="8">
        <v>0</v>
      </c>
      <c r="U293">
        <v>0</v>
      </c>
      <c r="V293" s="6">
        <f>W293/2500</f>
        <v>10.8</v>
      </c>
      <c r="W293" s="4">
        <v>27000</v>
      </c>
      <c r="X293">
        <v>27</v>
      </c>
      <c r="Y293">
        <v>0</v>
      </c>
      <c r="Z293" s="8">
        <v>0</v>
      </c>
      <c r="AA293">
        <v>0</v>
      </c>
      <c r="AB293" s="6">
        <v>0</v>
      </c>
      <c r="AC293" s="8">
        <v>0</v>
      </c>
      <c r="AD293">
        <v>0</v>
      </c>
      <c r="AE293" s="6">
        <v>0</v>
      </c>
      <c r="AF293" s="8">
        <v>0</v>
      </c>
      <c r="AG293">
        <v>0</v>
      </c>
      <c r="AH293" s="6">
        <v>0</v>
      </c>
      <c r="AI293" s="4">
        <v>0</v>
      </c>
      <c r="AJ293">
        <v>0</v>
      </c>
      <c r="AK293" s="6">
        <v>0</v>
      </c>
      <c r="AL293" s="4">
        <v>0</v>
      </c>
      <c r="AM293">
        <v>0</v>
      </c>
      <c r="AN293">
        <v>0</v>
      </c>
      <c r="AO293" s="8">
        <v>0</v>
      </c>
      <c r="AP293">
        <v>0</v>
      </c>
      <c r="AQ293" s="6">
        <f>G293+J293+M293+P293+S293+V293+Y293+AB293+AE293+AH293+AK293+AN293</f>
        <v>21.6</v>
      </c>
      <c r="AR293" s="4">
        <f>H293+K293+N293+Q293+T293+W293+Z293+AC293+AF293+AI293+AL293+AO293</f>
        <v>54000</v>
      </c>
      <c r="AS293">
        <v>27</v>
      </c>
    </row>
    <row r="294">
      <c r="A294">
        <v>291</v>
      </c>
      <c r="B294" t="str">
        <v>SOLOLA</v>
      </c>
      <c r="C294" t="str">
        <v>SAN PEDRO LA LAGUNA</v>
      </c>
      <c r="E294" s="6">
        <v>20.6</v>
      </c>
      <c r="F294" s="8">
        <f>E294*2500</f>
        <v>51500</v>
      </c>
      <c r="G294">
        <v>0</v>
      </c>
      <c r="H294" s="8">
        <v>0</v>
      </c>
      <c r="I294">
        <v>0</v>
      </c>
      <c r="J294">
        <v>0</v>
      </c>
      <c r="K294" s="8">
        <v>0</v>
      </c>
      <c r="L294">
        <v>0</v>
      </c>
      <c r="M294" s="6">
        <v>4.4</v>
      </c>
      <c r="N294" s="8">
        <v>11000</v>
      </c>
      <c r="O294">
        <v>11</v>
      </c>
      <c r="P294" s="6">
        <f>Q294/2500</f>
        <v>4</v>
      </c>
      <c r="Q294" s="8">
        <f>R294*1000</f>
        <v>10000</v>
      </c>
      <c r="R294">
        <v>10</v>
      </c>
      <c r="S294">
        <v>0</v>
      </c>
      <c r="T294" s="8">
        <v>0</v>
      </c>
      <c r="U294">
        <v>0</v>
      </c>
      <c r="V294" s="6">
        <f>W294/2500</f>
        <v>8.4</v>
      </c>
      <c r="W294" s="4">
        <v>21000</v>
      </c>
      <c r="X294">
        <v>21</v>
      </c>
      <c r="Y294">
        <v>0</v>
      </c>
      <c r="Z294" s="8">
        <v>0</v>
      </c>
      <c r="AA294">
        <v>0</v>
      </c>
      <c r="AB294" s="6">
        <v>0</v>
      </c>
      <c r="AC294" s="8">
        <v>0</v>
      </c>
      <c r="AD294">
        <v>0</v>
      </c>
      <c r="AE294" s="6">
        <v>0</v>
      </c>
      <c r="AF294" s="8">
        <v>0</v>
      </c>
      <c r="AG294">
        <v>0</v>
      </c>
      <c r="AH294" s="6">
        <v>0</v>
      </c>
      <c r="AI294" s="4">
        <v>0</v>
      </c>
      <c r="AJ294">
        <v>0</v>
      </c>
      <c r="AK294" s="6">
        <v>0</v>
      </c>
      <c r="AL294" s="4">
        <v>0</v>
      </c>
      <c r="AM294">
        <v>0</v>
      </c>
      <c r="AN294">
        <v>0</v>
      </c>
      <c r="AO294" s="8">
        <v>0</v>
      </c>
      <c r="AP294">
        <v>0</v>
      </c>
      <c r="AQ294" s="6">
        <f>G294+J294+M294+P294+S294+V294+Y294+AB294+AE294+AH294+AK294+AN294</f>
        <v>16.8</v>
      </c>
      <c r="AR294" s="4">
        <f>H294+K294+N294+Q294+T294+W294+Z294+AC294+AF294+AI294+AL294+AO294</f>
        <v>42000</v>
      </c>
      <c r="AS294">
        <v>21</v>
      </c>
    </row>
    <row r="295">
      <c r="A295">
        <v>292</v>
      </c>
      <c r="B295" t="str">
        <v>SOLOLA</v>
      </c>
      <c r="C295" t="str">
        <v>SANTA CATARINA IXTAHUACÁN</v>
      </c>
      <c r="E295" s="6">
        <v>3</v>
      </c>
      <c r="F295" s="8">
        <f>E295*2500</f>
        <v>7500</v>
      </c>
      <c r="G295">
        <v>0</v>
      </c>
      <c r="H295" s="8">
        <v>0</v>
      </c>
      <c r="I295">
        <v>0</v>
      </c>
      <c r="J295">
        <v>0</v>
      </c>
      <c r="K295" s="8">
        <v>0</v>
      </c>
      <c r="L295">
        <v>0</v>
      </c>
      <c r="M295" s="6">
        <v>1.2</v>
      </c>
      <c r="N295" s="8">
        <v>3000</v>
      </c>
      <c r="O295">
        <v>3</v>
      </c>
      <c r="P295" s="6">
        <f>Q295/2500</f>
        <v>1.2</v>
      </c>
      <c r="Q295" s="8">
        <f>R295*1000</f>
        <v>3000</v>
      </c>
      <c r="R295">
        <v>3</v>
      </c>
      <c r="S295">
        <v>0</v>
      </c>
      <c r="T295" s="8">
        <v>0</v>
      </c>
      <c r="U295">
        <v>0</v>
      </c>
      <c r="V295" s="6">
        <f>W295/2500</f>
        <v>2.8</v>
      </c>
      <c r="W295" s="4">
        <v>7000</v>
      </c>
      <c r="X295">
        <v>7</v>
      </c>
      <c r="Y295">
        <v>0</v>
      </c>
      <c r="Z295" s="8">
        <v>0</v>
      </c>
      <c r="AA295">
        <v>0</v>
      </c>
      <c r="AB295" s="6">
        <v>0</v>
      </c>
      <c r="AC295" s="8">
        <v>0</v>
      </c>
      <c r="AD295">
        <v>0</v>
      </c>
      <c r="AE295" s="6">
        <v>0</v>
      </c>
      <c r="AF295" s="8">
        <v>0</v>
      </c>
      <c r="AG295">
        <v>0</v>
      </c>
      <c r="AH295" s="6">
        <v>0</v>
      </c>
      <c r="AI295" s="4">
        <v>0</v>
      </c>
      <c r="AJ295">
        <v>0</v>
      </c>
      <c r="AK295" s="6">
        <v>0</v>
      </c>
      <c r="AL295" s="4">
        <v>0</v>
      </c>
      <c r="AM295">
        <v>0</v>
      </c>
      <c r="AN295">
        <v>0</v>
      </c>
      <c r="AO295" s="8">
        <v>0</v>
      </c>
      <c r="AP295">
        <v>0</v>
      </c>
      <c r="AQ295" s="6">
        <f>G295+J295+M295+P295+S295+V295+Y295+AB295+AE295+AH295+AK295+AN295</f>
        <v>5.199999999999999</v>
      </c>
      <c r="AR295" s="4">
        <f>H295+K295+N295+Q295+T295+W295+Z295+AC295+AF295+AI295+AL295+AO295</f>
        <v>13000</v>
      </c>
      <c r="AS295">
        <v>7</v>
      </c>
    </row>
    <row r="296">
      <c r="A296">
        <v>293</v>
      </c>
      <c r="B296" t="str">
        <v>SOLOLA</v>
      </c>
      <c r="C296" t="str">
        <v>SANTA CATARINA PALOPÓ</v>
      </c>
      <c r="E296" s="6">
        <v>19.2</v>
      </c>
      <c r="F296" s="8">
        <f>E296*2500</f>
        <v>48000</v>
      </c>
      <c r="G296">
        <v>0</v>
      </c>
      <c r="H296" s="8">
        <v>0</v>
      </c>
      <c r="I296">
        <v>0</v>
      </c>
      <c r="J296">
        <v>0</v>
      </c>
      <c r="K296" s="8">
        <v>0</v>
      </c>
      <c r="L296">
        <v>0</v>
      </c>
      <c r="M296" s="6">
        <v>5.6</v>
      </c>
      <c r="N296" s="8">
        <v>14000</v>
      </c>
      <c r="O296">
        <v>14</v>
      </c>
      <c r="P296" s="6">
        <f>Q296/2500</f>
        <v>2</v>
      </c>
      <c r="Q296" s="8">
        <f>R296*1000</f>
        <v>5000</v>
      </c>
      <c r="R296">
        <v>5</v>
      </c>
      <c r="S296">
        <v>0</v>
      </c>
      <c r="T296" s="8">
        <v>0</v>
      </c>
      <c r="U296">
        <v>0</v>
      </c>
      <c r="V296" s="6">
        <f>W296/2500</f>
        <v>7.6</v>
      </c>
      <c r="W296" s="4">
        <v>19000</v>
      </c>
      <c r="X296">
        <v>19</v>
      </c>
      <c r="Y296">
        <v>0</v>
      </c>
      <c r="Z296" s="8">
        <v>0</v>
      </c>
      <c r="AA296">
        <v>0</v>
      </c>
      <c r="AB296" s="6">
        <v>0</v>
      </c>
      <c r="AC296" s="8">
        <v>0</v>
      </c>
      <c r="AD296">
        <v>0</v>
      </c>
      <c r="AE296" s="6">
        <v>0</v>
      </c>
      <c r="AF296" s="8">
        <v>0</v>
      </c>
      <c r="AG296">
        <v>0</v>
      </c>
      <c r="AH296" s="6">
        <v>0</v>
      </c>
      <c r="AI296" s="4">
        <v>0</v>
      </c>
      <c r="AJ296">
        <v>0</v>
      </c>
      <c r="AK296" s="6">
        <v>0</v>
      </c>
      <c r="AL296" s="4">
        <v>0</v>
      </c>
      <c r="AM296">
        <v>0</v>
      </c>
      <c r="AN296">
        <v>0</v>
      </c>
      <c r="AO296" s="8">
        <v>0</v>
      </c>
      <c r="AP296">
        <v>0</v>
      </c>
      <c r="AQ296" s="6">
        <f>G296+J296+M296+P296+S296+V296+Y296+AB296+AE296+AH296+AK296+AN296</f>
        <v>15.2</v>
      </c>
      <c r="AR296" s="4">
        <f>H296+K296+N296+Q296+T296+W296+Z296+AC296+AF296+AI296+AL296+AO296</f>
        <v>38000</v>
      </c>
      <c r="AS296">
        <v>19</v>
      </c>
    </row>
    <row r="297">
      <c r="A297">
        <v>294</v>
      </c>
      <c r="B297" t="str">
        <v>SOLOLA</v>
      </c>
      <c r="C297" t="str">
        <v>SANTA CLARA LA LAGUNA</v>
      </c>
      <c r="E297" s="6">
        <v>11.200000000000001</v>
      </c>
      <c r="F297" s="8">
        <f>E297*2500</f>
        <v>28000.000000000004</v>
      </c>
      <c r="G297">
        <v>0</v>
      </c>
      <c r="H297" s="8">
        <v>0</v>
      </c>
      <c r="I297">
        <v>0</v>
      </c>
      <c r="J297">
        <v>0</v>
      </c>
      <c r="K297" s="8">
        <v>0</v>
      </c>
      <c r="L297">
        <v>0</v>
      </c>
      <c r="M297" s="6">
        <v>3.2</v>
      </c>
      <c r="N297" s="8">
        <v>8000</v>
      </c>
      <c r="O297">
        <v>8</v>
      </c>
      <c r="P297" s="6">
        <f>Q297/2500</f>
        <v>0.8</v>
      </c>
      <c r="Q297" s="8">
        <f>R297*1000</f>
        <v>2000</v>
      </c>
      <c r="R297">
        <v>2</v>
      </c>
      <c r="S297">
        <v>0</v>
      </c>
      <c r="T297" s="8">
        <v>0</v>
      </c>
      <c r="U297">
        <v>0</v>
      </c>
      <c r="V297" s="6">
        <f>W297/2500</f>
        <v>4</v>
      </c>
      <c r="W297" s="4">
        <v>10000</v>
      </c>
      <c r="X297">
        <v>10</v>
      </c>
      <c r="Y297">
        <v>0</v>
      </c>
      <c r="Z297" s="8">
        <v>0</v>
      </c>
      <c r="AA297">
        <v>0</v>
      </c>
      <c r="AB297" s="6">
        <v>0</v>
      </c>
      <c r="AC297" s="8">
        <v>0</v>
      </c>
      <c r="AD297">
        <v>0</v>
      </c>
      <c r="AE297" s="6">
        <v>0</v>
      </c>
      <c r="AF297" s="8">
        <v>0</v>
      </c>
      <c r="AG297">
        <v>0</v>
      </c>
      <c r="AH297" s="6">
        <v>0</v>
      </c>
      <c r="AI297" s="4">
        <v>0</v>
      </c>
      <c r="AJ297">
        <v>0</v>
      </c>
      <c r="AK297" s="6">
        <v>0</v>
      </c>
      <c r="AL297" s="4">
        <v>0</v>
      </c>
      <c r="AM297">
        <v>0</v>
      </c>
      <c r="AN297">
        <v>0</v>
      </c>
      <c r="AO297" s="8">
        <v>0</v>
      </c>
      <c r="AP297">
        <v>0</v>
      </c>
      <c r="AQ297" s="6">
        <f>G297+J297+M297+P297+S297+V297+Y297+AB297+AE297+AH297+AK297+AN297</f>
        <v>8</v>
      </c>
      <c r="AR297" s="4">
        <f>H297+K297+N297+Q297+T297+W297+Z297+AC297+AF297+AI297+AL297+AO297</f>
        <v>20000</v>
      </c>
      <c r="AS297">
        <v>10</v>
      </c>
    </row>
    <row r="298">
      <c r="A298">
        <v>295</v>
      </c>
      <c r="B298" t="str">
        <v>SOLOLA</v>
      </c>
      <c r="C298" t="str">
        <v>SANTA CRUZ LA LAGUNA</v>
      </c>
      <c r="E298" s="6">
        <v>20.6</v>
      </c>
      <c r="F298" s="8">
        <f>E298*2500</f>
        <v>51500</v>
      </c>
      <c r="G298">
        <v>0</v>
      </c>
      <c r="H298" s="8">
        <v>0</v>
      </c>
      <c r="I298">
        <v>0</v>
      </c>
      <c r="J298">
        <v>0</v>
      </c>
      <c r="K298" s="8">
        <v>0</v>
      </c>
      <c r="L298">
        <v>0</v>
      </c>
      <c r="M298" s="6">
        <v>5.6</v>
      </c>
      <c r="N298" s="8">
        <v>14000</v>
      </c>
      <c r="O298">
        <v>14</v>
      </c>
      <c r="P298" s="6">
        <f>Q298/2500</f>
        <v>0.4</v>
      </c>
      <c r="Q298" s="8">
        <f>R298*1000</f>
        <v>1000</v>
      </c>
      <c r="R298">
        <v>1</v>
      </c>
      <c r="S298">
        <v>0</v>
      </c>
      <c r="T298" s="8">
        <v>0</v>
      </c>
      <c r="U298">
        <v>0</v>
      </c>
      <c r="V298" s="6">
        <f>W298/2500</f>
        <v>6</v>
      </c>
      <c r="W298" s="4">
        <v>15000</v>
      </c>
      <c r="X298">
        <v>15</v>
      </c>
      <c r="Y298">
        <v>0</v>
      </c>
      <c r="Z298" s="8">
        <v>0</v>
      </c>
      <c r="AA298">
        <v>0</v>
      </c>
      <c r="AB298" s="6">
        <v>0</v>
      </c>
      <c r="AC298" s="8">
        <v>0</v>
      </c>
      <c r="AD298">
        <v>0</v>
      </c>
      <c r="AE298" s="6">
        <v>0</v>
      </c>
      <c r="AF298" s="8">
        <v>0</v>
      </c>
      <c r="AG298">
        <v>0</v>
      </c>
      <c r="AH298" s="6">
        <v>0</v>
      </c>
      <c r="AI298" s="4">
        <v>0</v>
      </c>
      <c r="AJ298">
        <v>0</v>
      </c>
      <c r="AK298" s="6">
        <v>0</v>
      </c>
      <c r="AL298" s="4">
        <v>0</v>
      </c>
      <c r="AM298">
        <v>0</v>
      </c>
      <c r="AN298">
        <v>0</v>
      </c>
      <c r="AO298" s="8">
        <v>0</v>
      </c>
      <c r="AP298">
        <v>0</v>
      </c>
      <c r="AQ298" s="6">
        <f>G298+J298+M298+P298+S298+V298+Y298+AB298+AE298+AH298+AK298+AN298</f>
        <v>12</v>
      </c>
      <c r="AR298" s="4">
        <f>H298+K298+N298+Q298+T298+W298+Z298+AC298+AF298+AI298+AL298+AO298</f>
        <v>30000</v>
      </c>
      <c r="AS298">
        <v>15</v>
      </c>
    </row>
    <row r="299">
      <c r="A299">
        <v>296</v>
      </c>
      <c r="B299" t="str">
        <v>SOLOLA</v>
      </c>
      <c r="C299" t="str">
        <v>SANTA LUCÍA UTATLÁN</v>
      </c>
      <c r="E299" s="6">
        <v>6.4</v>
      </c>
      <c r="F299" s="8">
        <f>E299*2500</f>
        <v>16000</v>
      </c>
      <c r="G299">
        <v>0</v>
      </c>
      <c r="H299" s="8">
        <v>0</v>
      </c>
      <c r="I299">
        <v>0</v>
      </c>
      <c r="J299">
        <v>0</v>
      </c>
      <c r="K299" s="8">
        <v>0</v>
      </c>
      <c r="L299">
        <v>0</v>
      </c>
      <c r="M299" s="6">
        <v>1.6</v>
      </c>
      <c r="N299" s="8">
        <v>4000</v>
      </c>
      <c r="O299">
        <v>4</v>
      </c>
      <c r="P299" s="6">
        <f>Q299/2500</f>
        <v>0.8</v>
      </c>
      <c r="Q299" s="8">
        <f>R299*1000</f>
        <v>2000</v>
      </c>
      <c r="R299">
        <v>2</v>
      </c>
      <c r="S299">
        <v>0</v>
      </c>
      <c r="T299" s="8">
        <v>0</v>
      </c>
      <c r="U299">
        <v>0</v>
      </c>
      <c r="V299" s="6">
        <f>W299/2500</f>
        <v>2.4</v>
      </c>
      <c r="W299" s="4">
        <v>6000</v>
      </c>
      <c r="X299">
        <v>6</v>
      </c>
      <c r="Y299">
        <v>0</v>
      </c>
      <c r="Z299" s="8">
        <v>0</v>
      </c>
      <c r="AA299">
        <v>0</v>
      </c>
      <c r="AB299" s="6">
        <v>0</v>
      </c>
      <c r="AC299" s="8">
        <v>0</v>
      </c>
      <c r="AD299">
        <v>0</v>
      </c>
      <c r="AE299" s="6">
        <v>0</v>
      </c>
      <c r="AF299" s="8">
        <v>0</v>
      </c>
      <c r="AG299">
        <v>0</v>
      </c>
      <c r="AH299" s="6">
        <v>0</v>
      </c>
      <c r="AI299" s="4">
        <v>0</v>
      </c>
      <c r="AJ299">
        <v>0</v>
      </c>
      <c r="AK299" s="6">
        <v>0</v>
      </c>
      <c r="AL299" s="4">
        <v>0</v>
      </c>
      <c r="AM299">
        <v>0</v>
      </c>
      <c r="AN299">
        <v>0</v>
      </c>
      <c r="AO299" s="8">
        <v>0</v>
      </c>
      <c r="AP299">
        <v>0</v>
      </c>
      <c r="AQ299" s="6">
        <f>G299+J299+M299+P299+S299+V299+Y299+AB299+AE299+AH299+AK299+AN299</f>
        <v>4.800000000000001</v>
      </c>
      <c r="AR299" s="4">
        <f>H299+K299+N299+Q299+T299+W299+Z299+AC299+AF299+AI299+AL299+AO299</f>
        <v>12000</v>
      </c>
      <c r="AS299">
        <v>6</v>
      </c>
    </row>
    <row r="300">
      <c r="A300">
        <v>297</v>
      </c>
      <c r="B300" t="str">
        <v>SOLOLA</v>
      </c>
      <c r="C300" t="str">
        <v>SANTA MARÍA VISITACIÓN</v>
      </c>
      <c r="E300" s="6">
        <v>5</v>
      </c>
      <c r="F300" s="8">
        <f>E300*2500</f>
        <v>12500</v>
      </c>
      <c r="G300">
        <v>0</v>
      </c>
      <c r="H300" s="8">
        <v>0</v>
      </c>
      <c r="I300">
        <v>0</v>
      </c>
      <c r="J300">
        <v>0</v>
      </c>
      <c r="K300" s="8">
        <v>0</v>
      </c>
      <c r="L300">
        <v>0</v>
      </c>
      <c r="M300" s="6">
        <v>2</v>
      </c>
      <c r="N300" s="8">
        <v>5000</v>
      </c>
      <c r="O300">
        <v>5</v>
      </c>
      <c r="P300" s="6">
        <f>Q300/2500</f>
        <v>1.2</v>
      </c>
      <c r="Q300" s="8">
        <f>R300*1000</f>
        <v>3000</v>
      </c>
      <c r="R300">
        <v>3</v>
      </c>
      <c r="S300">
        <v>0</v>
      </c>
      <c r="T300" s="8">
        <v>0</v>
      </c>
      <c r="U300">
        <v>0</v>
      </c>
      <c r="V300" s="6">
        <f>W300/2500</f>
        <v>3.2</v>
      </c>
      <c r="W300" s="4">
        <v>8000</v>
      </c>
      <c r="X300">
        <v>8</v>
      </c>
      <c r="Y300">
        <v>0</v>
      </c>
      <c r="Z300" s="8">
        <v>0</v>
      </c>
      <c r="AA300">
        <v>0</v>
      </c>
      <c r="AB300" s="6">
        <v>0</v>
      </c>
      <c r="AC300" s="8">
        <v>0</v>
      </c>
      <c r="AD300">
        <v>0</v>
      </c>
      <c r="AE300" s="6">
        <v>0</v>
      </c>
      <c r="AF300" s="8">
        <v>0</v>
      </c>
      <c r="AG300">
        <v>0</v>
      </c>
      <c r="AH300" s="6">
        <v>0</v>
      </c>
      <c r="AI300" s="4">
        <v>0</v>
      </c>
      <c r="AJ300">
        <v>0</v>
      </c>
      <c r="AK300" s="6">
        <v>0</v>
      </c>
      <c r="AL300" s="4">
        <v>0</v>
      </c>
      <c r="AM300">
        <v>0</v>
      </c>
      <c r="AN300">
        <v>0</v>
      </c>
      <c r="AO300" s="8">
        <v>0</v>
      </c>
      <c r="AP300">
        <v>0</v>
      </c>
      <c r="AQ300" s="6">
        <f>G300+J300+M300+P300+S300+V300+Y300+AB300+AE300+AH300+AK300+AN300</f>
        <v>6.4</v>
      </c>
      <c r="AR300" s="4">
        <f>H300+K300+N300+Q300+T300+W300+Z300+AC300+AF300+AI300+AL300+AO300</f>
        <v>16000</v>
      </c>
      <c r="AS300">
        <v>8</v>
      </c>
    </row>
    <row r="301">
      <c r="A301">
        <v>298</v>
      </c>
      <c r="B301" t="str">
        <v>SOLOLA</v>
      </c>
      <c r="C301" t="str">
        <v>SANTIAGO ATITLÁN</v>
      </c>
      <c r="E301" s="6">
        <v>33</v>
      </c>
      <c r="F301" s="8">
        <f>E301*2500</f>
        <v>82500</v>
      </c>
      <c r="G301">
        <v>0</v>
      </c>
      <c r="H301" s="8">
        <v>0</v>
      </c>
      <c r="I301">
        <v>0</v>
      </c>
      <c r="J301">
        <v>0</v>
      </c>
      <c r="K301" s="8">
        <v>0</v>
      </c>
      <c r="L301">
        <v>0</v>
      </c>
      <c r="M301" s="6">
        <v>9.6</v>
      </c>
      <c r="N301" s="8">
        <v>24000</v>
      </c>
      <c r="O301">
        <v>24</v>
      </c>
      <c r="P301" s="6">
        <f>Q301/2500</f>
        <v>1.2</v>
      </c>
      <c r="Q301" s="8">
        <f>R301*1000</f>
        <v>3000</v>
      </c>
      <c r="R301">
        <v>3</v>
      </c>
      <c r="S301">
        <v>0</v>
      </c>
      <c r="T301" s="8">
        <v>0</v>
      </c>
      <c r="U301">
        <v>0</v>
      </c>
      <c r="V301" s="6">
        <f>W301/2500</f>
        <v>10.8</v>
      </c>
      <c r="W301" s="4">
        <v>27000</v>
      </c>
      <c r="X301">
        <v>27</v>
      </c>
      <c r="Y301">
        <v>0</v>
      </c>
      <c r="Z301" s="8">
        <v>0</v>
      </c>
      <c r="AA301">
        <v>0</v>
      </c>
      <c r="AB301" s="6">
        <v>0</v>
      </c>
      <c r="AC301" s="8">
        <v>0</v>
      </c>
      <c r="AD301">
        <v>0</v>
      </c>
      <c r="AE301" s="6">
        <v>0</v>
      </c>
      <c r="AF301" s="8">
        <v>0</v>
      </c>
      <c r="AG301">
        <v>0</v>
      </c>
      <c r="AH301" s="6">
        <v>0</v>
      </c>
      <c r="AI301" s="4">
        <v>0</v>
      </c>
      <c r="AJ301">
        <v>0</v>
      </c>
      <c r="AK301" s="6">
        <v>0</v>
      </c>
      <c r="AL301" s="4">
        <v>0</v>
      </c>
      <c r="AM301">
        <v>0</v>
      </c>
      <c r="AN301">
        <v>0</v>
      </c>
      <c r="AO301" s="8">
        <v>0</v>
      </c>
      <c r="AP301">
        <v>0</v>
      </c>
      <c r="AQ301" s="6">
        <f>G301+J301+M301+P301+S301+V301+Y301+AB301+AE301+AH301+AK301+AN301</f>
        <v>21.6</v>
      </c>
      <c r="AR301" s="4">
        <f>H301+K301+N301+Q301+T301+W301+Z301+AC301+AF301+AI301+AL301+AO301</f>
        <v>54000</v>
      </c>
      <c r="AS301">
        <v>27</v>
      </c>
    </row>
    <row r="302">
      <c r="A302">
        <v>299</v>
      </c>
      <c r="B302" t="str">
        <v>SOLOLA</v>
      </c>
      <c r="C302" t="str">
        <v>SOLOLÁ</v>
      </c>
      <c r="E302" s="6">
        <v>16</v>
      </c>
      <c r="F302" s="8">
        <f>E302*2500</f>
        <v>40000</v>
      </c>
      <c r="G302">
        <v>0</v>
      </c>
      <c r="H302" s="8">
        <v>0</v>
      </c>
      <c r="I302">
        <v>0</v>
      </c>
      <c r="J302">
        <v>0</v>
      </c>
      <c r="K302" s="8">
        <v>0</v>
      </c>
      <c r="L302">
        <v>0</v>
      </c>
      <c r="M302" s="6">
        <v>3.2</v>
      </c>
      <c r="N302" s="8">
        <v>8000</v>
      </c>
      <c r="O302">
        <v>8</v>
      </c>
      <c r="P302" s="6">
        <f>Q302/2500</f>
        <v>0.4</v>
      </c>
      <c r="Q302" s="8">
        <f>R302*1000</f>
        <v>1000</v>
      </c>
      <c r="R302">
        <v>1</v>
      </c>
      <c r="S302">
        <v>0</v>
      </c>
      <c r="T302" s="8">
        <v>0</v>
      </c>
      <c r="U302">
        <v>0</v>
      </c>
      <c r="V302" s="6">
        <f>W302/2500</f>
        <v>3.6</v>
      </c>
      <c r="W302" s="4">
        <v>9000</v>
      </c>
      <c r="X302">
        <v>9</v>
      </c>
      <c r="Y302">
        <v>0</v>
      </c>
      <c r="Z302" s="8">
        <v>0</v>
      </c>
      <c r="AA302">
        <v>0</v>
      </c>
      <c r="AB302" s="6">
        <v>0</v>
      </c>
      <c r="AC302" s="8">
        <v>0</v>
      </c>
      <c r="AD302">
        <v>0</v>
      </c>
      <c r="AE302" s="6">
        <v>0</v>
      </c>
      <c r="AF302" s="8">
        <v>0</v>
      </c>
      <c r="AG302">
        <v>0</v>
      </c>
      <c r="AH302" s="6">
        <v>0</v>
      </c>
      <c r="AI302" s="4">
        <v>0</v>
      </c>
      <c r="AJ302">
        <v>0</v>
      </c>
      <c r="AK302" s="6">
        <v>0</v>
      </c>
      <c r="AL302" s="4">
        <v>0</v>
      </c>
      <c r="AM302">
        <v>0</v>
      </c>
      <c r="AN302">
        <v>0</v>
      </c>
      <c r="AO302" s="8">
        <v>0</v>
      </c>
      <c r="AP302">
        <v>0</v>
      </c>
      <c r="AQ302" s="6">
        <f>G302+J302+M302+P302+S302+V302+Y302+AB302+AE302+AH302+AK302+AN302</f>
        <v>7.2</v>
      </c>
      <c r="AR302" s="4">
        <f>H302+K302+N302+Q302+T302+W302+Z302+AC302+AF302+AI302+AL302+AO302</f>
        <v>18000</v>
      </c>
      <c r="AS302">
        <v>9</v>
      </c>
    </row>
    <row r="303">
      <c r="A303">
        <v>300</v>
      </c>
      <c r="B303" t="str">
        <v>SUCHITEPEQUEZ</v>
      </c>
      <c r="C303" t="str">
        <v>CHICACAO</v>
      </c>
      <c r="E303" s="6">
        <v>31</v>
      </c>
      <c r="F303" s="8">
        <f>E303*2500</f>
        <v>77500</v>
      </c>
      <c r="G303">
        <v>0</v>
      </c>
      <c r="H303" s="8">
        <v>0</v>
      </c>
      <c r="I303">
        <v>0</v>
      </c>
      <c r="J303">
        <v>0</v>
      </c>
      <c r="K303" s="8">
        <v>0</v>
      </c>
      <c r="L303">
        <v>0</v>
      </c>
      <c r="M303" s="6">
        <v>8</v>
      </c>
      <c r="N303" s="8">
        <v>20000</v>
      </c>
      <c r="O303">
        <v>20</v>
      </c>
      <c r="P303" s="6">
        <f>Q303/2500</f>
        <v>3.6</v>
      </c>
      <c r="Q303" s="8">
        <f>R303*1000</f>
        <v>9000</v>
      </c>
      <c r="R303">
        <v>9</v>
      </c>
      <c r="S303">
        <v>0</v>
      </c>
      <c r="T303" s="8">
        <v>0</v>
      </c>
      <c r="U303">
        <v>0</v>
      </c>
      <c r="V303" s="6">
        <f>W303/2500</f>
        <v>11.2</v>
      </c>
      <c r="W303" s="4">
        <v>28000</v>
      </c>
      <c r="X303">
        <v>28</v>
      </c>
      <c r="Y303">
        <v>0</v>
      </c>
      <c r="Z303" s="8">
        <v>0</v>
      </c>
      <c r="AA303">
        <v>0</v>
      </c>
      <c r="AB303" s="6">
        <v>0</v>
      </c>
      <c r="AC303" s="8">
        <v>0</v>
      </c>
      <c r="AD303">
        <v>0</v>
      </c>
      <c r="AE303" s="6">
        <v>0</v>
      </c>
      <c r="AF303" s="8">
        <v>0</v>
      </c>
      <c r="AG303">
        <v>0</v>
      </c>
      <c r="AH303" s="6">
        <v>0</v>
      </c>
      <c r="AI303" s="4">
        <v>0</v>
      </c>
      <c r="AJ303">
        <v>0</v>
      </c>
      <c r="AK303" s="6">
        <v>0</v>
      </c>
      <c r="AL303" s="4">
        <v>0</v>
      </c>
      <c r="AM303">
        <v>0</v>
      </c>
      <c r="AN303">
        <v>0</v>
      </c>
      <c r="AO303" s="8">
        <v>0</v>
      </c>
      <c r="AP303">
        <v>0</v>
      </c>
      <c r="AQ303" s="6">
        <f>G303+J303+M303+P303+S303+V303+Y303+AB303+AE303+AH303+AK303+AN303</f>
        <v>22.799999999999997</v>
      </c>
      <c r="AR303" s="4">
        <f>H303+K303+N303+Q303+T303+W303+Z303+AC303+AF303+AI303+AL303+AO303</f>
        <v>57000</v>
      </c>
      <c r="AS303">
        <v>29</v>
      </c>
    </row>
    <row r="304">
      <c r="A304">
        <v>301</v>
      </c>
      <c r="B304" t="str">
        <v>SUCHITEPEQUEZ</v>
      </c>
      <c r="C304" t="str">
        <v>CUYOTENANGO</v>
      </c>
      <c r="E304" s="6">
        <v>22</v>
      </c>
      <c r="F304" s="8">
        <f>E304*2500</f>
        <v>55000</v>
      </c>
      <c r="G304">
        <v>0</v>
      </c>
      <c r="H304" s="8">
        <v>0</v>
      </c>
      <c r="I304">
        <v>0</v>
      </c>
      <c r="J304">
        <v>0</v>
      </c>
      <c r="K304" s="8">
        <v>0</v>
      </c>
      <c r="L304">
        <v>0</v>
      </c>
      <c r="M304" s="6">
        <v>4.8</v>
      </c>
      <c r="N304" s="8">
        <v>12000</v>
      </c>
      <c r="O304">
        <v>12</v>
      </c>
      <c r="P304" s="6">
        <f>Q304/2500</f>
        <v>1.6</v>
      </c>
      <c r="Q304" s="8">
        <f>R304*1000</f>
        <v>4000</v>
      </c>
      <c r="R304">
        <v>4</v>
      </c>
      <c r="S304">
        <v>0</v>
      </c>
      <c r="T304" s="8">
        <v>0</v>
      </c>
      <c r="U304">
        <v>0</v>
      </c>
      <c r="V304" s="6">
        <f>W304/2500</f>
        <v>6.8</v>
      </c>
      <c r="W304" s="4">
        <v>17000</v>
      </c>
      <c r="X304">
        <v>17</v>
      </c>
      <c r="Y304">
        <v>0</v>
      </c>
      <c r="Z304" s="8">
        <v>0</v>
      </c>
      <c r="AA304">
        <v>0</v>
      </c>
      <c r="AB304" s="6">
        <v>0</v>
      </c>
      <c r="AC304" s="8">
        <v>0</v>
      </c>
      <c r="AD304">
        <v>0</v>
      </c>
      <c r="AE304" s="6">
        <v>0</v>
      </c>
      <c r="AF304" s="8">
        <v>0</v>
      </c>
      <c r="AG304">
        <v>0</v>
      </c>
      <c r="AH304" s="6">
        <v>0</v>
      </c>
      <c r="AI304" s="4">
        <v>0</v>
      </c>
      <c r="AJ304">
        <v>0</v>
      </c>
      <c r="AK304" s="6">
        <v>0</v>
      </c>
      <c r="AL304" s="4">
        <v>0</v>
      </c>
      <c r="AM304">
        <v>0</v>
      </c>
      <c r="AN304">
        <v>0</v>
      </c>
      <c r="AO304" s="8">
        <v>0</v>
      </c>
      <c r="AP304">
        <v>0</v>
      </c>
      <c r="AQ304" s="6">
        <f>G304+J304+M304+P304+S304+V304+Y304+AB304+AE304+AH304+AK304+AN304</f>
        <v>13.2</v>
      </c>
      <c r="AR304" s="4">
        <f>H304+K304+N304+Q304+T304+W304+Z304+AC304+AF304+AI304+AL304+AO304</f>
        <v>33000</v>
      </c>
      <c r="AS304">
        <v>17</v>
      </c>
    </row>
    <row r="305">
      <c r="A305">
        <v>302</v>
      </c>
      <c r="B305" t="str">
        <v>SUCHITEPEQUEZ</v>
      </c>
      <c r="C305" t="str">
        <v>MAZATENANGO</v>
      </c>
      <c r="E305" s="6">
        <v>15.6</v>
      </c>
      <c r="F305" s="8">
        <f>E305*2500</f>
        <v>39000</v>
      </c>
      <c r="G305">
        <v>0</v>
      </c>
      <c r="H305" s="8">
        <v>0</v>
      </c>
      <c r="I305">
        <v>0</v>
      </c>
      <c r="J305">
        <v>0</v>
      </c>
      <c r="K305" s="8">
        <v>0</v>
      </c>
      <c r="L305">
        <v>0</v>
      </c>
      <c r="M305" s="6">
        <v>6</v>
      </c>
      <c r="N305" s="8">
        <v>15000</v>
      </c>
      <c r="O305">
        <v>15</v>
      </c>
      <c r="P305" s="6">
        <f>Q305/2500</f>
        <v>2.4</v>
      </c>
      <c r="Q305" s="8">
        <f>R305*1000</f>
        <v>6000</v>
      </c>
      <c r="R305">
        <v>6</v>
      </c>
      <c r="S305">
        <v>0</v>
      </c>
      <c r="T305" s="8">
        <v>0</v>
      </c>
      <c r="U305">
        <v>0</v>
      </c>
      <c r="V305" s="6">
        <f>W305/2500</f>
        <v>8.8</v>
      </c>
      <c r="W305" s="4">
        <v>22000</v>
      </c>
      <c r="X305">
        <v>22</v>
      </c>
      <c r="Y305">
        <v>0</v>
      </c>
      <c r="Z305" s="8">
        <v>0</v>
      </c>
      <c r="AA305">
        <v>0</v>
      </c>
      <c r="AB305" s="6">
        <v>0</v>
      </c>
      <c r="AC305" s="8">
        <v>0</v>
      </c>
      <c r="AD305">
        <v>0</v>
      </c>
      <c r="AE305" s="6">
        <v>0</v>
      </c>
      <c r="AF305" s="8">
        <v>0</v>
      </c>
      <c r="AG305">
        <v>0</v>
      </c>
      <c r="AH305" s="6">
        <v>0</v>
      </c>
      <c r="AI305" s="4">
        <v>0</v>
      </c>
      <c r="AJ305">
        <v>0</v>
      </c>
      <c r="AK305" s="6">
        <v>0</v>
      </c>
      <c r="AL305" s="4">
        <v>0</v>
      </c>
      <c r="AM305">
        <v>0</v>
      </c>
      <c r="AN305">
        <v>0</v>
      </c>
      <c r="AO305" s="8">
        <v>0</v>
      </c>
      <c r="AP305">
        <v>0</v>
      </c>
      <c r="AQ305" s="6">
        <f>G305+J305+M305+P305+S305+V305+Y305+AB305+AE305+AH305+AK305+AN305</f>
        <v>17.200000000000003</v>
      </c>
      <c r="AR305" s="4">
        <f>H305+K305+N305+Q305+T305+W305+Z305+AC305+AF305+AI305+AL305+AO305</f>
        <v>43000</v>
      </c>
      <c r="AS305">
        <v>22</v>
      </c>
    </row>
    <row r="306">
      <c r="A306">
        <v>303</v>
      </c>
      <c r="B306" t="str">
        <v>SUCHITEPEQUEZ</v>
      </c>
      <c r="C306" t="str">
        <v>PATULUL</v>
      </c>
      <c r="E306" s="6">
        <v>21.4</v>
      </c>
      <c r="F306" s="8">
        <f>E306*2500</f>
        <v>53500</v>
      </c>
      <c r="G306">
        <v>0</v>
      </c>
      <c r="H306" s="8">
        <v>0</v>
      </c>
      <c r="I306">
        <v>0</v>
      </c>
      <c r="J306">
        <v>0</v>
      </c>
      <c r="K306" s="8">
        <v>0</v>
      </c>
      <c r="L306">
        <v>0</v>
      </c>
      <c r="M306" s="6">
        <v>6.8</v>
      </c>
      <c r="N306" s="8">
        <v>17000</v>
      </c>
      <c r="O306">
        <v>17</v>
      </c>
      <c r="P306" s="6">
        <f>Q306/2500</f>
        <v>1.2</v>
      </c>
      <c r="Q306" s="8">
        <f>R306*1000</f>
        <v>3000</v>
      </c>
      <c r="R306">
        <v>3</v>
      </c>
      <c r="S306">
        <v>0</v>
      </c>
      <c r="T306" s="8">
        <v>0</v>
      </c>
      <c r="U306">
        <v>0</v>
      </c>
      <c r="V306" s="6">
        <f>W306/2500</f>
        <v>8.4</v>
      </c>
      <c r="W306" s="4">
        <v>21000</v>
      </c>
      <c r="X306">
        <v>21</v>
      </c>
      <c r="Y306">
        <v>0</v>
      </c>
      <c r="Z306" s="8">
        <v>0</v>
      </c>
      <c r="AA306">
        <v>0</v>
      </c>
      <c r="AB306" s="6">
        <v>0</v>
      </c>
      <c r="AC306" s="8">
        <v>0</v>
      </c>
      <c r="AD306">
        <v>0</v>
      </c>
      <c r="AE306" s="6">
        <v>0</v>
      </c>
      <c r="AF306" s="8">
        <v>0</v>
      </c>
      <c r="AG306">
        <v>0</v>
      </c>
      <c r="AH306" s="6">
        <v>0</v>
      </c>
      <c r="AI306" s="4">
        <v>0</v>
      </c>
      <c r="AJ306">
        <v>0</v>
      </c>
      <c r="AK306" s="6">
        <v>0</v>
      </c>
      <c r="AL306" s="4">
        <v>0</v>
      </c>
      <c r="AM306">
        <v>0</v>
      </c>
      <c r="AN306">
        <v>0</v>
      </c>
      <c r="AO306" s="8">
        <v>0</v>
      </c>
      <c r="AP306">
        <v>0</v>
      </c>
      <c r="AQ306" s="6">
        <f>G306+J306+M306+P306+S306+V306+Y306+AB306+AE306+AH306+AK306+AN306</f>
        <v>16.4</v>
      </c>
      <c r="AR306" s="4">
        <f>H306+K306+N306+Q306+T306+W306+Z306+AC306+AF306+AI306+AL306+AO306</f>
        <v>41000</v>
      </c>
      <c r="AS306">
        <v>21</v>
      </c>
    </row>
    <row r="307">
      <c r="A307">
        <v>304</v>
      </c>
      <c r="B307" t="str">
        <v>SUCHITEPEQUEZ</v>
      </c>
      <c r="C307" t="str">
        <v>PUEBLO NUEVO</v>
      </c>
      <c r="E307" s="6">
        <v>20</v>
      </c>
      <c r="F307" s="8">
        <f>E307*2500</f>
        <v>50000</v>
      </c>
      <c r="G307">
        <v>0</v>
      </c>
      <c r="H307" s="8">
        <v>0</v>
      </c>
      <c r="I307">
        <v>0</v>
      </c>
      <c r="J307">
        <v>0</v>
      </c>
      <c r="K307" s="8">
        <v>0</v>
      </c>
      <c r="L307">
        <v>0</v>
      </c>
      <c r="M307" s="6">
        <v>7.2</v>
      </c>
      <c r="N307" s="8">
        <v>18000</v>
      </c>
      <c r="O307">
        <v>18</v>
      </c>
      <c r="P307" s="6">
        <f>Q307/2500</f>
        <v>2</v>
      </c>
      <c r="Q307" s="8">
        <f>R307*1000</f>
        <v>5000</v>
      </c>
      <c r="R307">
        <v>5</v>
      </c>
      <c r="S307">
        <v>0</v>
      </c>
      <c r="T307" s="8">
        <v>0</v>
      </c>
      <c r="U307">
        <v>0</v>
      </c>
      <c r="V307" s="6">
        <f>W307/2500</f>
        <v>9.2</v>
      </c>
      <c r="W307" s="4">
        <v>23000</v>
      </c>
      <c r="X307">
        <v>23</v>
      </c>
      <c r="Y307">
        <v>0</v>
      </c>
      <c r="Z307" s="8">
        <v>0</v>
      </c>
      <c r="AA307">
        <v>0</v>
      </c>
      <c r="AB307" s="6">
        <v>0</v>
      </c>
      <c r="AC307" s="8">
        <v>0</v>
      </c>
      <c r="AD307">
        <v>0</v>
      </c>
      <c r="AE307" s="6">
        <v>0</v>
      </c>
      <c r="AF307" s="8">
        <v>0</v>
      </c>
      <c r="AG307">
        <v>0</v>
      </c>
      <c r="AH307" s="6">
        <v>0</v>
      </c>
      <c r="AI307" s="4">
        <v>0</v>
      </c>
      <c r="AJ307">
        <v>0</v>
      </c>
      <c r="AK307" s="6">
        <v>0</v>
      </c>
      <c r="AL307" s="4">
        <v>0</v>
      </c>
      <c r="AM307">
        <v>0</v>
      </c>
      <c r="AN307">
        <v>0</v>
      </c>
      <c r="AO307" s="8">
        <v>0</v>
      </c>
      <c r="AP307">
        <v>0</v>
      </c>
      <c r="AQ307" s="6">
        <f>G307+J307+M307+P307+S307+V307+Y307+AB307+AE307+AH307+AK307+AN307</f>
        <v>18.4</v>
      </c>
      <c r="AR307" s="4">
        <f>H307+K307+N307+Q307+T307+W307+Z307+AC307+AF307+AI307+AL307+AO307</f>
        <v>46000</v>
      </c>
      <c r="AS307">
        <v>24</v>
      </c>
    </row>
    <row r="308">
      <c r="A308">
        <v>305</v>
      </c>
      <c r="B308" t="str">
        <v>SUCHITEPEQUEZ</v>
      </c>
      <c r="C308" t="str">
        <v>RÍO BRAVO</v>
      </c>
      <c r="E308" s="6">
        <v>20.400000000000002</v>
      </c>
      <c r="F308" s="8">
        <f>E308*2500</f>
        <v>51000.00000000001</v>
      </c>
      <c r="G308">
        <v>0</v>
      </c>
      <c r="H308" s="8">
        <v>0</v>
      </c>
      <c r="I308">
        <v>0</v>
      </c>
      <c r="J308">
        <v>0</v>
      </c>
      <c r="K308" s="8">
        <v>0</v>
      </c>
      <c r="L308">
        <v>0</v>
      </c>
      <c r="M308" s="6">
        <v>5.2</v>
      </c>
      <c r="N308" s="8">
        <v>13000</v>
      </c>
      <c r="O308">
        <v>13</v>
      </c>
      <c r="P308" s="6">
        <f>Q308/2500</f>
        <v>2</v>
      </c>
      <c r="Q308" s="8">
        <f>R308*1000</f>
        <v>5000</v>
      </c>
      <c r="R308">
        <v>5</v>
      </c>
      <c r="S308">
        <v>0</v>
      </c>
      <c r="T308" s="8">
        <v>0</v>
      </c>
      <c r="U308">
        <v>0</v>
      </c>
      <c r="V308" s="6">
        <f>W308/2500</f>
        <v>7.2</v>
      </c>
      <c r="W308" s="4">
        <v>18000</v>
      </c>
      <c r="X308">
        <v>18</v>
      </c>
      <c r="Y308">
        <v>0</v>
      </c>
      <c r="Z308" s="8">
        <v>0</v>
      </c>
      <c r="AA308">
        <v>0</v>
      </c>
      <c r="AB308" s="6">
        <v>0</v>
      </c>
      <c r="AC308" s="8">
        <v>0</v>
      </c>
      <c r="AD308">
        <v>0</v>
      </c>
      <c r="AE308" s="6">
        <v>0</v>
      </c>
      <c r="AF308" s="8">
        <v>0</v>
      </c>
      <c r="AG308">
        <v>0</v>
      </c>
      <c r="AH308" s="6">
        <v>0</v>
      </c>
      <c r="AI308" s="4">
        <v>0</v>
      </c>
      <c r="AJ308">
        <v>0</v>
      </c>
      <c r="AK308" s="6">
        <v>0</v>
      </c>
      <c r="AL308" s="4">
        <v>0</v>
      </c>
      <c r="AM308">
        <v>0</v>
      </c>
      <c r="AN308">
        <v>0</v>
      </c>
      <c r="AO308" s="8">
        <v>0</v>
      </c>
      <c r="AP308">
        <v>0</v>
      </c>
      <c r="AQ308" s="6">
        <f>G308+J308+M308+P308+S308+V308+Y308+AB308+AE308+AH308+AK308+AN308</f>
        <v>14.4</v>
      </c>
      <c r="AR308" s="4">
        <f>H308+K308+N308+Q308+T308+W308+Z308+AC308+AF308+AI308+AL308+AO308</f>
        <v>36000</v>
      </c>
      <c r="AS308">
        <v>18</v>
      </c>
    </row>
    <row r="309">
      <c r="A309">
        <v>306</v>
      </c>
      <c r="B309" t="str">
        <v>SUCHITEPEQUEZ</v>
      </c>
      <c r="C309" t="str">
        <v>SAMAYAC</v>
      </c>
      <c r="E309" s="6">
        <v>21.800000000000004</v>
      </c>
      <c r="F309" s="8">
        <f>E309*2500</f>
        <v>54500.00000000001</v>
      </c>
      <c r="G309">
        <v>0</v>
      </c>
      <c r="H309" s="8">
        <v>0</v>
      </c>
      <c r="I309">
        <v>0</v>
      </c>
      <c r="J309">
        <v>0</v>
      </c>
      <c r="K309" s="8">
        <v>0</v>
      </c>
      <c r="L309">
        <v>0</v>
      </c>
      <c r="M309" s="6">
        <v>6.8</v>
      </c>
      <c r="N309" s="8">
        <v>17000</v>
      </c>
      <c r="O309">
        <v>17</v>
      </c>
      <c r="P309" s="6">
        <f>Q309/2500</f>
        <v>1.2</v>
      </c>
      <c r="Q309" s="8">
        <f>R309*1000</f>
        <v>3000</v>
      </c>
      <c r="R309">
        <v>3</v>
      </c>
      <c r="S309">
        <v>0</v>
      </c>
      <c r="T309" s="8">
        <v>0</v>
      </c>
      <c r="U309">
        <v>0</v>
      </c>
      <c r="V309" s="6">
        <f>W309/2500</f>
        <v>7.6</v>
      </c>
      <c r="W309" s="4">
        <v>19000</v>
      </c>
      <c r="X309">
        <v>19</v>
      </c>
      <c r="Y309">
        <v>0</v>
      </c>
      <c r="Z309" s="8">
        <v>0</v>
      </c>
      <c r="AA309">
        <v>0</v>
      </c>
      <c r="AB309" s="6">
        <v>0</v>
      </c>
      <c r="AC309" s="8">
        <v>0</v>
      </c>
      <c r="AD309">
        <v>0</v>
      </c>
      <c r="AE309" s="6">
        <v>0</v>
      </c>
      <c r="AF309" s="8">
        <v>0</v>
      </c>
      <c r="AG309">
        <v>0</v>
      </c>
      <c r="AH309" s="6">
        <v>0</v>
      </c>
      <c r="AI309" s="4">
        <v>0</v>
      </c>
      <c r="AJ309">
        <v>0</v>
      </c>
      <c r="AK309" s="6">
        <v>0</v>
      </c>
      <c r="AL309" s="4">
        <v>0</v>
      </c>
      <c r="AM309">
        <v>0</v>
      </c>
      <c r="AN309">
        <v>0</v>
      </c>
      <c r="AO309" s="8">
        <v>0</v>
      </c>
      <c r="AP309">
        <v>0</v>
      </c>
      <c r="AQ309" s="6">
        <f>G309+J309+M309+P309+S309+V309+Y309+AB309+AE309+AH309+AK309+AN309</f>
        <v>15.6</v>
      </c>
      <c r="AR309" s="4">
        <f>H309+K309+N309+Q309+T309+W309+Z309+AC309+AF309+AI309+AL309+AO309</f>
        <v>39000</v>
      </c>
      <c r="AS309">
        <v>20</v>
      </c>
    </row>
    <row r="310">
      <c r="A310">
        <v>307</v>
      </c>
      <c r="B310" t="str">
        <v>SUCHITEPEQUEZ</v>
      </c>
      <c r="C310" t="str">
        <v>SAN ANTONIO SUCHITEPÉQUEZ</v>
      </c>
      <c r="D310" t="str">
        <v xml:space="preserve">Beca </v>
      </c>
      <c r="E310" s="6">
        <v>10.8</v>
      </c>
      <c r="F310" s="8">
        <f>E310*2500</f>
        <v>27000</v>
      </c>
      <c r="G310">
        <v>0</v>
      </c>
      <c r="H310" s="8">
        <v>0</v>
      </c>
      <c r="I310">
        <v>0</v>
      </c>
      <c r="J310">
        <v>0</v>
      </c>
      <c r="K310" s="8">
        <v>0</v>
      </c>
      <c r="L310">
        <v>0</v>
      </c>
      <c r="M310" s="6">
        <v>2.4</v>
      </c>
      <c r="N310" s="8">
        <v>6000</v>
      </c>
      <c r="O310">
        <v>6</v>
      </c>
      <c r="P310" s="6">
        <f>Q310/2500</f>
        <v>3.2</v>
      </c>
      <c r="Q310" s="8">
        <f>R310*1000</f>
        <v>8000</v>
      </c>
      <c r="R310">
        <v>8</v>
      </c>
      <c r="S310">
        <v>0</v>
      </c>
      <c r="T310" s="8">
        <v>0</v>
      </c>
      <c r="U310">
        <v>0</v>
      </c>
      <c r="V310" s="6">
        <f>W310/2500</f>
        <v>5.2</v>
      </c>
      <c r="W310" s="4">
        <v>13000</v>
      </c>
      <c r="X310">
        <v>13</v>
      </c>
      <c r="Y310">
        <v>0</v>
      </c>
      <c r="Z310" s="8">
        <v>0</v>
      </c>
      <c r="AA310">
        <v>0</v>
      </c>
      <c r="AB310" s="6">
        <v>0</v>
      </c>
      <c r="AC310" s="8">
        <v>0</v>
      </c>
      <c r="AD310">
        <v>0</v>
      </c>
      <c r="AE310" s="6">
        <v>0</v>
      </c>
      <c r="AF310" s="8">
        <v>0</v>
      </c>
      <c r="AG310">
        <v>0</v>
      </c>
      <c r="AH310" s="6">
        <v>0</v>
      </c>
      <c r="AI310" s="4">
        <v>0</v>
      </c>
      <c r="AJ310">
        <v>0</v>
      </c>
      <c r="AK310" s="6">
        <v>0</v>
      </c>
      <c r="AL310" s="4">
        <v>0</v>
      </c>
      <c r="AM310">
        <v>0</v>
      </c>
      <c r="AN310">
        <v>0</v>
      </c>
      <c r="AO310" s="8">
        <v>0</v>
      </c>
      <c r="AP310">
        <v>0</v>
      </c>
      <c r="AQ310" s="6">
        <f>G310+J310+M310+P310+S310+V310+Y310+AB310+AE310+AH310+AK310+AN310</f>
        <v>10.8</v>
      </c>
      <c r="AR310" s="4">
        <f>H310+K310+N310+Q310+T310+W310+Z310+AC310+AF310+AI310+AL310+AO310</f>
        <v>27000</v>
      </c>
      <c r="AS310">
        <v>14</v>
      </c>
    </row>
    <row r="311">
      <c r="A311">
        <v>308</v>
      </c>
      <c r="B311" t="str">
        <v>SUCHITEPEQUEZ</v>
      </c>
      <c r="C311" t="str">
        <v>SAN BERNARDINO</v>
      </c>
      <c r="E311" s="6">
        <v>15</v>
      </c>
      <c r="F311" s="8">
        <f>E311*2500</f>
        <v>37500</v>
      </c>
      <c r="G311">
        <v>0</v>
      </c>
      <c r="H311" s="8">
        <v>0</v>
      </c>
      <c r="I311">
        <v>0</v>
      </c>
      <c r="J311">
        <v>0</v>
      </c>
      <c r="K311" s="8">
        <v>0</v>
      </c>
      <c r="L311">
        <v>0</v>
      </c>
      <c r="M311" s="6">
        <v>4.4</v>
      </c>
      <c r="N311" s="8">
        <v>11000</v>
      </c>
      <c r="O311">
        <v>11</v>
      </c>
      <c r="P311" s="6">
        <f>Q311/2500</f>
        <v>1.2</v>
      </c>
      <c r="Q311" s="8">
        <f>R311*1000</f>
        <v>3000</v>
      </c>
      <c r="R311">
        <v>3</v>
      </c>
      <c r="S311">
        <v>0</v>
      </c>
      <c r="T311" s="8">
        <v>0</v>
      </c>
      <c r="U311">
        <v>0</v>
      </c>
      <c r="V311" s="6">
        <f>W311/2500</f>
        <v>6</v>
      </c>
      <c r="W311" s="4">
        <v>15000</v>
      </c>
      <c r="X311">
        <v>15</v>
      </c>
      <c r="Y311">
        <v>0</v>
      </c>
      <c r="Z311" s="8">
        <v>0</v>
      </c>
      <c r="AA311">
        <v>0</v>
      </c>
      <c r="AB311" s="6">
        <v>0</v>
      </c>
      <c r="AC311" s="8">
        <v>0</v>
      </c>
      <c r="AD311">
        <v>0</v>
      </c>
      <c r="AE311" s="6">
        <v>0</v>
      </c>
      <c r="AF311" s="8">
        <v>0</v>
      </c>
      <c r="AG311">
        <v>0</v>
      </c>
      <c r="AH311" s="6">
        <v>0</v>
      </c>
      <c r="AI311" s="4">
        <v>0</v>
      </c>
      <c r="AJ311">
        <v>0</v>
      </c>
      <c r="AK311" s="6">
        <v>0</v>
      </c>
      <c r="AL311" s="4">
        <v>0</v>
      </c>
      <c r="AM311">
        <v>0</v>
      </c>
      <c r="AN311">
        <v>0</v>
      </c>
      <c r="AO311" s="8">
        <v>0</v>
      </c>
      <c r="AP311">
        <v>0</v>
      </c>
      <c r="AQ311" s="6">
        <f>G311+J311+M311+P311+S311+V311+Y311+AB311+AE311+AH311+AK311+AN311</f>
        <v>11.600000000000001</v>
      </c>
      <c r="AR311" s="4">
        <f>H311+K311+N311+Q311+T311+W311+Z311+AC311+AF311+AI311+AL311+AO311</f>
        <v>29000</v>
      </c>
      <c r="AS311">
        <v>15</v>
      </c>
    </row>
    <row r="312">
      <c r="A312">
        <v>309</v>
      </c>
      <c r="B312" t="str">
        <v>SUCHITEPEQUEZ</v>
      </c>
      <c r="C312" t="str">
        <v>SAN FRANCISCO ZAPOTITLÁN</v>
      </c>
      <c r="E312" s="6">
        <v>11.4</v>
      </c>
      <c r="F312" s="8">
        <f>E312*2500</f>
        <v>28500</v>
      </c>
      <c r="G312">
        <v>0</v>
      </c>
      <c r="H312" s="8">
        <v>0</v>
      </c>
      <c r="I312">
        <v>0</v>
      </c>
      <c r="J312">
        <v>0</v>
      </c>
      <c r="K312" s="8">
        <v>0</v>
      </c>
      <c r="L312">
        <v>0</v>
      </c>
      <c r="M312" s="6">
        <v>3.2</v>
      </c>
      <c r="N312" s="8">
        <v>8000</v>
      </c>
      <c r="O312">
        <v>8</v>
      </c>
      <c r="P312" s="6">
        <f>Q312/2500</f>
        <v>2.8</v>
      </c>
      <c r="Q312" s="8">
        <f>R312*1000</f>
        <v>7000</v>
      </c>
      <c r="R312">
        <v>7</v>
      </c>
      <c r="S312">
        <v>0</v>
      </c>
      <c r="T312" s="8">
        <v>0</v>
      </c>
      <c r="U312">
        <v>0</v>
      </c>
      <c r="V312" s="6">
        <f>W312/2500</f>
        <v>6</v>
      </c>
      <c r="W312" s="4">
        <v>15000</v>
      </c>
      <c r="X312">
        <v>15</v>
      </c>
      <c r="Y312">
        <v>0</v>
      </c>
      <c r="Z312" s="8">
        <v>0</v>
      </c>
      <c r="AA312">
        <v>0</v>
      </c>
      <c r="AB312" s="6">
        <v>0</v>
      </c>
      <c r="AC312" s="8">
        <v>0</v>
      </c>
      <c r="AD312">
        <v>0</v>
      </c>
      <c r="AE312" s="6">
        <v>0</v>
      </c>
      <c r="AF312" s="8">
        <v>0</v>
      </c>
      <c r="AG312">
        <v>0</v>
      </c>
      <c r="AH312" s="6">
        <v>0</v>
      </c>
      <c r="AI312" s="4">
        <v>0</v>
      </c>
      <c r="AJ312">
        <v>0</v>
      </c>
      <c r="AK312" s="6">
        <v>0</v>
      </c>
      <c r="AL312" s="4">
        <v>0</v>
      </c>
      <c r="AM312">
        <v>0</v>
      </c>
      <c r="AN312">
        <v>0</v>
      </c>
      <c r="AO312" s="8">
        <v>0</v>
      </c>
      <c r="AP312">
        <v>0</v>
      </c>
      <c r="AQ312" s="6">
        <f>G312+J312+M312+P312+S312+V312+Y312+AB312+AE312+AH312+AK312+AN312</f>
        <v>12</v>
      </c>
      <c r="AR312" s="4">
        <f>H312+K312+N312+Q312+T312+W312+Z312+AC312+AF312+AI312+AL312+AO312</f>
        <v>30000</v>
      </c>
      <c r="AS312">
        <v>15</v>
      </c>
    </row>
    <row r="313">
      <c r="A313">
        <v>310</v>
      </c>
      <c r="B313" t="str">
        <v>SUCHITEPEQUEZ</v>
      </c>
      <c r="C313" t="str">
        <v>SAN GABRIEL</v>
      </c>
      <c r="E313" s="6">
        <v>27.200000000000003</v>
      </c>
      <c r="F313" s="8">
        <f>E313*2500</f>
        <v>68000</v>
      </c>
      <c r="G313">
        <v>0</v>
      </c>
      <c r="H313" s="8">
        <v>0</v>
      </c>
      <c r="I313">
        <v>0</v>
      </c>
      <c r="J313">
        <v>0</v>
      </c>
      <c r="K313" s="8">
        <v>0</v>
      </c>
      <c r="L313">
        <v>0</v>
      </c>
      <c r="M313" s="6">
        <v>7.6</v>
      </c>
      <c r="N313" s="8">
        <v>19000</v>
      </c>
      <c r="O313">
        <v>19</v>
      </c>
      <c r="P313" s="6">
        <f>Q313/2500</f>
        <v>0.8</v>
      </c>
      <c r="Q313" s="8">
        <f>R313*1000</f>
        <v>2000</v>
      </c>
      <c r="R313">
        <v>2</v>
      </c>
      <c r="S313">
        <v>0</v>
      </c>
      <c r="T313" s="8">
        <v>0</v>
      </c>
      <c r="U313">
        <v>0</v>
      </c>
      <c r="V313" s="6">
        <f>W313/2500</f>
        <v>8.4</v>
      </c>
      <c r="W313" s="4">
        <v>21000</v>
      </c>
      <c r="X313">
        <v>21</v>
      </c>
      <c r="Y313">
        <v>0</v>
      </c>
      <c r="Z313" s="8">
        <v>0</v>
      </c>
      <c r="AA313">
        <v>0</v>
      </c>
      <c r="AB313" s="6">
        <v>0</v>
      </c>
      <c r="AC313" s="8">
        <v>0</v>
      </c>
      <c r="AD313">
        <v>0</v>
      </c>
      <c r="AE313" s="6">
        <v>0</v>
      </c>
      <c r="AF313" s="8">
        <v>0</v>
      </c>
      <c r="AG313">
        <v>0</v>
      </c>
      <c r="AH313" s="6">
        <v>0</v>
      </c>
      <c r="AI313" s="4">
        <v>0</v>
      </c>
      <c r="AJ313">
        <v>0</v>
      </c>
      <c r="AK313" s="6">
        <v>0</v>
      </c>
      <c r="AL313" s="4">
        <v>0</v>
      </c>
      <c r="AM313">
        <v>0</v>
      </c>
      <c r="AN313">
        <v>0</v>
      </c>
      <c r="AO313" s="8">
        <v>0</v>
      </c>
      <c r="AP313">
        <v>0</v>
      </c>
      <c r="AQ313" s="6">
        <f>G313+J313+M313+P313+S313+V313+Y313+AB313+AE313+AH313+AK313+AN313</f>
        <v>16.8</v>
      </c>
      <c r="AR313" s="4">
        <f>H313+K313+N313+Q313+T313+W313+Z313+AC313+AF313+AI313+AL313+AO313</f>
        <v>42000</v>
      </c>
      <c r="AS313">
        <v>22</v>
      </c>
    </row>
    <row r="314">
      <c r="A314">
        <v>311</v>
      </c>
      <c r="B314" t="str">
        <v>SUCHITEPEQUEZ</v>
      </c>
      <c r="C314" t="str">
        <v>SAN JOSÉ EL IDOLO</v>
      </c>
      <c r="E314" s="6">
        <v>20.8</v>
      </c>
      <c r="F314" s="8">
        <f>E314*2500</f>
        <v>52000</v>
      </c>
      <c r="G314">
        <v>0</v>
      </c>
      <c r="H314" s="8">
        <v>0</v>
      </c>
      <c r="I314">
        <v>0</v>
      </c>
      <c r="J314">
        <v>0</v>
      </c>
      <c r="K314" s="8">
        <v>0</v>
      </c>
      <c r="L314">
        <v>0</v>
      </c>
      <c r="M314" s="6">
        <v>6</v>
      </c>
      <c r="N314" s="8">
        <v>15000</v>
      </c>
      <c r="O314">
        <v>15</v>
      </c>
      <c r="P314" s="6">
        <f>Q314/2500</f>
        <v>2.8</v>
      </c>
      <c r="Q314" s="8">
        <f>R314*1000</f>
        <v>7000</v>
      </c>
      <c r="R314">
        <v>7</v>
      </c>
      <c r="S314">
        <v>0</v>
      </c>
      <c r="T314" s="8">
        <v>0</v>
      </c>
      <c r="U314">
        <v>0</v>
      </c>
      <c r="V314" s="6">
        <f>W314/2500</f>
        <v>8.4</v>
      </c>
      <c r="W314" s="4">
        <v>21000</v>
      </c>
      <c r="X314">
        <v>21</v>
      </c>
      <c r="Y314">
        <v>0</v>
      </c>
      <c r="Z314" s="8">
        <v>0</v>
      </c>
      <c r="AA314">
        <v>0</v>
      </c>
      <c r="AB314" s="6">
        <v>0</v>
      </c>
      <c r="AC314" s="8">
        <v>0</v>
      </c>
      <c r="AD314">
        <v>0</v>
      </c>
      <c r="AE314" s="6">
        <v>0</v>
      </c>
      <c r="AF314" s="8">
        <v>0</v>
      </c>
      <c r="AG314">
        <v>0</v>
      </c>
      <c r="AH314" s="6">
        <v>0</v>
      </c>
      <c r="AI314" s="4">
        <v>0</v>
      </c>
      <c r="AJ314">
        <v>0</v>
      </c>
      <c r="AK314" s="6">
        <v>0</v>
      </c>
      <c r="AL314" s="4">
        <v>0</v>
      </c>
      <c r="AM314">
        <v>0</v>
      </c>
      <c r="AN314">
        <v>0</v>
      </c>
      <c r="AO314" s="8">
        <v>0</v>
      </c>
      <c r="AP314">
        <v>0</v>
      </c>
      <c r="AQ314" s="6">
        <f>G314+J314+M314+P314+S314+V314+Y314+AB314+AE314+AH314+AK314+AN314</f>
        <v>17.200000000000003</v>
      </c>
      <c r="AR314" s="4">
        <f>H314+K314+N314+Q314+T314+W314+Z314+AC314+AF314+AI314+AL314+AO314</f>
        <v>43000</v>
      </c>
      <c r="AS314">
        <v>23</v>
      </c>
    </row>
    <row r="315">
      <c r="A315">
        <v>312</v>
      </c>
      <c r="B315" t="str">
        <v>SUCHITEPEQUEZ</v>
      </c>
      <c r="C315" t="str">
        <v>SAN JOSÉ LA MÁQUINA</v>
      </c>
      <c r="E315" s="6">
        <v>30</v>
      </c>
      <c r="F315" s="8">
        <f>E315*2500</f>
        <v>75000</v>
      </c>
      <c r="G315">
        <v>0</v>
      </c>
      <c r="H315" s="8">
        <v>0</v>
      </c>
      <c r="I315">
        <v>0</v>
      </c>
      <c r="J315">
        <v>0</v>
      </c>
      <c r="K315" s="8">
        <v>0</v>
      </c>
      <c r="L315">
        <v>0</v>
      </c>
      <c r="M315" s="6">
        <v>10.8</v>
      </c>
      <c r="N315" s="8">
        <v>27000</v>
      </c>
      <c r="O315">
        <v>27</v>
      </c>
      <c r="P315" s="6">
        <f>Q315/2500</f>
        <v>1.6</v>
      </c>
      <c r="Q315" s="8">
        <f>R315*1000</f>
        <v>4000</v>
      </c>
      <c r="R315">
        <v>4</v>
      </c>
      <c r="S315">
        <v>0</v>
      </c>
      <c r="T315" s="8">
        <v>0</v>
      </c>
      <c r="U315">
        <v>0</v>
      </c>
      <c r="V315" s="6">
        <f>W315/2500</f>
        <v>12.4</v>
      </c>
      <c r="W315" s="4">
        <v>31000</v>
      </c>
      <c r="X315">
        <v>31</v>
      </c>
      <c r="Y315">
        <v>0</v>
      </c>
      <c r="Z315" s="8">
        <v>0</v>
      </c>
      <c r="AA315">
        <v>0</v>
      </c>
      <c r="AB315" s="6">
        <v>0</v>
      </c>
      <c r="AC315" s="8">
        <v>0</v>
      </c>
      <c r="AD315">
        <v>0</v>
      </c>
      <c r="AE315" s="6">
        <v>0</v>
      </c>
      <c r="AF315" s="8">
        <v>0</v>
      </c>
      <c r="AG315">
        <v>0</v>
      </c>
      <c r="AH315" s="6">
        <v>0</v>
      </c>
      <c r="AI315" s="4">
        <v>0</v>
      </c>
      <c r="AJ315">
        <v>0</v>
      </c>
      <c r="AK315" s="6">
        <v>0</v>
      </c>
      <c r="AL315" s="4">
        <v>0</v>
      </c>
      <c r="AM315">
        <v>0</v>
      </c>
      <c r="AN315">
        <v>0</v>
      </c>
      <c r="AO315" s="8">
        <v>0</v>
      </c>
      <c r="AP315">
        <v>0</v>
      </c>
      <c r="AQ315" s="6">
        <f>G315+J315+M315+P315+S315+V315+Y315+AB315+AE315+AH315+AK315+AN315</f>
        <v>24.8</v>
      </c>
      <c r="AR315" s="4">
        <f>H315+K315+N315+Q315+T315+W315+Z315+AC315+AF315+AI315+AL315+AO315</f>
        <v>62000</v>
      </c>
      <c r="AS315">
        <v>31</v>
      </c>
    </row>
    <row r="316">
      <c r="A316">
        <v>313</v>
      </c>
      <c r="B316" t="str">
        <v>SUCHITEPEQUEZ</v>
      </c>
      <c r="C316" t="str">
        <v>SAN JUAN BAUTISTA</v>
      </c>
      <c r="E316" s="6">
        <v>31</v>
      </c>
      <c r="F316" s="8">
        <f>E316*2500</f>
        <v>77500</v>
      </c>
      <c r="G316">
        <v>0</v>
      </c>
      <c r="H316" s="8">
        <v>0</v>
      </c>
      <c r="I316">
        <v>0</v>
      </c>
      <c r="J316">
        <v>0</v>
      </c>
      <c r="K316" s="8">
        <v>0</v>
      </c>
      <c r="L316">
        <v>0</v>
      </c>
      <c r="M316" s="6">
        <v>10</v>
      </c>
      <c r="N316" s="8">
        <v>25000</v>
      </c>
      <c r="O316">
        <v>25</v>
      </c>
      <c r="P316" s="6">
        <f>Q316/2500</f>
        <v>3.2</v>
      </c>
      <c r="Q316" s="8">
        <f>R316*1000</f>
        <v>8000</v>
      </c>
      <c r="R316">
        <v>8</v>
      </c>
      <c r="S316">
        <v>0</v>
      </c>
      <c r="T316" s="8">
        <v>0</v>
      </c>
      <c r="U316">
        <v>0</v>
      </c>
      <c r="V316" s="6">
        <f>W316/2500</f>
        <v>12.8</v>
      </c>
      <c r="W316" s="4">
        <v>32000</v>
      </c>
      <c r="X316">
        <v>32</v>
      </c>
      <c r="Y316">
        <v>0</v>
      </c>
      <c r="Z316" s="8">
        <v>0</v>
      </c>
      <c r="AA316">
        <v>0</v>
      </c>
      <c r="AB316" s="6">
        <v>0</v>
      </c>
      <c r="AC316" s="8">
        <v>0</v>
      </c>
      <c r="AD316">
        <v>0</v>
      </c>
      <c r="AE316" s="6">
        <v>0</v>
      </c>
      <c r="AF316" s="8">
        <v>0</v>
      </c>
      <c r="AG316">
        <v>0</v>
      </c>
      <c r="AH316" s="6">
        <v>0</v>
      </c>
      <c r="AI316" s="4">
        <v>0</v>
      </c>
      <c r="AJ316">
        <v>0</v>
      </c>
      <c r="AK316" s="6">
        <v>0</v>
      </c>
      <c r="AL316" s="4">
        <v>0</v>
      </c>
      <c r="AM316">
        <v>0</v>
      </c>
      <c r="AN316">
        <v>0</v>
      </c>
      <c r="AO316" s="8">
        <v>0</v>
      </c>
      <c r="AP316">
        <v>0</v>
      </c>
      <c r="AQ316" s="6">
        <f>G316+J316+M316+P316+S316+V316+Y316+AB316+AE316+AH316+AK316+AN316</f>
        <v>26</v>
      </c>
      <c r="AR316" s="4">
        <f>H316+K316+N316+Q316+T316+W316+Z316+AC316+AF316+AI316+AL316+AO316</f>
        <v>65000</v>
      </c>
      <c r="AS316">
        <v>33</v>
      </c>
    </row>
    <row r="317">
      <c r="A317">
        <v>314</v>
      </c>
      <c r="B317" t="str">
        <v>SUCHITEPEQUEZ</v>
      </c>
      <c r="C317" t="str">
        <v>SAN LORENZO</v>
      </c>
      <c r="E317" s="6">
        <v>26.800000000000004</v>
      </c>
      <c r="F317" s="8">
        <f>E317*2500</f>
        <v>67000.00000000001</v>
      </c>
      <c r="G317">
        <v>0</v>
      </c>
      <c r="H317" s="8">
        <v>0</v>
      </c>
      <c r="I317">
        <v>0</v>
      </c>
      <c r="J317">
        <v>0</v>
      </c>
      <c r="K317" s="8">
        <v>0</v>
      </c>
      <c r="L317">
        <v>0</v>
      </c>
      <c r="M317" s="6">
        <v>8</v>
      </c>
      <c r="N317" s="8">
        <v>20000</v>
      </c>
      <c r="O317">
        <v>20</v>
      </c>
      <c r="P317" s="6">
        <f>Q317/2500</f>
        <v>2.4</v>
      </c>
      <c r="Q317" s="8">
        <f>R317*1000</f>
        <v>6000</v>
      </c>
      <c r="R317">
        <v>6</v>
      </c>
      <c r="S317">
        <v>0</v>
      </c>
      <c r="T317" s="8">
        <v>0</v>
      </c>
      <c r="U317">
        <v>0</v>
      </c>
      <c r="V317" s="6">
        <f>W317/2500</f>
        <v>10.4</v>
      </c>
      <c r="W317" s="4">
        <v>26000</v>
      </c>
      <c r="X317">
        <v>26</v>
      </c>
      <c r="Y317">
        <v>0</v>
      </c>
      <c r="Z317" s="8">
        <v>0</v>
      </c>
      <c r="AA317">
        <v>0</v>
      </c>
      <c r="AB317" s="6">
        <v>0</v>
      </c>
      <c r="AC317" s="8">
        <v>0</v>
      </c>
      <c r="AD317">
        <v>0</v>
      </c>
      <c r="AE317" s="6">
        <v>0</v>
      </c>
      <c r="AF317" s="8">
        <v>0</v>
      </c>
      <c r="AG317">
        <v>0</v>
      </c>
      <c r="AH317" s="6">
        <v>0</v>
      </c>
      <c r="AI317" s="4">
        <v>0</v>
      </c>
      <c r="AJ317">
        <v>0</v>
      </c>
      <c r="AK317" s="6">
        <v>0</v>
      </c>
      <c r="AL317" s="4">
        <v>0</v>
      </c>
      <c r="AM317">
        <v>0</v>
      </c>
      <c r="AN317">
        <v>0</v>
      </c>
      <c r="AO317" s="8">
        <v>0</v>
      </c>
      <c r="AP317">
        <v>0</v>
      </c>
      <c r="AQ317" s="6">
        <f>G317+J317+M317+P317+S317+V317+Y317+AB317+AE317+AH317+AK317+AN317</f>
        <v>20.8</v>
      </c>
      <c r="AR317" s="4">
        <f>H317+K317+N317+Q317+T317+W317+Z317+AC317+AF317+AI317+AL317+AO317</f>
        <v>52000</v>
      </c>
      <c r="AS317">
        <v>26</v>
      </c>
    </row>
    <row r="318">
      <c r="A318">
        <v>315</v>
      </c>
      <c r="B318" t="str">
        <v>SUCHITEPEQUEZ</v>
      </c>
      <c r="C318" t="str">
        <v>SAN MIGUEL PANÁN</v>
      </c>
      <c r="E318" s="6">
        <v>21.6</v>
      </c>
      <c r="F318" s="8">
        <f>E318*2500</f>
        <v>54000</v>
      </c>
      <c r="G318">
        <v>0</v>
      </c>
      <c r="H318" s="8">
        <v>0</v>
      </c>
      <c r="I318">
        <v>0</v>
      </c>
      <c r="J318">
        <v>0</v>
      </c>
      <c r="K318" s="8">
        <v>0</v>
      </c>
      <c r="L318">
        <v>0</v>
      </c>
      <c r="M318" s="6">
        <v>6.4</v>
      </c>
      <c r="N318" s="8">
        <v>16000</v>
      </c>
      <c r="O318">
        <v>16</v>
      </c>
      <c r="P318" s="6">
        <f>Q318/2500</f>
        <v>1.6</v>
      </c>
      <c r="Q318" s="8">
        <f>R318*1000</f>
        <v>4000</v>
      </c>
      <c r="R318">
        <v>4</v>
      </c>
      <c r="S318">
        <v>0</v>
      </c>
      <c r="T318" s="8">
        <v>0</v>
      </c>
      <c r="U318">
        <v>0</v>
      </c>
      <c r="V318" s="6">
        <f>W318/2500</f>
        <v>8</v>
      </c>
      <c r="W318" s="4">
        <v>20000</v>
      </c>
      <c r="X318">
        <v>20</v>
      </c>
      <c r="Y318">
        <v>0</v>
      </c>
      <c r="Z318" s="8">
        <v>0</v>
      </c>
      <c r="AA318">
        <v>0</v>
      </c>
      <c r="AB318" s="6">
        <v>0</v>
      </c>
      <c r="AC318" s="8">
        <v>0</v>
      </c>
      <c r="AD318">
        <v>0</v>
      </c>
      <c r="AE318" s="6">
        <v>0</v>
      </c>
      <c r="AF318" s="8">
        <v>0</v>
      </c>
      <c r="AG318">
        <v>0</v>
      </c>
      <c r="AH318" s="6">
        <v>0</v>
      </c>
      <c r="AI318" s="4">
        <v>0</v>
      </c>
      <c r="AJ318">
        <v>0</v>
      </c>
      <c r="AK318" s="6">
        <v>0</v>
      </c>
      <c r="AL318" s="4">
        <v>0</v>
      </c>
      <c r="AM318">
        <v>0</v>
      </c>
      <c r="AN318">
        <v>0</v>
      </c>
      <c r="AO318" s="8">
        <v>0</v>
      </c>
      <c r="AP318">
        <v>0</v>
      </c>
      <c r="AQ318" s="6">
        <f>G318+J318+M318+P318+S318+V318+Y318+AB318+AE318+AH318+AK318+AN318</f>
        <v>16</v>
      </c>
      <c r="AR318" s="4">
        <f>H318+K318+N318+Q318+T318+W318+Z318+AC318+AF318+AI318+AL318+AO318</f>
        <v>40000</v>
      </c>
      <c r="AS318">
        <v>20</v>
      </c>
    </row>
    <row r="319">
      <c r="A319">
        <v>316</v>
      </c>
      <c r="B319" t="str">
        <v>SUCHITEPEQUEZ</v>
      </c>
      <c r="C319" t="str">
        <v>SAN PABLO JOCOPILAS</v>
      </c>
      <c r="E319" s="6">
        <v>11.8</v>
      </c>
      <c r="F319" s="8">
        <f>E319*2500</f>
        <v>29500</v>
      </c>
      <c r="G319">
        <v>0</v>
      </c>
      <c r="H319" s="8">
        <v>0</v>
      </c>
      <c r="I319">
        <v>0</v>
      </c>
      <c r="J319">
        <v>0</v>
      </c>
      <c r="K319" s="8">
        <v>0</v>
      </c>
      <c r="L319">
        <v>0</v>
      </c>
      <c r="M319" s="6">
        <v>3.2</v>
      </c>
      <c r="N319" s="8">
        <v>8000</v>
      </c>
      <c r="O319">
        <v>8</v>
      </c>
      <c r="P319" s="6">
        <f>Q319/2500</f>
        <v>2</v>
      </c>
      <c r="Q319" s="8">
        <f>R319*1000</f>
        <v>5000</v>
      </c>
      <c r="R319">
        <v>5</v>
      </c>
      <c r="S319">
        <v>0</v>
      </c>
      <c r="T319" s="8">
        <v>0</v>
      </c>
      <c r="U319">
        <v>0</v>
      </c>
      <c r="V319" s="6">
        <f>W319/2500</f>
        <v>4.8</v>
      </c>
      <c r="W319" s="4">
        <v>12000</v>
      </c>
      <c r="X319">
        <v>12</v>
      </c>
      <c r="Y319">
        <v>0</v>
      </c>
      <c r="Z319" s="8">
        <v>0</v>
      </c>
      <c r="AA319">
        <v>0</v>
      </c>
      <c r="AB319" s="6">
        <v>0</v>
      </c>
      <c r="AC319" s="8">
        <v>0</v>
      </c>
      <c r="AD319">
        <v>0</v>
      </c>
      <c r="AE319" s="6">
        <v>0</v>
      </c>
      <c r="AF319" s="8">
        <v>0</v>
      </c>
      <c r="AG319">
        <v>0</v>
      </c>
      <c r="AH319" s="6">
        <v>0</v>
      </c>
      <c r="AI319" s="4">
        <v>0</v>
      </c>
      <c r="AJ319">
        <v>0</v>
      </c>
      <c r="AK319" s="6">
        <v>0</v>
      </c>
      <c r="AL319" s="4">
        <v>0</v>
      </c>
      <c r="AM319">
        <v>0</v>
      </c>
      <c r="AN319">
        <v>0</v>
      </c>
      <c r="AO319" s="8">
        <v>0</v>
      </c>
      <c r="AP319">
        <v>0</v>
      </c>
      <c r="AQ319" s="6">
        <f>G319+J319+M319+P319+S319+V319+Y319+AB319+AE319+AH319+AK319+AN319</f>
        <v>10</v>
      </c>
      <c r="AR319" s="4">
        <f>H319+K319+N319+Q319+T319+W319+Z319+AC319+AF319+AI319+AL319+AO319</f>
        <v>25000</v>
      </c>
      <c r="AS319">
        <v>13</v>
      </c>
    </row>
    <row r="320">
      <c r="A320">
        <v>317</v>
      </c>
      <c r="B320" t="str">
        <v>SUCHITEPEQUEZ</v>
      </c>
      <c r="C320" t="str">
        <v>SANTA BÁRBARA</v>
      </c>
      <c r="E320" s="6">
        <v>22</v>
      </c>
      <c r="F320" s="8">
        <f>E320*2500</f>
        <v>55000</v>
      </c>
      <c r="G320">
        <v>0</v>
      </c>
      <c r="H320" s="8">
        <v>0</v>
      </c>
      <c r="I320">
        <v>0</v>
      </c>
      <c r="J320">
        <v>0</v>
      </c>
      <c r="K320" s="8">
        <v>0</v>
      </c>
      <c r="L320">
        <v>0</v>
      </c>
      <c r="M320" s="6">
        <v>8</v>
      </c>
      <c r="N320" s="8">
        <v>22000</v>
      </c>
      <c r="O320">
        <v>22</v>
      </c>
      <c r="P320" s="6">
        <f>Q320/2500</f>
        <v>1.6</v>
      </c>
      <c r="Q320" s="8">
        <f>R320*1000</f>
        <v>4000</v>
      </c>
      <c r="R320">
        <v>4</v>
      </c>
      <c r="S320">
        <v>0</v>
      </c>
      <c r="T320" s="8">
        <v>0</v>
      </c>
      <c r="U320">
        <v>0</v>
      </c>
      <c r="V320" s="6">
        <f>W320/2500</f>
        <v>10.4</v>
      </c>
      <c r="W320" s="4">
        <v>26000</v>
      </c>
      <c r="X320">
        <v>26</v>
      </c>
      <c r="Y320">
        <v>0</v>
      </c>
      <c r="Z320" s="8">
        <v>0</v>
      </c>
      <c r="AA320">
        <v>0</v>
      </c>
      <c r="AB320" s="6">
        <v>0</v>
      </c>
      <c r="AC320" s="8">
        <v>0</v>
      </c>
      <c r="AD320">
        <v>0</v>
      </c>
      <c r="AE320" s="6">
        <v>0</v>
      </c>
      <c r="AF320" s="8">
        <v>0</v>
      </c>
      <c r="AG320">
        <v>0</v>
      </c>
      <c r="AH320" s="6">
        <v>0</v>
      </c>
      <c r="AI320" s="4">
        <v>0</v>
      </c>
      <c r="AJ320">
        <v>0</v>
      </c>
      <c r="AK320" s="6">
        <v>0</v>
      </c>
      <c r="AL320" s="4">
        <v>0</v>
      </c>
      <c r="AM320">
        <v>0</v>
      </c>
      <c r="AN320">
        <v>0</v>
      </c>
      <c r="AO320" s="8">
        <v>0</v>
      </c>
      <c r="AP320">
        <v>0</v>
      </c>
      <c r="AQ320" s="6">
        <f>G320+J320+M320+P320+S320+V320+Y320+AB320+AE320+AH320+AK320+AN320</f>
        <v>20</v>
      </c>
      <c r="AR320" s="4">
        <f>H320+K320+N320+Q320+T320+W320+Z320+AC320+AF320+AI320+AL320+AO320</f>
        <v>52000</v>
      </c>
      <c r="AS320">
        <v>26</v>
      </c>
    </row>
    <row r="321">
      <c r="A321">
        <v>318</v>
      </c>
      <c r="B321" t="str">
        <v>SUCHITEPEQUEZ</v>
      </c>
      <c r="C321" t="str">
        <v>SANTO DOMINGO SUCHITEPÉQUEZ</v>
      </c>
      <c r="E321" s="6">
        <v>22.200000000000003</v>
      </c>
      <c r="F321" s="8">
        <f>E321*2500</f>
        <v>55500.00000000001</v>
      </c>
      <c r="G321">
        <v>0</v>
      </c>
      <c r="H321" s="8">
        <v>0</v>
      </c>
      <c r="I321">
        <v>0</v>
      </c>
      <c r="J321">
        <v>0</v>
      </c>
      <c r="K321" s="8">
        <v>0</v>
      </c>
      <c r="L321">
        <v>0</v>
      </c>
      <c r="M321" s="6">
        <v>6.8</v>
      </c>
      <c r="N321" s="8">
        <v>17000</v>
      </c>
      <c r="O321">
        <v>17</v>
      </c>
      <c r="P321" s="6">
        <f>Q321/2500</f>
        <v>1.6</v>
      </c>
      <c r="Q321" s="8">
        <f>R321*1000</f>
        <v>4000</v>
      </c>
      <c r="R321">
        <v>4</v>
      </c>
      <c r="S321">
        <v>0</v>
      </c>
      <c r="T321" s="8">
        <v>0</v>
      </c>
      <c r="U321">
        <v>0</v>
      </c>
      <c r="V321" s="6">
        <f>W321/2500</f>
        <v>8.4</v>
      </c>
      <c r="W321" s="4">
        <v>21000</v>
      </c>
      <c r="X321">
        <v>21</v>
      </c>
      <c r="Y321">
        <v>0</v>
      </c>
      <c r="Z321" s="8">
        <v>0</v>
      </c>
      <c r="AA321">
        <v>0</v>
      </c>
      <c r="AB321" s="6">
        <v>0</v>
      </c>
      <c r="AC321" s="8">
        <v>0</v>
      </c>
      <c r="AD321">
        <v>0</v>
      </c>
      <c r="AE321" s="6">
        <v>0</v>
      </c>
      <c r="AF321" s="8">
        <v>0</v>
      </c>
      <c r="AG321">
        <v>0</v>
      </c>
      <c r="AH321" s="6">
        <v>0</v>
      </c>
      <c r="AI321" s="4">
        <v>0</v>
      </c>
      <c r="AJ321">
        <v>0</v>
      </c>
      <c r="AK321" s="6">
        <v>0</v>
      </c>
      <c r="AL321" s="4">
        <v>0</v>
      </c>
      <c r="AM321">
        <v>0</v>
      </c>
      <c r="AN321">
        <v>0</v>
      </c>
      <c r="AO321" s="8">
        <v>0</v>
      </c>
      <c r="AP321">
        <v>0</v>
      </c>
      <c r="AQ321" s="6">
        <f>G321+J321+M321+P321+S321+V321+Y321+AB321+AE321+AH321+AK321+AN321</f>
        <v>16.8</v>
      </c>
      <c r="AR321" s="4">
        <f>H321+K321+N321+Q321+T321+W321+Z321+AC321+AF321+AI321+AL321+AO321</f>
        <v>42000</v>
      </c>
      <c r="AS321">
        <v>21</v>
      </c>
    </row>
    <row r="322">
      <c r="A322">
        <v>319</v>
      </c>
      <c r="B322" t="str">
        <v>SUCHITEPEQUEZ</v>
      </c>
      <c r="C322" t="str">
        <v>SANTO TOMÁS LA UNIÓN</v>
      </c>
      <c r="E322" s="6">
        <v>18.6</v>
      </c>
      <c r="F322" s="8">
        <f>E322*2500</f>
        <v>46500</v>
      </c>
      <c r="G322">
        <v>0</v>
      </c>
      <c r="H322" s="8">
        <v>0</v>
      </c>
      <c r="I322">
        <v>0</v>
      </c>
      <c r="J322">
        <v>0</v>
      </c>
      <c r="K322" s="8">
        <v>0</v>
      </c>
      <c r="L322">
        <v>0</v>
      </c>
      <c r="M322" s="6">
        <v>6.4</v>
      </c>
      <c r="N322" s="8">
        <v>16000</v>
      </c>
      <c r="O322">
        <v>16</v>
      </c>
      <c r="P322" s="6">
        <f>Q322/2500</f>
        <v>2</v>
      </c>
      <c r="Q322" s="8">
        <f>R322*1000</f>
        <v>5000</v>
      </c>
      <c r="R322">
        <v>5</v>
      </c>
      <c r="S322">
        <v>0</v>
      </c>
      <c r="T322" s="8">
        <v>0</v>
      </c>
      <c r="U322">
        <v>0</v>
      </c>
      <c r="V322" s="6">
        <f>W322/2500</f>
        <v>8.4</v>
      </c>
      <c r="W322" s="4">
        <v>21000</v>
      </c>
      <c r="X322">
        <v>21</v>
      </c>
      <c r="Y322">
        <v>0</v>
      </c>
      <c r="Z322" s="8">
        <v>0</v>
      </c>
      <c r="AA322">
        <v>0</v>
      </c>
      <c r="AB322" s="6">
        <v>0</v>
      </c>
      <c r="AC322" s="8">
        <v>0</v>
      </c>
      <c r="AD322">
        <v>0</v>
      </c>
      <c r="AE322" s="6">
        <v>0</v>
      </c>
      <c r="AF322" s="8">
        <v>0</v>
      </c>
      <c r="AG322">
        <v>0</v>
      </c>
      <c r="AH322" s="6">
        <v>0</v>
      </c>
      <c r="AI322" s="4">
        <v>0</v>
      </c>
      <c r="AJ322">
        <v>0</v>
      </c>
      <c r="AK322" s="6">
        <v>0</v>
      </c>
      <c r="AL322" s="4">
        <v>0</v>
      </c>
      <c r="AM322">
        <v>0</v>
      </c>
      <c r="AN322">
        <v>0</v>
      </c>
      <c r="AO322" s="8">
        <v>0</v>
      </c>
      <c r="AP322">
        <v>0</v>
      </c>
      <c r="AQ322" s="6">
        <f>G322+J322+M322+P322+S322+V322+Y322+AB322+AE322+AH322+AK322+AN322</f>
        <v>16.8</v>
      </c>
      <c r="AR322" s="4">
        <f>H322+K322+N322+Q322+T322+W322+Z322+AC322+AF322+AI322+AL322+AO322</f>
        <v>42000</v>
      </c>
      <c r="AS322">
        <v>21</v>
      </c>
    </row>
    <row r="323">
      <c r="A323">
        <v>320</v>
      </c>
      <c r="B323" t="str">
        <v>SUCHITEPEQUEZ</v>
      </c>
      <c r="C323" t="str">
        <v>ZUNILITO</v>
      </c>
      <c r="E323" s="6">
        <v>18.8</v>
      </c>
      <c r="F323" s="8">
        <f>E323*2500</f>
        <v>47000</v>
      </c>
      <c r="G323">
        <v>0</v>
      </c>
      <c r="H323" s="8">
        <v>0</v>
      </c>
      <c r="I323">
        <v>0</v>
      </c>
      <c r="J323">
        <v>0</v>
      </c>
      <c r="K323" s="8">
        <v>0</v>
      </c>
      <c r="L323">
        <v>0</v>
      </c>
      <c r="M323" s="6">
        <v>5</v>
      </c>
      <c r="N323" s="8">
        <v>14000</v>
      </c>
      <c r="O323">
        <v>14</v>
      </c>
      <c r="P323" s="6">
        <f>Q323/2500</f>
        <v>1.2</v>
      </c>
      <c r="Q323" s="8">
        <f>R323*1000</f>
        <v>3000</v>
      </c>
      <c r="R323">
        <v>3</v>
      </c>
      <c r="S323">
        <v>0</v>
      </c>
      <c r="T323" s="8">
        <v>0</v>
      </c>
      <c r="U323">
        <v>0</v>
      </c>
      <c r="V323" s="6">
        <f>W323/2500</f>
        <v>6.8</v>
      </c>
      <c r="W323" s="4">
        <v>17000</v>
      </c>
      <c r="X323">
        <v>17</v>
      </c>
      <c r="Y323">
        <v>0</v>
      </c>
      <c r="Z323" s="8">
        <v>0</v>
      </c>
      <c r="AA323">
        <v>0</v>
      </c>
      <c r="AB323" s="6">
        <v>0</v>
      </c>
      <c r="AC323" s="8">
        <v>0</v>
      </c>
      <c r="AD323">
        <v>0</v>
      </c>
      <c r="AE323" s="6">
        <v>0</v>
      </c>
      <c r="AF323" s="8">
        <v>0</v>
      </c>
      <c r="AG323">
        <v>0</v>
      </c>
      <c r="AH323" s="6">
        <v>0</v>
      </c>
      <c r="AI323" s="4">
        <v>0</v>
      </c>
      <c r="AJ323">
        <v>0</v>
      </c>
      <c r="AK323" s="6">
        <v>0</v>
      </c>
      <c r="AL323" s="4">
        <v>0</v>
      </c>
      <c r="AM323">
        <v>0</v>
      </c>
      <c r="AN323">
        <v>0</v>
      </c>
      <c r="AO323" s="8">
        <v>0</v>
      </c>
      <c r="AP323">
        <v>0</v>
      </c>
      <c r="AQ323" s="6">
        <f>G323+J323+M323+P323+S323+V323+Y323+AB323+AE323+AH323+AK323+AN323</f>
        <v>13</v>
      </c>
      <c r="AR323" s="4">
        <f>H323+K323+N323+Q323+T323+W323+Z323+AC323+AF323+AI323+AL323+AO323</f>
        <v>34000</v>
      </c>
      <c r="AS323">
        <v>17</v>
      </c>
    </row>
    <row r="324">
      <c r="A324">
        <v>321</v>
      </c>
      <c r="B324" t="str">
        <v>TOTONICAPAN</v>
      </c>
      <c r="C324" t="str">
        <v>MOMOSTENANGO</v>
      </c>
      <c r="E324" s="6">
        <v>16.4</v>
      </c>
      <c r="F324" s="8">
        <f>E324*2500</f>
        <v>41000</v>
      </c>
      <c r="G324">
        <v>0</v>
      </c>
      <c r="H324" s="8">
        <v>0</v>
      </c>
      <c r="I324">
        <v>0</v>
      </c>
      <c r="J324">
        <v>0</v>
      </c>
      <c r="K324" s="8">
        <v>0</v>
      </c>
      <c r="L324">
        <v>0</v>
      </c>
      <c r="M324" s="6">
        <v>5</v>
      </c>
      <c r="N324" s="8">
        <v>14000</v>
      </c>
      <c r="O324">
        <v>14</v>
      </c>
      <c r="P324" s="6">
        <f>Q324/2500</f>
        <v>2.8</v>
      </c>
      <c r="Q324" s="8">
        <f>R324*1000</f>
        <v>7000</v>
      </c>
      <c r="R324">
        <v>7</v>
      </c>
      <c r="S324">
        <v>0</v>
      </c>
      <c r="T324" s="8">
        <v>0</v>
      </c>
      <c r="U324">
        <v>0</v>
      </c>
      <c r="V324" s="6">
        <f>W324/2500</f>
        <v>8.4</v>
      </c>
      <c r="W324" s="4">
        <v>21000</v>
      </c>
      <c r="X324">
        <v>21</v>
      </c>
      <c r="Y324">
        <v>0</v>
      </c>
      <c r="Z324" s="8">
        <v>0</v>
      </c>
      <c r="AA324">
        <v>0</v>
      </c>
      <c r="AB324" s="6">
        <v>0</v>
      </c>
      <c r="AC324" s="8">
        <v>0</v>
      </c>
      <c r="AD324">
        <v>0</v>
      </c>
      <c r="AE324" s="6">
        <v>0</v>
      </c>
      <c r="AF324" s="8">
        <v>0</v>
      </c>
      <c r="AG324">
        <v>0</v>
      </c>
      <c r="AH324" s="6">
        <v>0</v>
      </c>
      <c r="AI324" s="4">
        <v>0</v>
      </c>
      <c r="AJ324">
        <v>0</v>
      </c>
      <c r="AK324" s="6">
        <v>0</v>
      </c>
      <c r="AL324" s="4">
        <v>0</v>
      </c>
      <c r="AM324">
        <v>0</v>
      </c>
      <c r="AN324">
        <v>0</v>
      </c>
      <c r="AO324" s="8">
        <v>0</v>
      </c>
      <c r="AP324">
        <v>0</v>
      </c>
      <c r="AQ324" s="6">
        <f>G324+J324+M324+P324+S324+V324+Y324+AB324+AE324+AH324+AK324+AN324</f>
        <v>16.2</v>
      </c>
      <c r="AR324" s="4">
        <f>H324+K324+N324+Q324+T324+W324+Z324+AC324+AF324+AI324+AL324+AO324</f>
        <v>42000</v>
      </c>
      <c r="AS324">
        <v>21</v>
      </c>
    </row>
    <row r="325">
      <c r="A325">
        <v>322</v>
      </c>
      <c r="B325" t="str">
        <v>TOTONICAPAN</v>
      </c>
      <c r="C325" t="str">
        <v>SAN ANDRÉS XECUL</v>
      </c>
      <c r="E325" s="6">
        <v>13.4</v>
      </c>
      <c r="F325" s="8">
        <f>E325*2500</f>
        <v>33500</v>
      </c>
      <c r="G325">
        <v>0</v>
      </c>
      <c r="H325" s="8">
        <v>0</v>
      </c>
      <c r="I325">
        <v>0</v>
      </c>
      <c r="J325">
        <v>0</v>
      </c>
      <c r="K325" s="8">
        <v>0</v>
      </c>
      <c r="L325">
        <v>0</v>
      </c>
      <c r="M325" s="6">
        <v>4</v>
      </c>
      <c r="N325" s="8">
        <v>10000</v>
      </c>
      <c r="O325">
        <v>10</v>
      </c>
      <c r="P325" s="6">
        <f>Q325/2500</f>
        <v>2.4</v>
      </c>
      <c r="Q325" s="8">
        <f>R325*1000</f>
        <v>6000</v>
      </c>
      <c r="R325">
        <v>6</v>
      </c>
      <c r="S325">
        <v>0</v>
      </c>
      <c r="T325" s="8">
        <v>0</v>
      </c>
      <c r="U325">
        <v>0</v>
      </c>
      <c r="V325" s="6">
        <f>W325/2500</f>
        <v>6.4</v>
      </c>
      <c r="W325" s="4">
        <v>16000</v>
      </c>
      <c r="X325">
        <v>16</v>
      </c>
      <c r="Y325">
        <v>0</v>
      </c>
      <c r="Z325" s="8">
        <v>0</v>
      </c>
      <c r="AA325">
        <v>0</v>
      </c>
      <c r="AB325" s="6">
        <v>0</v>
      </c>
      <c r="AC325" s="8">
        <v>0</v>
      </c>
      <c r="AD325">
        <v>0</v>
      </c>
      <c r="AE325" s="6">
        <v>0</v>
      </c>
      <c r="AF325" s="8">
        <v>0</v>
      </c>
      <c r="AG325">
        <v>0</v>
      </c>
      <c r="AH325" s="6">
        <v>0</v>
      </c>
      <c r="AI325" s="4">
        <v>0</v>
      </c>
      <c r="AJ325">
        <v>0</v>
      </c>
      <c r="AK325" s="6">
        <v>0</v>
      </c>
      <c r="AL325" s="4">
        <v>0</v>
      </c>
      <c r="AM325">
        <v>0</v>
      </c>
      <c r="AN325">
        <v>0</v>
      </c>
      <c r="AO325" s="8">
        <v>0</v>
      </c>
      <c r="AP325">
        <v>0</v>
      </c>
      <c r="AQ325" s="6">
        <f>G325+J325+M325+P325+S325+V325+Y325+AB325+AE325+AH325+AK325+AN325</f>
        <v>12.8</v>
      </c>
      <c r="AR325" s="4">
        <f>H325+K325+N325+Q325+T325+W325+Z325+AC325+AF325+AI325+AL325+AO325</f>
        <v>32000</v>
      </c>
      <c r="AS325">
        <v>16</v>
      </c>
    </row>
    <row r="326">
      <c r="A326">
        <v>323</v>
      </c>
      <c r="B326" t="str">
        <v>TOTONICAPAN</v>
      </c>
      <c r="C326" t="str">
        <v>SAN BARTOLO</v>
      </c>
      <c r="E326" s="6">
        <v>20.6</v>
      </c>
      <c r="F326" s="8">
        <f>E326*2500</f>
        <v>51500</v>
      </c>
      <c r="G326">
        <v>0</v>
      </c>
      <c r="H326" s="8">
        <v>0</v>
      </c>
      <c r="I326">
        <v>0</v>
      </c>
      <c r="J326">
        <v>0</v>
      </c>
      <c r="K326" s="8">
        <v>0</v>
      </c>
      <c r="L326">
        <v>0</v>
      </c>
      <c r="M326" s="6">
        <v>6.4</v>
      </c>
      <c r="N326" s="8">
        <v>16000</v>
      </c>
      <c r="O326">
        <v>16</v>
      </c>
      <c r="P326" s="6">
        <f>Q326/2500</f>
        <v>1.2</v>
      </c>
      <c r="Q326" s="8">
        <f>R326*1000</f>
        <v>3000</v>
      </c>
      <c r="R326">
        <v>3</v>
      </c>
      <c r="S326">
        <v>0</v>
      </c>
      <c r="T326" s="8">
        <v>0</v>
      </c>
      <c r="U326">
        <v>0</v>
      </c>
      <c r="V326" s="6">
        <f>W326/2500</f>
        <v>7.2</v>
      </c>
      <c r="W326" s="4">
        <v>18000</v>
      </c>
      <c r="X326">
        <v>18</v>
      </c>
      <c r="Y326">
        <v>0</v>
      </c>
      <c r="Z326" s="8">
        <v>0</v>
      </c>
      <c r="AA326">
        <v>0</v>
      </c>
      <c r="AB326" s="6">
        <v>0</v>
      </c>
      <c r="AC326" s="8">
        <v>0</v>
      </c>
      <c r="AD326">
        <v>0</v>
      </c>
      <c r="AE326" s="6">
        <v>0</v>
      </c>
      <c r="AF326" s="8">
        <v>0</v>
      </c>
      <c r="AG326">
        <v>0</v>
      </c>
      <c r="AH326" s="6">
        <v>0</v>
      </c>
      <c r="AI326" s="4">
        <v>0</v>
      </c>
      <c r="AJ326">
        <v>0</v>
      </c>
      <c r="AK326" s="6">
        <v>0</v>
      </c>
      <c r="AL326" s="4">
        <v>0</v>
      </c>
      <c r="AM326">
        <v>0</v>
      </c>
      <c r="AN326">
        <v>0</v>
      </c>
      <c r="AO326" s="8">
        <v>0</v>
      </c>
      <c r="AP326">
        <v>0</v>
      </c>
      <c r="AQ326" s="6">
        <f>G326+J326+M326+P326+S326+V326+Y326+AB326+AE326+AH326+AK326+AN326</f>
        <v>14.8</v>
      </c>
      <c r="AR326" s="4">
        <f>H326+K326+N326+Q326+T326+W326+Z326+AC326+AF326+AI326+AL326+AO326</f>
        <v>37000</v>
      </c>
      <c r="AS326">
        <v>19</v>
      </c>
    </row>
    <row r="327">
      <c r="A327">
        <v>324</v>
      </c>
      <c r="B327" t="str">
        <v>TOTONICAPAN</v>
      </c>
      <c r="C327" t="str">
        <v>SAN CRISTÓBAL TOTONICAPÁN</v>
      </c>
      <c r="D327" t="str">
        <v xml:space="preserve">Beca </v>
      </c>
      <c r="E327" s="6">
        <v>10.6</v>
      </c>
      <c r="F327" s="8">
        <f>E327*2500</f>
        <v>26500</v>
      </c>
      <c r="G327">
        <v>0</v>
      </c>
      <c r="H327" s="8">
        <v>0</v>
      </c>
      <c r="I327">
        <v>0</v>
      </c>
      <c r="J327">
        <v>0</v>
      </c>
      <c r="K327" s="8">
        <v>0</v>
      </c>
      <c r="L327">
        <v>0</v>
      </c>
      <c r="M327" s="6">
        <v>3.6</v>
      </c>
      <c r="N327" s="8">
        <v>9000</v>
      </c>
      <c r="O327">
        <v>9</v>
      </c>
      <c r="P327" s="6">
        <f>Q327/2500</f>
        <v>0.4</v>
      </c>
      <c r="Q327" s="8">
        <f>R327*1000</f>
        <v>1000</v>
      </c>
      <c r="R327">
        <v>1</v>
      </c>
      <c r="S327">
        <v>0</v>
      </c>
      <c r="T327" s="8">
        <v>0</v>
      </c>
      <c r="U327">
        <v>0</v>
      </c>
      <c r="V327" s="6">
        <f>W327/2500</f>
        <v>4</v>
      </c>
      <c r="W327" s="4">
        <v>10000</v>
      </c>
      <c r="X327">
        <v>10</v>
      </c>
      <c r="Y327">
        <v>0</v>
      </c>
      <c r="Z327" s="8">
        <v>0</v>
      </c>
      <c r="AA327">
        <v>0</v>
      </c>
      <c r="AB327" s="6">
        <v>0</v>
      </c>
      <c r="AC327" s="8">
        <v>0</v>
      </c>
      <c r="AD327">
        <v>0</v>
      </c>
      <c r="AE327" s="6">
        <v>0</v>
      </c>
      <c r="AF327" s="8">
        <v>0</v>
      </c>
      <c r="AG327">
        <v>0</v>
      </c>
      <c r="AH327" s="6">
        <v>0</v>
      </c>
      <c r="AI327" s="4">
        <v>0</v>
      </c>
      <c r="AJ327">
        <v>0</v>
      </c>
      <c r="AK327" s="6">
        <v>0</v>
      </c>
      <c r="AL327" s="4">
        <v>0</v>
      </c>
      <c r="AM327">
        <v>0</v>
      </c>
      <c r="AN327">
        <v>0</v>
      </c>
      <c r="AO327" s="8">
        <v>0</v>
      </c>
      <c r="AP327">
        <v>0</v>
      </c>
      <c r="AQ327" s="6">
        <f>G327+J327+M327+P327+S327+V327+Y327+AB327+AE327+AH327+AK327+AN327</f>
        <v>8</v>
      </c>
      <c r="AR327" s="4">
        <f>H327+K327+N327+Q327+T327+W327+Z327+AC327+AF327+AI327+AL327+AO327</f>
        <v>20000</v>
      </c>
      <c r="AS327">
        <v>10</v>
      </c>
    </row>
    <row r="328">
      <c r="A328">
        <v>325</v>
      </c>
      <c r="B328" t="str">
        <v>TOTONICAPAN</v>
      </c>
      <c r="C328" t="str">
        <v>SAN FRANCISCO EL ALTO</v>
      </c>
      <c r="E328" s="6">
        <v>8</v>
      </c>
      <c r="F328" s="8">
        <f>E328*2500</f>
        <v>20000</v>
      </c>
      <c r="G328">
        <v>0</v>
      </c>
      <c r="H328" s="8">
        <v>0</v>
      </c>
      <c r="I328">
        <v>0</v>
      </c>
      <c r="J328">
        <v>0</v>
      </c>
      <c r="K328" s="8">
        <v>0</v>
      </c>
      <c r="L328">
        <v>0</v>
      </c>
      <c r="M328" s="6">
        <v>2.4</v>
      </c>
      <c r="N328" s="8">
        <v>6000</v>
      </c>
      <c r="O328">
        <v>6</v>
      </c>
      <c r="P328" s="6">
        <f>Q328/2500</f>
        <v>2.4</v>
      </c>
      <c r="Q328" s="8">
        <f>R328*1000</f>
        <v>6000</v>
      </c>
      <c r="R328">
        <v>6</v>
      </c>
      <c r="S328">
        <v>0</v>
      </c>
      <c r="T328" s="8">
        <v>0</v>
      </c>
      <c r="U328">
        <v>0</v>
      </c>
      <c r="V328" s="6">
        <f>W328/2500</f>
        <v>4.8</v>
      </c>
      <c r="W328" s="4">
        <v>12000</v>
      </c>
      <c r="X328">
        <v>12</v>
      </c>
      <c r="Y328">
        <v>0</v>
      </c>
      <c r="Z328" s="8">
        <v>0</v>
      </c>
      <c r="AA328">
        <v>0</v>
      </c>
      <c r="AB328" s="6">
        <v>0</v>
      </c>
      <c r="AC328" s="8">
        <v>0</v>
      </c>
      <c r="AD328">
        <v>0</v>
      </c>
      <c r="AE328" s="6">
        <v>0</v>
      </c>
      <c r="AF328" s="8">
        <v>0</v>
      </c>
      <c r="AG328">
        <v>0</v>
      </c>
      <c r="AH328" s="6">
        <v>0</v>
      </c>
      <c r="AI328" s="4">
        <v>0</v>
      </c>
      <c r="AJ328">
        <v>0</v>
      </c>
      <c r="AK328" s="6">
        <v>0</v>
      </c>
      <c r="AL328" s="4">
        <v>0</v>
      </c>
      <c r="AM328">
        <v>0</v>
      </c>
      <c r="AN328">
        <v>0</v>
      </c>
      <c r="AO328" s="8">
        <v>0</v>
      </c>
      <c r="AP328">
        <v>0</v>
      </c>
      <c r="AQ328" s="6">
        <f>G328+J328+M328+P328+S328+V328+Y328+AB328+AE328+AH328+AK328+AN328</f>
        <v>9.6</v>
      </c>
      <c r="AR328" s="4">
        <f>H328+K328+N328+Q328+T328+W328+Z328+AC328+AF328+AI328+AL328+AO328</f>
        <v>24000</v>
      </c>
      <c r="AS328">
        <v>12</v>
      </c>
    </row>
    <row r="329">
      <c r="A329">
        <v>326</v>
      </c>
      <c r="B329" t="str">
        <v>TOTONICAPAN</v>
      </c>
      <c r="C329" t="str">
        <v>SANTA LUCÍA LA REFORMA</v>
      </c>
      <c r="E329" s="6">
        <v>15</v>
      </c>
      <c r="F329" s="8">
        <f>E329*2500</f>
        <v>37500</v>
      </c>
      <c r="G329">
        <v>0</v>
      </c>
      <c r="H329" s="8">
        <v>0</v>
      </c>
      <c r="I329">
        <v>0</v>
      </c>
      <c r="J329">
        <v>0</v>
      </c>
      <c r="K329" s="8">
        <v>0</v>
      </c>
      <c r="L329">
        <v>0</v>
      </c>
      <c r="M329" s="6">
        <v>5.2</v>
      </c>
      <c r="N329" s="8">
        <v>13000</v>
      </c>
      <c r="O329">
        <v>13</v>
      </c>
      <c r="P329" s="6">
        <f>Q329/2500</f>
        <v>1.6</v>
      </c>
      <c r="Q329" s="8">
        <f>R329*1000</f>
        <v>4000</v>
      </c>
      <c r="R329">
        <v>4</v>
      </c>
      <c r="S329">
        <v>0</v>
      </c>
      <c r="T329" s="8">
        <v>0</v>
      </c>
      <c r="U329">
        <v>0</v>
      </c>
      <c r="V329" s="6">
        <f>W329/2500</f>
        <v>6.8</v>
      </c>
      <c r="W329" s="4">
        <v>17000</v>
      </c>
      <c r="X329">
        <v>17</v>
      </c>
      <c r="Y329">
        <v>0</v>
      </c>
      <c r="Z329" s="8">
        <v>0</v>
      </c>
      <c r="AA329">
        <v>0</v>
      </c>
      <c r="AB329" s="6">
        <v>0</v>
      </c>
      <c r="AC329" s="8">
        <v>0</v>
      </c>
      <c r="AD329">
        <v>0</v>
      </c>
      <c r="AE329" s="6">
        <v>0</v>
      </c>
      <c r="AF329" s="8">
        <v>0</v>
      </c>
      <c r="AG329">
        <v>0</v>
      </c>
      <c r="AH329" s="6">
        <v>0</v>
      </c>
      <c r="AI329" s="4">
        <v>0</v>
      </c>
      <c r="AJ329">
        <v>0</v>
      </c>
      <c r="AK329" s="6">
        <v>0</v>
      </c>
      <c r="AL329" s="4">
        <v>0</v>
      </c>
      <c r="AM329">
        <v>0</v>
      </c>
      <c r="AN329">
        <v>0</v>
      </c>
      <c r="AO329" s="8">
        <v>0</v>
      </c>
      <c r="AP329">
        <v>0</v>
      </c>
      <c r="AQ329" s="6">
        <f>G329+J329+M329+P329+S329+V329+Y329+AB329+AE329+AH329+AK329+AN329</f>
        <v>13.600000000000001</v>
      </c>
      <c r="AR329" s="4">
        <f>H329+K329+N329+Q329+T329+W329+Z329+AC329+AF329+AI329+AL329+AO329</f>
        <v>34000</v>
      </c>
      <c r="AS329">
        <v>17</v>
      </c>
    </row>
    <row r="330">
      <c r="A330">
        <v>327</v>
      </c>
      <c r="B330" t="str">
        <v>TOTONICAPAN</v>
      </c>
      <c r="C330" t="str">
        <v>SANTA MARÍA CHIQUIMULA</v>
      </c>
      <c r="E330" s="6">
        <v>34.4</v>
      </c>
      <c r="F330" s="8">
        <f>E330*2500</f>
        <v>86000</v>
      </c>
      <c r="G330">
        <v>0</v>
      </c>
      <c r="H330" s="8">
        <v>0</v>
      </c>
      <c r="I330">
        <v>0</v>
      </c>
      <c r="J330">
        <v>0</v>
      </c>
      <c r="K330" s="8">
        <v>0</v>
      </c>
      <c r="L330">
        <v>0</v>
      </c>
      <c r="M330" s="6">
        <v>8.8</v>
      </c>
      <c r="N330" s="8">
        <v>22000</v>
      </c>
      <c r="O330">
        <v>22</v>
      </c>
      <c r="P330" s="6">
        <f>Q330/2500</f>
        <v>2.4</v>
      </c>
      <c r="Q330" s="8">
        <f>R330*1000</f>
        <v>6000</v>
      </c>
      <c r="R330">
        <v>6</v>
      </c>
      <c r="S330">
        <v>0</v>
      </c>
      <c r="T330" s="8">
        <v>0</v>
      </c>
      <c r="U330">
        <v>0</v>
      </c>
      <c r="V330" s="6">
        <f>W330/2500</f>
        <v>11.2</v>
      </c>
      <c r="W330" s="4">
        <v>28000</v>
      </c>
      <c r="X330">
        <v>28</v>
      </c>
      <c r="Y330">
        <v>0</v>
      </c>
      <c r="Z330" s="8">
        <v>0</v>
      </c>
      <c r="AA330">
        <v>0</v>
      </c>
      <c r="AB330" s="6">
        <v>0</v>
      </c>
      <c r="AC330" s="8">
        <v>0</v>
      </c>
      <c r="AD330">
        <v>0</v>
      </c>
      <c r="AE330" s="6">
        <v>0</v>
      </c>
      <c r="AF330" s="8">
        <v>0</v>
      </c>
      <c r="AG330">
        <v>0</v>
      </c>
      <c r="AH330" s="6">
        <v>0</v>
      </c>
      <c r="AI330" s="4">
        <v>0</v>
      </c>
      <c r="AJ330">
        <v>0</v>
      </c>
      <c r="AK330" s="6">
        <v>0</v>
      </c>
      <c r="AL330" s="4">
        <v>0</v>
      </c>
      <c r="AM330">
        <v>0</v>
      </c>
      <c r="AN330">
        <v>0</v>
      </c>
      <c r="AO330" s="8">
        <v>0</v>
      </c>
      <c r="AP330">
        <v>0</v>
      </c>
      <c r="AQ330" s="6">
        <f>G330+J330+M330+P330+S330+V330+Y330+AB330+AE330+AH330+AK330+AN330</f>
        <v>22.4</v>
      </c>
      <c r="AR330" s="4">
        <f>H330+K330+N330+Q330+T330+W330+Z330+AC330+AF330+AI330+AL330+AO330</f>
        <v>56000</v>
      </c>
      <c r="AS330">
        <v>28</v>
      </c>
    </row>
    <row r="331">
      <c r="A331">
        <v>328</v>
      </c>
      <c r="B331" t="str">
        <v>TOTONICAPAN</v>
      </c>
      <c r="C331" t="str">
        <v>TOTONICAPÁN</v>
      </c>
      <c r="E331" s="6">
        <v>20.000000000000007</v>
      </c>
      <c r="F331" s="8">
        <f>E331*2500</f>
        <v>50000.000000000015</v>
      </c>
      <c r="G331">
        <v>0</v>
      </c>
      <c r="H331" s="8">
        <v>0</v>
      </c>
      <c r="I331">
        <v>0</v>
      </c>
      <c r="J331">
        <v>0</v>
      </c>
      <c r="K331" s="8">
        <v>0</v>
      </c>
      <c r="L331">
        <v>0</v>
      </c>
      <c r="M331" s="6">
        <v>6.8</v>
      </c>
      <c r="N331" s="8">
        <v>17000</v>
      </c>
      <c r="O331">
        <v>17</v>
      </c>
      <c r="P331" s="6">
        <f>Q331/2500</f>
        <v>1.2</v>
      </c>
      <c r="Q331" s="8">
        <f>R331*1000</f>
        <v>3000</v>
      </c>
      <c r="R331">
        <v>3</v>
      </c>
      <c r="S331">
        <v>0</v>
      </c>
      <c r="T331" s="8">
        <v>0</v>
      </c>
      <c r="U331">
        <v>0</v>
      </c>
      <c r="V331" s="6">
        <f>W331/2500</f>
        <v>8</v>
      </c>
      <c r="W331" s="4">
        <v>20000</v>
      </c>
      <c r="X331">
        <v>20</v>
      </c>
      <c r="Y331">
        <v>0</v>
      </c>
      <c r="Z331" s="8">
        <v>0</v>
      </c>
      <c r="AA331">
        <v>0</v>
      </c>
      <c r="AB331" s="6">
        <v>0</v>
      </c>
      <c r="AC331" s="8">
        <v>0</v>
      </c>
      <c r="AD331">
        <v>0</v>
      </c>
      <c r="AE331" s="6">
        <v>0</v>
      </c>
      <c r="AF331" s="8">
        <v>0</v>
      </c>
      <c r="AG331">
        <v>0</v>
      </c>
      <c r="AH331" s="6">
        <v>0</v>
      </c>
      <c r="AI331" s="4">
        <v>0</v>
      </c>
      <c r="AJ331">
        <v>0</v>
      </c>
      <c r="AK331" s="6">
        <v>0</v>
      </c>
      <c r="AL331" s="4">
        <v>0</v>
      </c>
      <c r="AM331">
        <v>0</v>
      </c>
      <c r="AN331">
        <v>0</v>
      </c>
      <c r="AO331" s="8">
        <v>0</v>
      </c>
      <c r="AP331">
        <v>0</v>
      </c>
      <c r="AQ331" s="6">
        <f>G331+J331+M331+P331+S331+V331+Y331+AB331+AE331+AH331+AK331+AN331</f>
        <v>16</v>
      </c>
      <c r="AR331" s="4">
        <f>H331+K331+N331+Q331+T331+W331+Z331+AC331+AF331+AI331+AL331+AO331</f>
        <v>40000</v>
      </c>
      <c r="AS331">
        <v>20</v>
      </c>
    </row>
    <row r="332">
      <c r="A332">
        <v>329</v>
      </c>
      <c r="B332" t="str">
        <v>ZACAPA</v>
      </c>
      <c r="C332" t="str">
        <v>CABAÑAS</v>
      </c>
      <c r="E332" s="6">
        <v>16.4</v>
      </c>
      <c r="F332" s="8">
        <f>E332*2500</f>
        <v>41000</v>
      </c>
      <c r="G332">
        <v>0</v>
      </c>
      <c r="H332" s="8">
        <v>0</v>
      </c>
      <c r="I332">
        <v>0</v>
      </c>
      <c r="J332">
        <v>0</v>
      </c>
      <c r="K332" s="8">
        <v>0</v>
      </c>
      <c r="L332">
        <v>0</v>
      </c>
      <c r="M332" s="6">
        <v>5.2</v>
      </c>
      <c r="N332" s="8">
        <v>13000</v>
      </c>
      <c r="O332">
        <v>13</v>
      </c>
      <c r="P332" s="6">
        <f>Q332/2500</f>
        <v>3.2</v>
      </c>
      <c r="Q332" s="8">
        <f>R332*1000</f>
        <v>8000</v>
      </c>
      <c r="R332">
        <v>8</v>
      </c>
      <c r="S332">
        <v>0</v>
      </c>
      <c r="T332" s="8">
        <v>0</v>
      </c>
      <c r="U332">
        <v>0</v>
      </c>
      <c r="V332" s="6">
        <f>W332/2500</f>
        <v>8.4</v>
      </c>
      <c r="W332" s="4">
        <v>21000</v>
      </c>
      <c r="X332">
        <v>21</v>
      </c>
      <c r="Y332">
        <v>0</v>
      </c>
      <c r="Z332" s="8">
        <v>0</v>
      </c>
      <c r="AA332">
        <v>0</v>
      </c>
      <c r="AB332" s="6">
        <v>0</v>
      </c>
      <c r="AC332" s="8">
        <v>0</v>
      </c>
      <c r="AD332">
        <v>0</v>
      </c>
      <c r="AE332" s="6">
        <v>0</v>
      </c>
      <c r="AF332" s="8">
        <v>0</v>
      </c>
      <c r="AG332">
        <v>0</v>
      </c>
      <c r="AH332" s="6">
        <v>0</v>
      </c>
      <c r="AI332" s="4">
        <v>0</v>
      </c>
      <c r="AJ332">
        <v>0</v>
      </c>
      <c r="AK332" s="6">
        <v>0</v>
      </c>
      <c r="AL332" s="4">
        <v>0</v>
      </c>
      <c r="AM332">
        <v>0</v>
      </c>
      <c r="AN332">
        <v>0</v>
      </c>
      <c r="AO332" s="8">
        <v>0</v>
      </c>
      <c r="AP332">
        <v>0</v>
      </c>
      <c r="AQ332" s="6">
        <f>G332+J332+M332+P332+S332+V332+Y332+AB332+AE332+AH332+AK332+AN332</f>
        <v>16.8</v>
      </c>
      <c r="AR332" s="4">
        <f>H332+K332+N332+Q332+T332+W332+Z332+AC332+AF332+AI332+AL332+AO332</f>
        <v>42000</v>
      </c>
      <c r="AS332">
        <v>21</v>
      </c>
    </row>
    <row r="333">
      <c r="A333">
        <v>330</v>
      </c>
      <c r="B333" t="str">
        <v>ZACAPA</v>
      </c>
      <c r="C333" t="str">
        <v>ESTANZUELA</v>
      </c>
      <c r="E333" s="6">
        <v>25</v>
      </c>
      <c r="F333" s="8">
        <f>E333*2500</f>
        <v>62500</v>
      </c>
      <c r="G333">
        <v>0</v>
      </c>
      <c r="H333" s="8">
        <v>0</v>
      </c>
      <c r="I333">
        <v>0</v>
      </c>
      <c r="J333">
        <v>0</v>
      </c>
      <c r="K333" s="8">
        <v>0</v>
      </c>
      <c r="L333">
        <v>0</v>
      </c>
      <c r="M333" s="6">
        <v>8</v>
      </c>
      <c r="N333" s="8">
        <v>20000</v>
      </c>
      <c r="O333">
        <v>20</v>
      </c>
      <c r="P333" s="6">
        <f>Q333/2500</f>
        <v>4</v>
      </c>
      <c r="Q333" s="8">
        <f>R333*1000</f>
        <v>10000</v>
      </c>
      <c r="R333">
        <v>10</v>
      </c>
      <c r="S333">
        <v>0</v>
      </c>
      <c r="T333" s="8">
        <v>0</v>
      </c>
      <c r="U333">
        <v>0</v>
      </c>
      <c r="V333" s="6">
        <f>W333/2500</f>
        <v>11.2</v>
      </c>
      <c r="W333" s="4">
        <v>28000</v>
      </c>
      <c r="X333">
        <v>28</v>
      </c>
      <c r="Y333">
        <v>0</v>
      </c>
      <c r="Z333" s="8">
        <v>0</v>
      </c>
      <c r="AA333">
        <v>0</v>
      </c>
      <c r="AB333" s="6">
        <v>0</v>
      </c>
      <c r="AC333" s="8">
        <v>0</v>
      </c>
      <c r="AD333">
        <v>0</v>
      </c>
      <c r="AE333" s="6">
        <v>0</v>
      </c>
      <c r="AF333" s="8">
        <v>0</v>
      </c>
      <c r="AG333">
        <v>0</v>
      </c>
      <c r="AH333" s="6">
        <v>0</v>
      </c>
      <c r="AI333" s="4">
        <v>0</v>
      </c>
      <c r="AJ333">
        <v>0</v>
      </c>
      <c r="AK333" s="6">
        <v>0</v>
      </c>
      <c r="AL333" s="4">
        <v>0</v>
      </c>
      <c r="AM333">
        <v>0</v>
      </c>
      <c r="AN333">
        <v>0</v>
      </c>
      <c r="AO333" s="8">
        <v>0</v>
      </c>
      <c r="AP333">
        <v>0</v>
      </c>
      <c r="AQ333" s="6">
        <f>G333+J333+M333+P333+S333+V333+Y333+AB333+AE333+AH333+AK333+AN333</f>
        <v>23.2</v>
      </c>
      <c r="AR333" s="4">
        <f>H333+K333+N333+Q333+T333+W333+Z333+AC333+AF333+AI333+AL333+AO333</f>
        <v>58000</v>
      </c>
      <c r="AS333">
        <v>31</v>
      </c>
    </row>
    <row r="334">
      <c r="A334">
        <v>331</v>
      </c>
      <c r="B334" t="str">
        <v>ZACAPA</v>
      </c>
      <c r="C334" t="str">
        <v>GUALÁN</v>
      </c>
      <c r="E334" s="6">
        <v>32</v>
      </c>
      <c r="F334" s="8">
        <f>E334*2500</f>
        <v>80000</v>
      </c>
      <c r="G334">
        <v>0</v>
      </c>
      <c r="H334" s="8">
        <v>0</v>
      </c>
      <c r="I334">
        <v>0</v>
      </c>
      <c r="J334">
        <v>0</v>
      </c>
      <c r="K334" s="8">
        <v>0</v>
      </c>
      <c r="L334">
        <v>0</v>
      </c>
      <c r="M334" s="6">
        <v>8.8</v>
      </c>
      <c r="N334" s="8">
        <v>22000</v>
      </c>
      <c r="O334">
        <v>22</v>
      </c>
      <c r="P334" s="6">
        <f>Q334/2500</f>
        <v>3.6</v>
      </c>
      <c r="Q334" s="8">
        <f>R334*1000</f>
        <v>9000</v>
      </c>
      <c r="R334">
        <v>9</v>
      </c>
      <c r="S334">
        <v>0</v>
      </c>
      <c r="T334" s="8">
        <v>0</v>
      </c>
      <c r="U334">
        <v>0</v>
      </c>
      <c r="V334" s="6">
        <f>W334/2500</f>
        <v>12.4</v>
      </c>
      <c r="W334" s="4">
        <v>31000</v>
      </c>
      <c r="X334">
        <v>31</v>
      </c>
      <c r="Y334">
        <v>0</v>
      </c>
      <c r="Z334" s="8">
        <v>0</v>
      </c>
      <c r="AA334">
        <v>0</v>
      </c>
      <c r="AB334" s="6">
        <v>0</v>
      </c>
      <c r="AC334" s="8">
        <v>0</v>
      </c>
      <c r="AD334">
        <v>0</v>
      </c>
      <c r="AE334" s="6">
        <v>0</v>
      </c>
      <c r="AF334" s="8">
        <v>0</v>
      </c>
      <c r="AG334">
        <v>0</v>
      </c>
      <c r="AH334" s="6">
        <v>0</v>
      </c>
      <c r="AI334" s="4">
        <v>0</v>
      </c>
      <c r="AJ334">
        <v>0</v>
      </c>
      <c r="AK334" s="6">
        <v>0</v>
      </c>
      <c r="AL334" s="4">
        <v>0</v>
      </c>
      <c r="AM334">
        <v>0</v>
      </c>
      <c r="AN334">
        <v>0</v>
      </c>
      <c r="AO334" s="8">
        <v>0</v>
      </c>
      <c r="AP334">
        <v>0</v>
      </c>
      <c r="AQ334" s="6">
        <f>G334+J334+M334+P334+S334+V334+Y334+AB334+AE334+AH334+AK334+AN334</f>
        <v>24.8</v>
      </c>
      <c r="AR334" s="4">
        <f>H334+K334+N334+Q334+T334+W334+Z334+AC334+AF334+AI334+AL334+AO334</f>
        <v>62000</v>
      </c>
      <c r="AS334">
        <v>31</v>
      </c>
    </row>
    <row r="335">
      <c r="A335">
        <v>332</v>
      </c>
      <c r="B335" t="str">
        <v>ZACAPA</v>
      </c>
      <c r="C335" t="str">
        <v>HUITÉ</v>
      </c>
      <c r="E335" s="6">
        <v>29</v>
      </c>
      <c r="F335" s="8">
        <f>E335*2500</f>
        <v>72500</v>
      </c>
      <c r="G335">
        <v>0</v>
      </c>
      <c r="H335" s="8">
        <v>0</v>
      </c>
      <c r="I335">
        <v>0</v>
      </c>
      <c r="J335">
        <v>0</v>
      </c>
      <c r="K335" s="8">
        <v>0</v>
      </c>
      <c r="L335">
        <v>0</v>
      </c>
      <c r="M335" s="6">
        <v>9.2</v>
      </c>
      <c r="N335" s="8">
        <v>23000</v>
      </c>
      <c r="O335">
        <v>23</v>
      </c>
      <c r="P335" s="6">
        <f>Q335/2500</f>
        <v>3.6</v>
      </c>
      <c r="Q335" s="8">
        <f>R335*1000</f>
        <v>9000</v>
      </c>
      <c r="R335">
        <v>9</v>
      </c>
      <c r="S335">
        <v>0</v>
      </c>
      <c r="T335" s="8">
        <v>0</v>
      </c>
      <c r="U335">
        <v>0</v>
      </c>
      <c r="V335" s="6">
        <f>W335/2500</f>
        <v>12.4</v>
      </c>
      <c r="W335" s="4">
        <v>31000</v>
      </c>
      <c r="X335">
        <v>31</v>
      </c>
      <c r="Y335">
        <v>0</v>
      </c>
      <c r="Z335" s="8">
        <v>0</v>
      </c>
      <c r="AA335">
        <v>0</v>
      </c>
      <c r="AB335" s="6">
        <v>0</v>
      </c>
      <c r="AC335" s="8">
        <v>0</v>
      </c>
      <c r="AD335">
        <v>0</v>
      </c>
      <c r="AE335" s="6">
        <v>0</v>
      </c>
      <c r="AF335" s="8">
        <v>0</v>
      </c>
      <c r="AG335">
        <v>0</v>
      </c>
      <c r="AH335" s="6">
        <v>0</v>
      </c>
      <c r="AI335" s="4">
        <v>0</v>
      </c>
      <c r="AJ335">
        <v>0</v>
      </c>
      <c r="AK335" s="6">
        <v>0</v>
      </c>
      <c r="AL335" s="4">
        <v>0</v>
      </c>
      <c r="AM335">
        <v>0</v>
      </c>
      <c r="AN335">
        <v>0</v>
      </c>
      <c r="AO335" s="8">
        <v>0</v>
      </c>
      <c r="AP335">
        <v>0</v>
      </c>
      <c r="AQ335" s="6">
        <f>G335+J335+M335+P335+S335+V335+Y335+AB335+AE335+AH335+AK335+AN335</f>
        <v>25.2</v>
      </c>
      <c r="AR335" s="4">
        <f>H335+K335+N335+Q335+T335+W335+Z335+AC335+AF335+AI335+AL335+AO335</f>
        <v>63000</v>
      </c>
      <c r="AS335">
        <v>32</v>
      </c>
    </row>
    <row r="336">
      <c r="A336">
        <v>333</v>
      </c>
      <c r="B336" t="str">
        <v>ZACAPA</v>
      </c>
      <c r="C336" t="str">
        <v>LA UNIÓN</v>
      </c>
      <c r="E336" s="6">
        <v>16</v>
      </c>
      <c r="F336" s="8">
        <f>E336*2500</f>
        <v>40000</v>
      </c>
      <c r="G336">
        <v>0</v>
      </c>
      <c r="H336" s="8">
        <v>0</v>
      </c>
      <c r="I336">
        <v>0</v>
      </c>
      <c r="J336">
        <v>0</v>
      </c>
      <c r="K336" s="8">
        <v>0</v>
      </c>
      <c r="L336">
        <v>0</v>
      </c>
      <c r="M336" s="6">
        <v>4.8</v>
      </c>
      <c r="N336" s="8">
        <v>12000</v>
      </c>
      <c r="O336">
        <v>12</v>
      </c>
      <c r="P336" s="6">
        <f>Q336/2500</f>
        <v>3.6</v>
      </c>
      <c r="Q336" s="8">
        <f>R336*1000</f>
        <v>9000</v>
      </c>
      <c r="R336">
        <v>9</v>
      </c>
      <c r="S336">
        <v>0</v>
      </c>
      <c r="T336" s="8">
        <v>0</v>
      </c>
      <c r="U336">
        <v>0</v>
      </c>
      <c r="V336" s="6">
        <f>W336/2500</f>
        <v>8</v>
      </c>
      <c r="W336" s="4">
        <v>20000</v>
      </c>
      <c r="X336">
        <v>20</v>
      </c>
      <c r="Y336">
        <v>0</v>
      </c>
      <c r="Z336" s="8">
        <v>0</v>
      </c>
      <c r="AA336">
        <v>0</v>
      </c>
      <c r="AB336" s="6">
        <v>0</v>
      </c>
      <c r="AC336" s="8">
        <v>0</v>
      </c>
      <c r="AD336">
        <v>0</v>
      </c>
      <c r="AE336" s="6">
        <v>0</v>
      </c>
      <c r="AF336" s="8">
        <v>0</v>
      </c>
      <c r="AG336">
        <v>0</v>
      </c>
      <c r="AH336" s="6">
        <v>0</v>
      </c>
      <c r="AI336" s="4">
        <v>0</v>
      </c>
      <c r="AJ336">
        <v>0</v>
      </c>
      <c r="AK336" s="6">
        <v>0</v>
      </c>
      <c r="AL336" s="4">
        <v>0</v>
      </c>
      <c r="AM336">
        <v>0</v>
      </c>
      <c r="AN336">
        <v>0</v>
      </c>
      <c r="AO336" s="8">
        <v>0</v>
      </c>
      <c r="AP336">
        <v>0</v>
      </c>
      <c r="AQ336" s="6">
        <f>G336+J336+M336+P336+S336+V336+Y336+AB336+AE336+AH336+AK336+AN336</f>
        <v>16.4</v>
      </c>
      <c r="AR336" s="4">
        <f>H336+K336+N336+Q336+T336+W336+Z336+AC336+AF336+AI336+AL336+AO336</f>
        <v>41000</v>
      </c>
      <c r="AS336">
        <v>22</v>
      </c>
    </row>
    <row r="337">
      <c r="A337">
        <v>334</v>
      </c>
      <c r="B337" t="str">
        <v>ZACAPA</v>
      </c>
      <c r="C337" t="str">
        <v>RÍO HONDO</v>
      </c>
      <c r="E337" s="6">
        <v>35.4</v>
      </c>
      <c r="F337" s="8">
        <f>E337*2500</f>
        <v>88500</v>
      </c>
      <c r="G337">
        <v>0</v>
      </c>
      <c r="H337" s="8">
        <v>0</v>
      </c>
      <c r="I337">
        <v>0</v>
      </c>
      <c r="J337">
        <v>0</v>
      </c>
      <c r="K337" s="8">
        <v>0</v>
      </c>
      <c r="L337">
        <v>0</v>
      </c>
      <c r="M337" s="6">
        <v>11.6</v>
      </c>
      <c r="N337" s="8">
        <v>29000</v>
      </c>
      <c r="O337">
        <v>29</v>
      </c>
      <c r="P337" s="6">
        <f>Q337/2500</f>
        <v>2.8</v>
      </c>
      <c r="Q337" s="8">
        <f>R337*1000</f>
        <v>7000</v>
      </c>
      <c r="R337">
        <v>7</v>
      </c>
      <c r="S337">
        <v>0</v>
      </c>
      <c r="T337" s="8">
        <v>0</v>
      </c>
      <c r="U337">
        <v>0</v>
      </c>
      <c r="V337" s="6">
        <f>W337/2500</f>
        <v>14</v>
      </c>
      <c r="W337" s="4">
        <v>35000</v>
      </c>
      <c r="X337">
        <v>35</v>
      </c>
      <c r="Y337">
        <v>0</v>
      </c>
      <c r="Z337" s="8">
        <v>0</v>
      </c>
      <c r="AA337">
        <v>0</v>
      </c>
      <c r="AB337" s="6">
        <v>0</v>
      </c>
      <c r="AC337" s="8">
        <v>0</v>
      </c>
      <c r="AD337">
        <v>0</v>
      </c>
      <c r="AE337" s="6">
        <v>0</v>
      </c>
      <c r="AF337" s="8">
        <v>0</v>
      </c>
      <c r="AG337">
        <v>0</v>
      </c>
      <c r="AH337" s="6">
        <v>0</v>
      </c>
      <c r="AI337" s="4">
        <v>0</v>
      </c>
      <c r="AJ337">
        <v>0</v>
      </c>
      <c r="AK337" s="6">
        <v>0</v>
      </c>
      <c r="AL337" s="4">
        <v>0</v>
      </c>
      <c r="AM337">
        <v>0</v>
      </c>
      <c r="AN337">
        <v>0</v>
      </c>
      <c r="AO337" s="8">
        <v>0</v>
      </c>
      <c r="AP337">
        <v>0</v>
      </c>
      <c r="AQ337" s="6">
        <f>G337+J337+M337+P337+S337+V337+Y337+AB337+AE337+AH337+AK337+AN337</f>
        <v>28.4</v>
      </c>
      <c r="AR337" s="4">
        <f>H337+K337+N337+Q337+T337+W337+Z337+AC337+AF337+AI337+AL337+AO337</f>
        <v>71000</v>
      </c>
      <c r="AS337">
        <v>37</v>
      </c>
    </row>
    <row r="338">
      <c r="A338">
        <v>335</v>
      </c>
      <c r="B338" t="str">
        <v>ZACAPA</v>
      </c>
      <c r="C338" t="str">
        <v>SAN DIEGO</v>
      </c>
      <c r="E338" s="6">
        <v>21</v>
      </c>
      <c r="F338" s="8">
        <f>E338*2500</f>
        <v>52500</v>
      </c>
      <c r="G338">
        <v>0</v>
      </c>
      <c r="H338" s="8">
        <v>0</v>
      </c>
      <c r="I338">
        <v>0</v>
      </c>
      <c r="J338">
        <v>0</v>
      </c>
      <c r="K338" s="8">
        <v>0</v>
      </c>
      <c r="L338">
        <v>0</v>
      </c>
      <c r="M338" s="6">
        <v>5.2</v>
      </c>
      <c r="N338" s="8">
        <v>13000</v>
      </c>
      <c r="O338">
        <v>13</v>
      </c>
      <c r="P338" s="6">
        <f>Q338/2500</f>
        <v>0.8</v>
      </c>
      <c r="Q338" s="8">
        <f>R338*1000</f>
        <v>2000</v>
      </c>
      <c r="R338">
        <v>2</v>
      </c>
      <c r="S338">
        <v>0</v>
      </c>
      <c r="T338" s="8">
        <v>0</v>
      </c>
      <c r="U338">
        <v>0</v>
      </c>
      <c r="V338" s="6">
        <f>W338/2500</f>
        <v>6.4</v>
      </c>
      <c r="W338" s="4">
        <v>16000</v>
      </c>
      <c r="X338">
        <v>16</v>
      </c>
      <c r="Y338">
        <v>0</v>
      </c>
      <c r="Z338" s="8">
        <v>0</v>
      </c>
      <c r="AA338">
        <v>0</v>
      </c>
      <c r="AB338" s="6">
        <v>0</v>
      </c>
      <c r="AC338" s="8">
        <v>0</v>
      </c>
      <c r="AD338">
        <v>0</v>
      </c>
      <c r="AE338" s="6">
        <v>0</v>
      </c>
      <c r="AF338" s="8">
        <v>0</v>
      </c>
      <c r="AG338">
        <v>0</v>
      </c>
      <c r="AH338" s="6">
        <v>0</v>
      </c>
      <c r="AI338" s="4">
        <v>0</v>
      </c>
      <c r="AJ338">
        <v>0</v>
      </c>
      <c r="AK338" s="6">
        <v>0</v>
      </c>
      <c r="AL338" s="4">
        <v>0</v>
      </c>
      <c r="AM338">
        <v>0</v>
      </c>
      <c r="AN338">
        <v>0</v>
      </c>
      <c r="AO338" s="8">
        <v>0</v>
      </c>
      <c r="AP338">
        <v>0</v>
      </c>
      <c r="AQ338" s="6">
        <f>G338+J338+M338+P338+S338+V338+Y338+AB338+AE338+AH338+AK338+AN338</f>
        <v>12.4</v>
      </c>
      <c r="AR338" s="4">
        <f>H338+K338+N338+Q338+T338+W338+Z338+AC338+AF338+AI338+AL338+AO338</f>
        <v>31000</v>
      </c>
      <c r="AS338">
        <v>16</v>
      </c>
    </row>
    <row r="339">
      <c r="A339">
        <v>336</v>
      </c>
      <c r="B339" t="str">
        <v>ZACAPA</v>
      </c>
      <c r="C339" t="str">
        <v>SAN JORGE</v>
      </c>
      <c r="E339" s="6">
        <v>16</v>
      </c>
      <c r="F339" s="8">
        <f>E339*2500</f>
        <v>40000</v>
      </c>
      <c r="G339">
        <v>0</v>
      </c>
      <c r="H339" s="8">
        <v>0</v>
      </c>
      <c r="I339">
        <v>0</v>
      </c>
      <c r="J339">
        <v>0</v>
      </c>
      <c r="K339" s="8">
        <v>0</v>
      </c>
      <c r="L339">
        <v>0</v>
      </c>
      <c r="M339" s="6">
        <v>5.2</v>
      </c>
      <c r="N339" s="8">
        <v>13000</v>
      </c>
      <c r="O339">
        <v>13</v>
      </c>
      <c r="P339" s="6">
        <f>Q339/2500</f>
        <v>0.8</v>
      </c>
      <c r="Q339" s="8">
        <f>R339*1000</f>
        <v>2000</v>
      </c>
      <c r="R339">
        <v>2</v>
      </c>
      <c r="S339">
        <v>0</v>
      </c>
      <c r="T339" s="8">
        <v>0</v>
      </c>
      <c r="U339">
        <v>0</v>
      </c>
      <c r="V339" s="6">
        <f>W339/2500</f>
        <v>6</v>
      </c>
      <c r="W339" s="4">
        <v>15000</v>
      </c>
      <c r="X339">
        <v>15</v>
      </c>
      <c r="Y339">
        <v>0</v>
      </c>
      <c r="Z339" s="8">
        <v>0</v>
      </c>
      <c r="AA339">
        <v>0</v>
      </c>
      <c r="AB339" s="6">
        <v>0</v>
      </c>
      <c r="AC339" s="8">
        <v>0</v>
      </c>
      <c r="AD339">
        <v>0</v>
      </c>
      <c r="AE339" s="6">
        <v>0</v>
      </c>
      <c r="AF339" s="8">
        <v>0</v>
      </c>
      <c r="AG339">
        <v>0</v>
      </c>
      <c r="AH339" s="6">
        <v>0</v>
      </c>
      <c r="AI339" s="4">
        <v>0</v>
      </c>
      <c r="AJ339">
        <v>0</v>
      </c>
      <c r="AK339" s="6">
        <v>0</v>
      </c>
      <c r="AL339" s="4">
        <v>0</v>
      </c>
      <c r="AM339">
        <v>0</v>
      </c>
      <c r="AN339">
        <v>0</v>
      </c>
      <c r="AO339" s="8">
        <v>0</v>
      </c>
      <c r="AP339">
        <v>0</v>
      </c>
      <c r="AQ339" s="6">
        <f>G339+J339+M339+P339+S339+V339+Y339+AB339+AE339+AH339+AK339+AN339</f>
        <v>12</v>
      </c>
      <c r="AR339" s="4">
        <f>H339+K339+N339+Q339+T339+W339+Z339+AC339+AF339+AI339+AL339+AO339</f>
        <v>30000</v>
      </c>
      <c r="AS339">
        <v>15</v>
      </c>
    </row>
    <row r="340">
      <c r="A340">
        <v>337</v>
      </c>
      <c r="B340" t="str">
        <v>ZACAPA</v>
      </c>
      <c r="C340" t="str">
        <v>TECULUTÁN</v>
      </c>
      <c r="E340" s="6">
        <v>13.4</v>
      </c>
      <c r="F340" s="8">
        <f>E340*2500</f>
        <v>33500</v>
      </c>
      <c r="G340">
        <v>0</v>
      </c>
      <c r="H340" s="8">
        <v>0</v>
      </c>
      <c r="I340">
        <v>0</v>
      </c>
      <c r="J340">
        <v>0</v>
      </c>
      <c r="K340" s="8">
        <v>0</v>
      </c>
      <c r="L340">
        <v>0</v>
      </c>
      <c r="M340" s="6">
        <v>4</v>
      </c>
      <c r="N340" s="8">
        <v>10000</v>
      </c>
      <c r="O340">
        <v>10</v>
      </c>
      <c r="P340" s="6">
        <f>Q340/2500</f>
        <v>2</v>
      </c>
      <c r="Q340" s="8">
        <f>R340*1000</f>
        <v>5000</v>
      </c>
      <c r="R340">
        <v>5</v>
      </c>
      <c r="S340">
        <v>0</v>
      </c>
      <c r="T340" s="8">
        <v>0</v>
      </c>
      <c r="U340">
        <v>0</v>
      </c>
      <c r="V340" s="6">
        <f>W340/2500</f>
        <v>6</v>
      </c>
      <c r="W340" s="4">
        <v>15000</v>
      </c>
      <c r="X340">
        <v>15</v>
      </c>
      <c r="Y340">
        <v>0</v>
      </c>
      <c r="Z340" s="8">
        <v>0</v>
      </c>
      <c r="AA340">
        <v>0</v>
      </c>
      <c r="AB340" s="6">
        <v>0</v>
      </c>
      <c r="AC340" s="8">
        <v>0</v>
      </c>
      <c r="AD340">
        <v>0</v>
      </c>
      <c r="AE340" s="6">
        <v>0</v>
      </c>
      <c r="AF340" s="8">
        <v>0</v>
      </c>
      <c r="AG340">
        <v>0</v>
      </c>
      <c r="AH340" s="6">
        <v>0</v>
      </c>
      <c r="AI340" s="4">
        <v>0</v>
      </c>
      <c r="AJ340">
        <v>0</v>
      </c>
      <c r="AK340" s="6">
        <v>0</v>
      </c>
      <c r="AL340" s="4">
        <v>0</v>
      </c>
      <c r="AM340">
        <v>0</v>
      </c>
      <c r="AN340">
        <v>0</v>
      </c>
      <c r="AO340" s="8">
        <v>0</v>
      </c>
      <c r="AP340">
        <v>0</v>
      </c>
      <c r="AQ340" s="6">
        <f>G340+J340+M340+P340+S340+V340+Y340+AB340+AE340+AH340+AK340+AN340</f>
        <v>12</v>
      </c>
      <c r="AR340" s="4">
        <f>H340+K340+N340+Q340+T340+W340+Z340+AC340+AF340+AI340+AL340+AO340</f>
        <v>30000</v>
      </c>
      <c r="AS340">
        <v>15</v>
      </c>
    </row>
    <row r="341">
      <c r="A341">
        <v>338</v>
      </c>
      <c r="B341" t="str">
        <v>ZACAPA</v>
      </c>
      <c r="C341" t="str">
        <v>USUMATLÁN</v>
      </c>
      <c r="E341" s="6">
        <v>22.8</v>
      </c>
      <c r="F341" s="8">
        <f>E341*2500</f>
        <v>57000</v>
      </c>
      <c r="G341">
        <v>0</v>
      </c>
      <c r="H341" s="8">
        <v>0</v>
      </c>
      <c r="I341">
        <v>0</v>
      </c>
      <c r="J341">
        <v>0</v>
      </c>
      <c r="K341" s="8">
        <v>0</v>
      </c>
      <c r="L341">
        <v>0</v>
      </c>
      <c r="M341" s="6">
        <v>6.4</v>
      </c>
      <c r="N341" s="8">
        <v>16000</v>
      </c>
      <c r="O341">
        <v>16</v>
      </c>
      <c r="P341" s="6">
        <f>Q341/2500</f>
        <v>0.8</v>
      </c>
      <c r="Q341" s="8">
        <f>R341*1000</f>
        <v>2000</v>
      </c>
      <c r="R341">
        <v>2</v>
      </c>
      <c r="S341">
        <v>0</v>
      </c>
      <c r="T341" s="8">
        <v>0</v>
      </c>
      <c r="U341">
        <v>0</v>
      </c>
      <c r="V341" s="6">
        <f>W341/2500</f>
        <v>7.2</v>
      </c>
      <c r="W341" s="4">
        <v>18000</v>
      </c>
      <c r="X341">
        <v>18</v>
      </c>
      <c r="Y341">
        <v>0</v>
      </c>
      <c r="Z341" s="8">
        <v>0</v>
      </c>
      <c r="AA341">
        <v>0</v>
      </c>
      <c r="AB341" s="6">
        <v>0</v>
      </c>
      <c r="AC341" s="8">
        <v>0</v>
      </c>
      <c r="AD341">
        <v>0</v>
      </c>
      <c r="AE341" s="6">
        <v>0</v>
      </c>
      <c r="AF341" s="8">
        <v>0</v>
      </c>
      <c r="AG341">
        <v>0</v>
      </c>
      <c r="AH341" s="6">
        <v>0</v>
      </c>
      <c r="AI341" s="4">
        <v>0</v>
      </c>
      <c r="AJ341">
        <v>0</v>
      </c>
      <c r="AK341" s="6">
        <v>0</v>
      </c>
      <c r="AL341" s="4">
        <v>0</v>
      </c>
      <c r="AM341">
        <v>0</v>
      </c>
      <c r="AN341">
        <v>0</v>
      </c>
      <c r="AO341" s="8">
        <v>0</v>
      </c>
      <c r="AP341">
        <v>0</v>
      </c>
      <c r="AQ341" s="6">
        <f>G341+J341+M341+P341+S341+V341+Y341+AB341+AE341+AH341+AK341+AN341</f>
        <v>14.4</v>
      </c>
      <c r="AR341" s="4">
        <f>H341+K341+N341+Q341+T341+W341+Z341+AC341+AF341+AI341+AL341+AO341</f>
        <v>36000</v>
      </c>
      <c r="AS341">
        <v>18</v>
      </c>
    </row>
    <row r="342">
      <c r="A342">
        <v>339</v>
      </c>
      <c r="B342" t="str">
        <v>ZACAPA</v>
      </c>
      <c r="C342" t="str">
        <v>ZACAPA</v>
      </c>
      <c r="E342" s="6">
        <v>18.6</v>
      </c>
      <c r="F342" s="8">
        <f>E342*2500</f>
        <v>46500</v>
      </c>
      <c r="G342">
        <v>0</v>
      </c>
      <c r="H342" s="8">
        <v>0</v>
      </c>
      <c r="I342">
        <v>0</v>
      </c>
      <c r="J342">
        <v>0</v>
      </c>
      <c r="K342" s="8">
        <v>0</v>
      </c>
      <c r="L342">
        <v>0</v>
      </c>
      <c r="M342" s="6">
        <v>6.8</v>
      </c>
      <c r="N342" s="8">
        <v>17000</v>
      </c>
      <c r="O342">
        <v>17</v>
      </c>
      <c r="P342" s="6">
        <f>Q342/2500</f>
        <v>2.8</v>
      </c>
      <c r="Q342" s="8">
        <f>R342*1000</f>
        <v>7000</v>
      </c>
      <c r="R342">
        <v>7</v>
      </c>
      <c r="S342">
        <v>0</v>
      </c>
      <c r="T342" s="8">
        <v>0</v>
      </c>
      <c r="U342">
        <v>0</v>
      </c>
      <c r="V342" s="6">
        <f>W342/2500</f>
        <v>9.6</v>
      </c>
      <c r="W342" s="4">
        <v>24000</v>
      </c>
      <c r="X342">
        <v>24</v>
      </c>
      <c r="Y342">
        <v>0</v>
      </c>
      <c r="Z342" s="8">
        <v>0</v>
      </c>
      <c r="AA342">
        <v>0</v>
      </c>
      <c r="AB342" s="6">
        <v>0</v>
      </c>
      <c r="AC342" s="8">
        <v>0</v>
      </c>
      <c r="AD342">
        <v>0</v>
      </c>
      <c r="AE342" s="6">
        <v>0</v>
      </c>
      <c r="AF342" s="8">
        <v>0</v>
      </c>
      <c r="AG342">
        <v>0</v>
      </c>
      <c r="AH342" s="6">
        <v>0</v>
      </c>
      <c r="AI342" s="4">
        <v>0</v>
      </c>
      <c r="AJ342">
        <v>0</v>
      </c>
      <c r="AK342" s="6">
        <v>0</v>
      </c>
      <c r="AL342" s="4">
        <v>0</v>
      </c>
      <c r="AM342">
        <v>0</v>
      </c>
      <c r="AN342">
        <v>0</v>
      </c>
      <c r="AO342" s="8">
        <v>0</v>
      </c>
      <c r="AP342">
        <v>0</v>
      </c>
      <c r="AQ342" s="6">
        <f>G342+J342+M342+P342+S342+V342+Y342+AB342+AE342+AH342+AK342+AN342</f>
        <v>19.2</v>
      </c>
      <c r="AR342" s="4">
        <f>H342+K342+N342+Q342+T342+W342+Z342+AC342+AF342+AI342+AL342+AO342</f>
        <v>48000</v>
      </c>
      <c r="AS342">
        <v>24</v>
      </c>
    </row>
    <row r="343">
      <c r="M343" s="6">
        <f>SUM(M4:M342)</f>
        <v>1599.8000000000002</v>
      </c>
      <c r="N343" s="8">
        <f>SUM(N4:N342)</f>
        <v>4000000</v>
      </c>
      <c r="O343">
        <f>SUM(O4:O342)</f>
        <v>4000</v>
      </c>
      <c r="P343" s="6">
        <f>SUM(P4:P342)</f>
        <v>745.9999999999997</v>
      </c>
      <c r="Q343" s="8">
        <f>SUM(Q4:Q342)</f>
        <v>1865000</v>
      </c>
      <c r="R343">
        <f>SUM(R4:R342)</f>
        <v>1865</v>
      </c>
      <c r="V343" s="6">
        <f>SUM(V4:V342)</f>
        <v>2346.0000000000014</v>
      </c>
      <c r="W343" s="4">
        <f>SUM(W4:W342)</f>
        <v>5865000</v>
      </c>
      <c r="X343">
        <f>SUM(X4:X342)</f>
        <v>5865</v>
      </c>
      <c r="AQ343" s="6">
        <f>SUM(AQ4:AQ342)</f>
        <v>4691.800000000002</v>
      </c>
      <c r="AR343" s="4">
        <f>SUM(AR4:AR342)</f>
        <v>11730000</v>
      </c>
      <c r="AS343">
        <f>SUM(AS4:AS342)</f>
        <v>6004</v>
      </c>
    </row>
    <row r="346">
      <c r="S346" s="6">
        <f>M343+P343+V343</f>
        <v>4691.800000000001</v>
      </c>
      <c r="T346">
        <f>O343+R343+X343</f>
        <v>11730</v>
      </c>
    </row>
  </sheetData>
  <mergeCells count="39">
    <mergeCell ref="A1:H1"/>
    <mergeCell ref="A2:A3"/>
    <mergeCell ref="B2:B3"/>
    <mergeCell ref="C2:C3"/>
    <mergeCell ref="D2:D3"/>
    <mergeCell ref="E2:F2"/>
    <mergeCell ref="G2:I2"/>
    <mergeCell ref="AQ2:AS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D191:D207"/>
    <mergeCell ref="D4:D20"/>
    <mergeCell ref="D21:D37"/>
    <mergeCell ref="D38:D54"/>
    <mergeCell ref="D55:D71"/>
    <mergeCell ref="D72:D88"/>
    <mergeCell ref="D89:D105"/>
    <mergeCell ref="D106:D122"/>
    <mergeCell ref="D123:D139"/>
    <mergeCell ref="D140:D156"/>
    <mergeCell ref="D157:D173"/>
    <mergeCell ref="D174:D190"/>
    <mergeCell ref="D310:D326"/>
    <mergeCell ref="D327:D342"/>
    <mergeCell ref="D208:D224"/>
    <mergeCell ref="D225:D241"/>
    <mergeCell ref="D242:D258"/>
    <mergeCell ref="D259:D275"/>
    <mergeCell ref="D276:D292"/>
    <mergeCell ref="D293:D309"/>
  </mergeCells>
  <pageMargins left="0.7" right="0.7" top="0.75" bottom="0.75" header="0.3" footer="0.3"/>
  <ignoredErrors>
    <ignoredError numberStoredAsText="1" sqref="A1:AS34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S344"/>
  <sheetViews>
    <sheetView workbookViewId="0"/>
  </sheetViews>
  <sheetData>
    <row r="1">
      <c r="A1" t="str">
        <v xml:space="preserve">PROGRAMA SOCIAL "BECA EDUCACIÓN SUPERIOR" </v>
      </c>
    </row>
    <row r="2">
      <c r="A2" t="str">
        <v>NO.</v>
      </c>
      <c r="B2" t="str">
        <v xml:space="preserve">DEPARTAMENTO </v>
      </c>
      <c r="C2" t="str">
        <v xml:space="preserve">MUNICIPIO </v>
      </c>
      <c r="D2" t="str">
        <v xml:space="preserve">UNIDAD DE MEDIDA </v>
      </c>
      <c r="E2" t="str">
        <v xml:space="preserve">PLANIFICACIÓN </v>
      </c>
      <c r="G2" t="str">
        <v xml:space="preserve">EJECUCIÓN 30 ENERO </v>
      </c>
      <c r="J2" t="str">
        <v xml:space="preserve">EJECUCIÓN 28 FEBRERO </v>
      </c>
      <c r="M2" t="str">
        <v>EJECUCIÓN 31 MARZO</v>
      </c>
      <c r="P2" t="str">
        <v>EJECUCIÓN 30 ABRIL</v>
      </c>
      <c r="S2" t="str">
        <v>EJECUCIÓN 31 MAYO</v>
      </c>
      <c r="V2" t="str">
        <v>EJECUCIÓN 30 JUNIO</v>
      </c>
      <c r="Y2" t="str">
        <v>EJECUCIÓN 31 JULIO</v>
      </c>
      <c r="AB2" t="str">
        <v>EJECUCIÓN 31 AGOSTO</v>
      </c>
      <c r="AE2" t="str">
        <v>EJECUCIÓN 30 SEPTIEMBRE</v>
      </c>
      <c r="AH2" t="str">
        <v>EJECUCIÓN 31 OCTUBRE</v>
      </c>
      <c r="AK2" t="str">
        <v>EJECUCIÓN 30 NOVIEMBRE</v>
      </c>
      <c r="AN2" t="str">
        <v>EJECUCIÓN 31 DICIEMBRE</v>
      </c>
      <c r="AQ2" t="str">
        <v>EJECUCIÓN TOTAL 2026</v>
      </c>
    </row>
    <row r="3">
      <c r="E3" t="str">
        <v xml:space="preserve">FÍSICA </v>
      </c>
      <c r="F3" s="8" t="str">
        <v xml:space="preserve">FINANCIERA </v>
      </c>
      <c r="G3" t="str">
        <v xml:space="preserve">FÍSICA </v>
      </c>
      <c r="H3" s="8" t="str">
        <v xml:space="preserve">FINANCIERA </v>
      </c>
      <c r="I3" t="str">
        <v xml:space="preserve">Beneficiarios </v>
      </c>
      <c r="J3" t="str">
        <v xml:space="preserve">FÍSICA </v>
      </c>
      <c r="K3" s="8" t="str">
        <v xml:space="preserve">FINANCIERA </v>
      </c>
      <c r="L3" t="str">
        <v xml:space="preserve">Beneficiarios </v>
      </c>
      <c r="M3" t="str">
        <v xml:space="preserve">FÍSICA </v>
      </c>
      <c r="N3" s="8" t="str">
        <v xml:space="preserve">FINANCIERA </v>
      </c>
      <c r="O3" s="8" t="str">
        <v xml:space="preserve">Beneficiarios </v>
      </c>
      <c r="P3" t="str">
        <v xml:space="preserve">FÍSICA </v>
      </c>
      <c r="Q3" s="8" t="str">
        <v xml:space="preserve">FINANCIERA </v>
      </c>
      <c r="R3" s="3" t="str">
        <v>Beneficiarios</v>
      </c>
      <c r="S3" t="str">
        <v xml:space="preserve">FÍSICA </v>
      </c>
      <c r="T3" s="8" t="str">
        <v xml:space="preserve">FINANCIERA </v>
      </c>
      <c r="U3" s="8" t="str">
        <v>Beneficiarios</v>
      </c>
      <c r="V3" t="str">
        <v xml:space="preserve">FÍSICA </v>
      </c>
      <c r="W3" s="8" t="str">
        <v xml:space="preserve">FINANCIERA </v>
      </c>
      <c r="X3" s="8" t="str">
        <v>Beneficiarios</v>
      </c>
      <c r="Y3" t="str">
        <v xml:space="preserve">FÍSICA </v>
      </c>
      <c r="Z3" s="8" t="str">
        <v xml:space="preserve">FINANCIERA </v>
      </c>
      <c r="AA3" s="8" t="str">
        <v>Beneficiarios</v>
      </c>
      <c r="AB3" t="str">
        <v xml:space="preserve">FÍSICA </v>
      </c>
      <c r="AC3" s="8" t="str">
        <v xml:space="preserve">FINANCIERA </v>
      </c>
      <c r="AD3" s="8" t="str">
        <v>Beneficiarios</v>
      </c>
      <c r="AE3" t="str">
        <v xml:space="preserve">FÍSICA </v>
      </c>
      <c r="AF3" s="8" t="str">
        <v xml:space="preserve">FINANCIERA </v>
      </c>
      <c r="AG3" s="8" t="str">
        <v>Beneficiarios</v>
      </c>
      <c r="AH3" t="str">
        <v xml:space="preserve">FÍSICA </v>
      </c>
      <c r="AI3" s="8" t="str">
        <v xml:space="preserve">FINANCIERA </v>
      </c>
      <c r="AJ3" s="8" t="str">
        <v>Beneficiarios</v>
      </c>
      <c r="AK3" t="str">
        <v xml:space="preserve">FÍSICA </v>
      </c>
      <c r="AL3" s="8" t="str">
        <v xml:space="preserve">FINANCIERA </v>
      </c>
      <c r="AM3" s="8" t="str">
        <v>Beneficiarios</v>
      </c>
      <c r="AN3" t="str">
        <v xml:space="preserve">FÍSICA </v>
      </c>
      <c r="AO3" s="8" t="str">
        <v xml:space="preserve">FINANCIERA </v>
      </c>
      <c r="AP3" s="3" t="str">
        <v>Beneficiarios</v>
      </c>
      <c r="AQ3" t="str">
        <v xml:space="preserve">FÍSICA </v>
      </c>
      <c r="AR3" s="8" t="str">
        <v xml:space="preserve">FINANCIERA </v>
      </c>
      <c r="AS3" s="3" t="str">
        <v>Beneficiarios</v>
      </c>
    </row>
    <row r="4">
      <c r="A4">
        <v>1</v>
      </c>
      <c r="B4" t="str">
        <v>ALTA VERAPAZ</v>
      </c>
      <c r="C4" t="str">
        <v>CAHABÓN</v>
      </c>
      <c r="D4" t="str">
        <v xml:space="preserve">Beca </v>
      </c>
      <c r="P4" s="6">
        <f>Q4/2500</f>
        <v>8.64</v>
      </c>
      <c r="Q4" s="8">
        <f>R4*1800</f>
        <v>21600</v>
      </c>
      <c r="R4">
        <v>12</v>
      </c>
      <c r="S4">
        <v>0</v>
      </c>
      <c r="T4" s="8">
        <v>0</v>
      </c>
      <c r="U4">
        <v>0</v>
      </c>
      <c r="V4" s="6">
        <v>0</v>
      </c>
      <c r="W4" s="8">
        <v>0</v>
      </c>
      <c r="X4">
        <v>0</v>
      </c>
      <c r="Y4">
        <v>0</v>
      </c>
      <c r="Z4" s="8">
        <v>0</v>
      </c>
      <c r="AA4">
        <v>0</v>
      </c>
      <c r="AB4" s="6">
        <v>0</v>
      </c>
      <c r="AC4" s="8">
        <v>0</v>
      </c>
      <c r="AD4">
        <v>0</v>
      </c>
      <c r="AE4" s="6">
        <v>11</v>
      </c>
      <c r="AF4" s="8">
        <v>27500</v>
      </c>
      <c r="AG4">
        <v>13</v>
      </c>
      <c r="AH4" s="6">
        <v>0</v>
      </c>
      <c r="AI4" s="4">
        <v>0</v>
      </c>
      <c r="AJ4">
        <v>0</v>
      </c>
      <c r="AK4" s="6">
        <v>0</v>
      </c>
      <c r="AL4" s="4">
        <v>0</v>
      </c>
      <c r="AM4">
        <v>0</v>
      </c>
      <c r="AN4">
        <v>0</v>
      </c>
      <c r="AO4" s="8">
        <v>0</v>
      </c>
      <c r="AP4">
        <v>0</v>
      </c>
      <c r="AQ4" s="6">
        <v>11</v>
      </c>
      <c r="AR4" s="8">
        <f>+AQ4*2500</f>
        <v>27500</v>
      </c>
      <c r="AS4">
        <v>13</v>
      </c>
    </row>
    <row r="5">
      <c r="A5">
        <v>2</v>
      </c>
      <c r="B5" t="str">
        <v>ALTA VERAPAZ</v>
      </c>
      <c r="C5" t="str">
        <v>CHAHAL</v>
      </c>
      <c r="P5" s="6">
        <f>Q5/2500</f>
        <v>0</v>
      </c>
      <c r="Q5" s="8">
        <f>R5*1800</f>
        <v>0</v>
      </c>
      <c r="R5">
        <v>0</v>
      </c>
      <c r="S5">
        <v>0</v>
      </c>
      <c r="T5" s="8">
        <v>0</v>
      </c>
      <c r="U5">
        <v>0</v>
      </c>
      <c r="V5" s="6">
        <v>0</v>
      </c>
      <c r="W5" s="8">
        <v>0</v>
      </c>
      <c r="X5">
        <v>0</v>
      </c>
      <c r="Y5">
        <v>0</v>
      </c>
      <c r="Z5" s="8">
        <v>0</v>
      </c>
      <c r="AA5">
        <v>0</v>
      </c>
      <c r="AB5" s="6">
        <v>0</v>
      </c>
      <c r="AC5" s="8">
        <v>0</v>
      </c>
      <c r="AD5">
        <v>0</v>
      </c>
      <c r="AE5" s="6">
        <v>1</v>
      </c>
      <c r="AF5" s="4">
        <v>2500</v>
      </c>
      <c r="AG5">
        <v>1</v>
      </c>
      <c r="AH5" s="6">
        <v>0</v>
      </c>
      <c r="AI5" s="4">
        <v>0</v>
      </c>
      <c r="AJ5">
        <v>0</v>
      </c>
      <c r="AK5" s="6">
        <v>0</v>
      </c>
      <c r="AL5" s="4">
        <v>0</v>
      </c>
      <c r="AM5">
        <v>0</v>
      </c>
      <c r="AN5">
        <v>0</v>
      </c>
      <c r="AO5" s="8">
        <v>0</v>
      </c>
      <c r="AP5">
        <v>0</v>
      </c>
      <c r="AQ5" s="6">
        <v>1</v>
      </c>
      <c r="AR5" s="8">
        <f>+AQ5*2500</f>
        <v>2500</v>
      </c>
      <c r="AS5">
        <v>1</v>
      </c>
    </row>
    <row r="6">
      <c r="A6">
        <v>3</v>
      </c>
      <c r="B6" t="str">
        <v>ALTA VERAPAZ</v>
      </c>
      <c r="C6" t="str">
        <v>CHISEC</v>
      </c>
      <c r="P6" s="6">
        <f>Q6/2500</f>
        <v>0</v>
      </c>
      <c r="Q6" s="8">
        <f>R6*1800</f>
        <v>0</v>
      </c>
      <c r="R6">
        <v>0</v>
      </c>
      <c r="S6">
        <v>0</v>
      </c>
      <c r="T6" s="8">
        <v>0</v>
      </c>
      <c r="U6">
        <v>0</v>
      </c>
      <c r="V6" s="6">
        <v>0</v>
      </c>
      <c r="W6" s="8">
        <v>0</v>
      </c>
      <c r="X6">
        <v>0</v>
      </c>
      <c r="Y6">
        <v>0</v>
      </c>
      <c r="Z6" s="8">
        <v>0</v>
      </c>
      <c r="AA6">
        <v>0</v>
      </c>
      <c r="AB6" s="6">
        <v>0</v>
      </c>
      <c r="AC6" s="8">
        <v>0</v>
      </c>
      <c r="AD6">
        <v>0</v>
      </c>
      <c r="AE6" s="6">
        <v>0</v>
      </c>
      <c r="AF6" s="8">
        <v>0</v>
      </c>
      <c r="AG6">
        <v>0</v>
      </c>
      <c r="AH6" s="6">
        <v>0</v>
      </c>
      <c r="AI6" s="4">
        <v>0</v>
      </c>
      <c r="AJ6">
        <v>0</v>
      </c>
      <c r="AK6" s="6">
        <v>0</v>
      </c>
      <c r="AL6" s="4">
        <v>0</v>
      </c>
      <c r="AM6">
        <v>0</v>
      </c>
      <c r="AN6">
        <v>0</v>
      </c>
      <c r="AO6" s="8">
        <v>0</v>
      </c>
      <c r="AP6">
        <v>0</v>
      </c>
      <c r="AQ6" s="6">
        <v>0</v>
      </c>
      <c r="AR6" s="8">
        <f>+AQ6*2500</f>
        <v>0</v>
      </c>
      <c r="AS6">
        <v>0</v>
      </c>
    </row>
    <row r="7">
      <c r="A7">
        <v>4</v>
      </c>
      <c r="B7" t="str">
        <v>ALTA VERAPAZ</v>
      </c>
      <c r="C7" t="str">
        <v>COBÁN</v>
      </c>
      <c r="P7" s="6">
        <f>Q7/2500</f>
        <v>10.08</v>
      </c>
      <c r="Q7" s="8">
        <f>R7*1800</f>
        <v>25200</v>
      </c>
      <c r="R7">
        <v>14</v>
      </c>
      <c r="S7">
        <v>0</v>
      </c>
      <c r="T7" s="8">
        <v>0</v>
      </c>
      <c r="U7">
        <v>0</v>
      </c>
      <c r="V7" s="6">
        <v>0</v>
      </c>
      <c r="W7" s="8">
        <v>0</v>
      </c>
      <c r="X7">
        <v>0</v>
      </c>
      <c r="Y7">
        <v>0</v>
      </c>
      <c r="Z7" s="8">
        <v>0</v>
      </c>
      <c r="AA7">
        <v>0</v>
      </c>
      <c r="AB7" s="6">
        <v>0</v>
      </c>
      <c r="AC7" s="8">
        <v>0</v>
      </c>
      <c r="AD7">
        <v>0</v>
      </c>
      <c r="AE7" s="6">
        <v>15</v>
      </c>
      <c r="AF7" s="4">
        <v>37500</v>
      </c>
      <c r="AG7">
        <v>16</v>
      </c>
      <c r="AH7" s="6">
        <v>0</v>
      </c>
      <c r="AI7" s="4">
        <v>0</v>
      </c>
      <c r="AJ7">
        <v>0</v>
      </c>
      <c r="AK7" s="6">
        <v>0</v>
      </c>
      <c r="AL7" s="4">
        <v>0</v>
      </c>
      <c r="AM7">
        <v>0</v>
      </c>
      <c r="AN7">
        <v>0</v>
      </c>
      <c r="AO7" s="8">
        <v>0</v>
      </c>
      <c r="AP7">
        <v>0</v>
      </c>
      <c r="AQ7" s="6">
        <v>15</v>
      </c>
      <c r="AR7" s="8">
        <f>+AQ7*2500</f>
        <v>37500</v>
      </c>
      <c r="AS7">
        <v>16</v>
      </c>
    </row>
    <row r="8">
      <c r="A8">
        <v>5</v>
      </c>
      <c r="B8" t="str">
        <v>ALTA VERAPAZ</v>
      </c>
      <c r="C8" t="str">
        <v>FRAY BARTOLOMÉ DE LAS CASAS</v>
      </c>
      <c r="P8" s="6">
        <f>Q8/2500</f>
        <v>0</v>
      </c>
      <c r="Q8" s="8">
        <f>R8*1800</f>
        <v>0</v>
      </c>
      <c r="R8">
        <v>0</v>
      </c>
      <c r="S8">
        <v>0</v>
      </c>
      <c r="T8" s="8">
        <v>0</v>
      </c>
      <c r="U8">
        <v>0</v>
      </c>
      <c r="V8" s="6">
        <v>0</v>
      </c>
      <c r="W8" s="8">
        <v>0</v>
      </c>
      <c r="X8">
        <v>0</v>
      </c>
      <c r="Y8">
        <v>0</v>
      </c>
      <c r="Z8" s="8">
        <v>0</v>
      </c>
      <c r="AA8">
        <v>0</v>
      </c>
      <c r="AB8" s="6">
        <v>0</v>
      </c>
      <c r="AC8" s="8">
        <v>0</v>
      </c>
      <c r="AD8">
        <v>0</v>
      </c>
      <c r="AE8" s="6">
        <v>0</v>
      </c>
      <c r="AF8" s="8">
        <v>0</v>
      </c>
      <c r="AG8">
        <v>0</v>
      </c>
      <c r="AH8" s="6">
        <v>0</v>
      </c>
      <c r="AI8" s="4">
        <v>0</v>
      </c>
      <c r="AJ8">
        <v>0</v>
      </c>
      <c r="AK8" s="6">
        <v>0</v>
      </c>
      <c r="AL8" s="4">
        <v>0</v>
      </c>
      <c r="AM8">
        <v>0</v>
      </c>
      <c r="AN8">
        <v>0</v>
      </c>
      <c r="AO8" s="8">
        <v>0</v>
      </c>
      <c r="AP8">
        <v>0</v>
      </c>
      <c r="AQ8" s="6">
        <v>0</v>
      </c>
      <c r="AR8" s="8">
        <f>+AQ8*2500</f>
        <v>0</v>
      </c>
      <c r="AS8">
        <v>0</v>
      </c>
    </row>
    <row r="9">
      <c r="A9">
        <v>6</v>
      </c>
      <c r="B9" t="str">
        <v>ALTA VERAPAZ</v>
      </c>
      <c r="C9" t="str">
        <v>LANQUÍN</v>
      </c>
      <c r="P9" s="6">
        <f>Q9/2500</f>
        <v>5.04</v>
      </c>
      <c r="Q9" s="8">
        <f>R9*1800</f>
        <v>12600</v>
      </c>
      <c r="R9">
        <v>7</v>
      </c>
      <c r="S9">
        <v>0</v>
      </c>
      <c r="T9" s="8">
        <v>0</v>
      </c>
      <c r="U9">
        <v>0</v>
      </c>
      <c r="V9" s="6">
        <v>0</v>
      </c>
      <c r="W9" s="8">
        <v>0</v>
      </c>
      <c r="X9">
        <v>0</v>
      </c>
      <c r="Y9">
        <v>0</v>
      </c>
      <c r="Z9" s="8">
        <v>0</v>
      </c>
      <c r="AA9">
        <v>0</v>
      </c>
      <c r="AB9" s="6">
        <v>0</v>
      </c>
      <c r="AC9" s="8">
        <v>0</v>
      </c>
      <c r="AD9">
        <v>0</v>
      </c>
      <c r="AE9" s="6">
        <v>6</v>
      </c>
      <c r="AF9" s="8">
        <v>15000</v>
      </c>
      <c r="AG9">
        <v>7</v>
      </c>
      <c r="AH9" s="6">
        <v>0</v>
      </c>
      <c r="AI9" s="4">
        <v>0</v>
      </c>
      <c r="AJ9">
        <v>0</v>
      </c>
      <c r="AK9" s="6">
        <v>0</v>
      </c>
      <c r="AL9" s="4">
        <v>0</v>
      </c>
      <c r="AM9">
        <v>0</v>
      </c>
      <c r="AN9">
        <v>0</v>
      </c>
      <c r="AO9" s="8">
        <v>0</v>
      </c>
      <c r="AP9">
        <v>0</v>
      </c>
      <c r="AQ9" s="6">
        <v>6</v>
      </c>
      <c r="AR9" s="8">
        <f>+AQ9*2500</f>
        <v>15000</v>
      </c>
      <c r="AS9">
        <v>7</v>
      </c>
    </row>
    <row r="10">
      <c r="A10">
        <v>7</v>
      </c>
      <c r="B10" t="str">
        <v>ALTA VERAPAZ</v>
      </c>
      <c r="C10" t="str">
        <v>PANZÓS</v>
      </c>
      <c r="P10" s="6">
        <f>Q10/2500</f>
        <v>0</v>
      </c>
      <c r="Q10" s="8">
        <f>R10*1800</f>
        <v>0</v>
      </c>
      <c r="R10">
        <v>0</v>
      </c>
      <c r="S10">
        <v>0</v>
      </c>
      <c r="T10" s="8">
        <v>0</v>
      </c>
      <c r="U10">
        <v>0</v>
      </c>
      <c r="V10" s="6">
        <v>0</v>
      </c>
      <c r="W10" s="8">
        <v>0</v>
      </c>
      <c r="X10">
        <v>0</v>
      </c>
      <c r="Y10">
        <v>0</v>
      </c>
      <c r="Z10" s="8">
        <v>0</v>
      </c>
      <c r="AA10">
        <v>0</v>
      </c>
      <c r="AB10" s="6">
        <v>0</v>
      </c>
      <c r="AC10" s="8">
        <v>0</v>
      </c>
      <c r="AD10">
        <v>0</v>
      </c>
      <c r="AE10" s="6">
        <v>0</v>
      </c>
      <c r="AF10" s="8">
        <v>0</v>
      </c>
      <c r="AG10">
        <v>0</v>
      </c>
      <c r="AH10" s="6">
        <v>0</v>
      </c>
      <c r="AI10" s="4">
        <v>0</v>
      </c>
      <c r="AJ10">
        <v>0</v>
      </c>
      <c r="AK10" s="6">
        <v>0</v>
      </c>
      <c r="AL10" s="4">
        <v>0</v>
      </c>
      <c r="AM10">
        <v>0</v>
      </c>
      <c r="AN10">
        <v>0</v>
      </c>
      <c r="AO10" s="8">
        <v>0</v>
      </c>
      <c r="AP10">
        <v>0</v>
      </c>
      <c r="AQ10" s="6">
        <v>0</v>
      </c>
      <c r="AR10" s="8">
        <f>+AQ10*2500</f>
        <v>0</v>
      </c>
      <c r="AS10">
        <v>0</v>
      </c>
    </row>
    <row r="11">
      <c r="A11">
        <v>8</v>
      </c>
      <c r="B11" t="str">
        <v>ALTA VERAPAZ</v>
      </c>
      <c r="C11" t="str">
        <v>RAXRUHÁ</v>
      </c>
      <c r="P11" s="6">
        <f>Q11/2500</f>
        <v>0</v>
      </c>
      <c r="Q11" s="8">
        <f>R11*1800</f>
        <v>0</v>
      </c>
      <c r="R11">
        <v>0</v>
      </c>
      <c r="S11">
        <v>0</v>
      </c>
      <c r="T11" s="8">
        <v>0</v>
      </c>
      <c r="U11">
        <v>0</v>
      </c>
      <c r="V11" s="6">
        <v>0</v>
      </c>
      <c r="W11" s="8">
        <v>0</v>
      </c>
      <c r="X11">
        <v>0</v>
      </c>
      <c r="Y11">
        <v>0</v>
      </c>
      <c r="Z11" s="8">
        <v>0</v>
      </c>
      <c r="AA11">
        <v>0</v>
      </c>
      <c r="AB11" s="6">
        <v>0</v>
      </c>
      <c r="AC11" s="8">
        <v>0</v>
      </c>
      <c r="AD11">
        <v>0</v>
      </c>
      <c r="AE11" s="6">
        <v>0</v>
      </c>
      <c r="AF11" s="8">
        <v>0</v>
      </c>
      <c r="AG11">
        <v>0</v>
      </c>
      <c r="AH11" s="6">
        <v>0</v>
      </c>
      <c r="AI11" s="4">
        <v>0</v>
      </c>
      <c r="AJ11">
        <v>0</v>
      </c>
      <c r="AK11" s="6">
        <v>0</v>
      </c>
      <c r="AL11" s="4">
        <v>0</v>
      </c>
      <c r="AM11">
        <v>0</v>
      </c>
      <c r="AN11">
        <v>0</v>
      </c>
      <c r="AO11" s="8">
        <v>0</v>
      </c>
      <c r="AP11">
        <v>0</v>
      </c>
      <c r="AQ11" s="6">
        <v>0</v>
      </c>
      <c r="AR11" s="8">
        <f>+AQ11*2500</f>
        <v>0</v>
      </c>
      <c r="AS11">
        <v>0</v>
      </c>
    </row>
    <row r="12">
      <c r="A12">
        <v>9</v>
      </c>
      <c r="B12" t="str">
        <v>ALTA VERAPAZ</v>
      </c>
      <c r="C12" t="str">
        <v>SAN CRISTÓBAL VERAPAZ</v>
      </c>
      <c r="P12" s="6">
        <f>Q12/2500</f>
        <v>2.16</v>
      </c>
      <c r="Q12" s="8">
        <f>R12*1800</f>
        <v>5400</v>
      </c>
      <c r="R12">
        <v>3</v>
      </c>
      <c r="S12">
        <v>0</v>
      </c>
      <c r="T12" s="8">
        <v>0</v>
      </c>
      <c r="U12">
        <v>0</v>
      </c>
      <c r="V12" s="6">
        <v>0</v>
      </c>
      <c r="W12" s="8">
        <v>0</v>
      </c>
      <c r="X12">
        <v>0</v>
      </c>
      <c r="Y12">
        <v>0</v>
      </c>
      <c r="Z12" s="8">
        <v>0</v>
      </c>
      <c r="AA12">
        <v>0</v>
      </c>
      <c r="AB12" s="6">
        <v>0</v>
      </c>
      <c r="AC12" s="8">
        <v>0</v>
      </c>
      <c r="AD12">
        <v>0</v>
      </c>
      <c r="AE12" s="6">
        <v>3</v>
      </c>
      <c r="AF12" s="8">
        <v>7500</v>
      </c>
      <c r="AG12">
        <v>3</v>
      </c>
      <c r="AH12" s="6">
        <v>0</v>
      </c>
      <c r="AI12" s="4">
        <v>0</v>
      </c>
      <c r="AJ12">
        <v>0</v>
      </c>
      <c r="AK12" s="6">
        <v>0</v>
      </c>
      <c r="AL12" s="4">
        <v>0</v>
      </c>
      <c r="AM12">
        <v>0</v>
      </c>
      <c r="AN12">
        <v>0</v>
      </c>
      <c r="AO12" s="8">
        <v>0</v>
      </c>
      <c r="AP12">
        <v>0</v>
      </c>
      <c r="AQ12" s="6">
        <v>3</v>
      </c>
      <c r="AR12" s="8">
        <f>+AQ12*2500</f>
        <v>7500</v>
      </c>
      <c r="AS12">
        <v>3</v>
      </c>
    </row>
    <row r="13">
      <c r="A13">
        <v>10</v>
      </c>
      <c r="B13" t="str">
        <v>ALTA VERAPAZ</v>
      </c>
      <c r="C13" t="str">
        <v>SAN JUAN CHAMELCO</v>
      </c>
      <c r="P13" s="6">
        <f>Q13/2500</f>
        <v>0</v>
      </c>
      <c r="Q13" s="8">
        <f>R13*1800</f>
        <v>0</v>
      </c>
      <c r="R13">
        <v>0</v>
      </c>
      <c r="S13">
        <v>0</v>
      </c>
      <c r="T13" s="8">
        <v>0</v>
      </c>
      <c r="U13">
        <v>0</v>
      </c>
      <c r="V13" s="6">
        <v>0</v>
      </c>
      <c r="W13" s="8">
        <v>0</v>
      </c>
      <c r="X13">
        <v>0</v>
      </c>
      <c r="Y13">
        <v>0</v>
      </c>
      <c r="Z13" s="8">
        <v>0</v>
      </c>
      <c r="AA13">
        <v>0</v>
      </c>
      <c r="AB13" s="6">
        <v>0</v>
      </c>
      <c r="AC13" s="8">
        <v>0</v>
      </c>
      <c r="AD13">
        <v>0</v>
      </c>
      <c r="AE13" s="6">
        <v>0</v>
      </c>
      <c r="AF13" s="8">
        <v>0</v>
      </c>
      <c r="AG13">
        <v>0</v>
      </c>
      <c r="AH13" s="6">
        <v>0</v>
      </c>
      <c r="AI13" s="4">
        <v>0</v>
      </c>
      <c r="AJ13">
        <v>0</v>
      </c>
      <c r="AK13" s="6">
        <v>0</v>
      </c>
      <c r="AL13" s="4">
        <v>0</v>
      </c>
      <c r="AM13">
        <v>0</v>
      </c>
      <c r="AN13">
        <v>0</v>
      </c>
      <c r="AO13" s="8">
        <v>0</v>
      </c>
      <c r="AP13">
        <v>0</v>
      </c>
      <c r="AQ13" s="6">
        <v>0</v>
      </c>
      <c r="AR13" s="8">
        <f>+AQ13*2500</f>
        <v>0</v>
      </c>
      <c r="AS13">
        <v>0</v>
      </c>
    </row>
    <row r="14">
      <c r="A14">
        <v>11</v>
      </c>
      <c r="B14" t="str">
        <v>ALTA VERAPAZ</v>
      </c>
      <c r="C14" t="str">
        <v>SAN PEDRO CARCHÁ</v>
      </c>
      <c r="P14" s="6">
        <f>Q14/2500</f>
        <v>0.72</v>
      </c>
      <c r="Q14" s="8">
        <f>R14*1800</f>
        <v>1800</v>
      </c>
      <c r="R14">
        <v>1</v>
      </c>
      <c r="S14">
        <v>0</v>
      </c>
      <c r="T14" s="8">
        <v>0</v>
      </c>
      <c r="U14">
        <v>0</v>
      </c>
      <c r="V14" s="6">
        <v>0</v>
      </c>
      <c r="W14" s="8">
        <v>0</v>
      </c>
      <c r="X14">
        <v>0</v>
      </c>
      <c r="Y14">
        <v>0</v>
      </c>
      <c r="Z14" s="8">
        <v>0</v>
      </c>
      <c r="AA14">
        <v>0</v>
      </c>
      <c r="AB14" s="6">
        <v>0</v>
      </c>
      <c r="AC14" s="8">
        <v>0</v>
      </c>
      <c r="AD14">
        <v>0</v>
      </c>
      <c r="AE14" s="6">
        <v>1</v>
      </c>
      <c r="AF14" s="8">
        <v>2500</v>
      </c>
      <c r="AG14">
        <v>2</v>
      </c>
      <c r="AH14" s="6">
        <v>0</v>
      </c>
      <c r="AI14" s="4">
        <v>0</v>
      </c>
      <c r="AJ14">
        <v>0</v>
      </c>
      <c r="AK14" s="6">
        <v>0</v>
      </c>
      <c r="AL14" s="4">
        <v>0</v>
      </c>
      <c r="AM14">
        <v>0</v>
      </c>
      <c r="AN14">
        <v>0</v>
      </c>
      <c r="AO14" s="8">
        <v>0</v>
      </c>
      <c r="AP14">
        <v>0</v>
      </c>
      <c r="AQ14" s="6">
        <v>1</v>
      </c>
      <c r="AR14" s="8">
        <f>+AQ14*2500</f>
        <v>2500</v>
      </c>
      <c r="AS14">
        <v>2</v>
      </c>
    </row>
    <row r="15">
      <c r="A15">
        <v>12</v>
      </c>
      <c r="B15" t="str">
        <v>ALTA VERAPAZ</v>
      </c>
      <c r="C15" t="str">
        <v>SANTA CATALINA LA TINTA</v>
      </c>
      <c r="P15" s="6">
        <f>Q15/2500</f>
        <v>0</v>
      </c>
      <c r="Q15" s="8">
        <f>R15*1800</f>
        <v>0</v>
      </c>
      <c r="R15">
        <v>0</v>
      </c>
      <c r="S15">
        <v>0</v>
      </c>
      <c r="T15" s="8">
        <v>0</v>
      </c>
      <c r="U15">
        <v>0</v>
      </c>
      <c r="V15" s="6">
        <v>0</v>
      </c>
      <c r="W15" s="8">
        <v>0</v>
      </c>
      <c r="X15">
        <v>0</v>
      </c>
      <c r="Y15">
        <v>0</v>
      </c>
      <c r="Z15" s="8">
        <v>0</v>
      </c>
      <c r="AA15">
        <v>0</v>
      </c>
      <c r="AB15" s="6">
        <v>0</v>
      </c>
      <c r="AC15" s="8">
        <v>0</v>
      </c>
      <c r="AD15">
        <v>0</v>
      </c>
      <c r="AE15" s="6">
        <v>0</v>
      </c>
      <c r="AF15" s="8">
        <v>0</v>
      </c>
      <c r="AG15">
        <v>0</v>
      </c>
      <c r="AH15" s="6">
        <v>0</v>
      </c>
      <c r="AI15" s="4">
        <v>0</v>
      </c>
      <c r="AJ15">
        <v>0</v>
      </c>
      <c r="AK15" s="6">
        <v>0</v>
      </c>
      <c r="AL15" s="4">
        <v>0</v>
      </c>
      <c r="AM15">
        <v>0</v>
      </c>
      <c r="AN15">
        <v>0</v>
      </c>
      <c r="AO15" s="8">
        <v>0</v>
      </c>
      <c r="AP15">
        <v>0</v>
      </c>
      <c r="AQ15" s="6">
        <v>0</v>
      </c>
      <c r="AR15" s="8">
        <f>+AQ15*2500</f>
        <v>0</v>
      </c>
      <c r="AS15">
        <v>0</v>
      </c>
    </row>
    <row r="16">
      <c r="A16">
        <v>13</v>
      </c>
      <c r="B16" t="str">
        <v>ALTA VERAPAZ</v>
      </c>
      <c r="C16" t="str">
        <v>SANTA CRUZ VERAPAZ</v>
      </c>
      <c r="P16" s="6">
        <f>Q16/2500</f>
        <v>2.16</v>
      </c>
      <c r="Q16" s="8">
        <f>R16*1800</f>
        <v>5400</v>
      </c>
      <c r="R16">
        <v>3</v>
      </c>
      <c r="S16">
        <v>0</v>
      </c>
      <c r="T16" s="8">
        <v>0</v>
      </c>
      <c r="U16">
        <v>0</v>
      </c>
      <c r="V16" s="6">
        <v>0</v>
      </c>
      <c r="W16" s="8">
        <v>0</v>
      </c>
      <c r="X16">
        <v>0</v>
      </c>
      <c r="Y16">
        <v>0</v>
      </c>
      <c r="Z16" s="8">
        <v>0</v>
      </c>
      <c r="AA16">
        <v>0</v>
      </c>
      <c r="AB16" s="6">
        <v>0</v>
      </c>
      <c r="AC16" s="8">
        <v>0</v>
      </c>
      <c r="AD16">
        <v>0</v>
      </c>
      <c r="AE16" s="6">
        <v>3</v>
      </c>
      <c r="AF16" s="8">
        <v>7500</v>
      </c>
      <c r="AG16">
        <v>3</v>
      </c>
      <c r="AH16" s="6">
        <v>0</v>
      </c>
      <c r="AI16" s="4">
        <v>0</v>
      </c>
      <c r="AJ16">
        <v>0</v>
      </c>
      <c r="AK16" s="6">
        <v>0</v>
      </c>
      <c r="AL16" s="4">
        <v>0</v>
      </c>
      <c r="AM16">
        <v>0</v>
      </c>
      <c r="AN16">
        <v>0</v>
      </c>
      <c r="AO16" s="8">
        <v>0</v>
      </c>
      <c r="AP16">
        <v>0</v>
      </c>
      <c r="AQ16" s="6">
        <v>3</v>
      </c>
      <c r="AR16" s="8">
        <f>+AQ16*2500</f>
        <v>7500</v>
      </c>
      <c r="AS16">
        <v>3</v>
      </c>
    </row>
    <row r="17">
      <c r="A17">
        <v>14</v>
      </c>
      <c r="B17" t="str">
        <v>ALTA VERAPAZ</v>
      </c>
      <c r="C17" t="str">
        <v>SENAHÚ</v>
      </c>
      <c r="P17" s="6">
        <f>Q17/2500</f>
        <v>2.16</v>
      </c>
      <c r="Q17" s="8">
        <f>R17*1800</f>
        <v>5400</v>
      </c>
      <c r="R17">
        <v>3</v>
      </c>
      <c r="S17">
        <v>0</v>
      </c>
      <c r="T17" s="8">
        <v>0</v>
      </c>
      <c r="U17">
        <v>0</v>
      </c>
      <c r="V17" s="6">
        <v>0</v>
      </c>
      <c r="W17" s="8">
        <v>0</v>
      </c>
      <c r="X17">
        <v>0</v>
      </c>
      <c r="Y17">
        <v>0</v>
      </c>
      <c r="Z17" s="8">
        <v>0</v>
      </c>
      <c r="AA17">
        <v>0</v>
      </c>
      <c r="AB17" s="6">
        <v>0</v>
      </c>
      <c r="AC17" s="8">
        <v>0</v>
      </c>
      <c r="AD17">
        <v>0</v>
      </c>
      <c r="AE17" s="6">
        <v>3</v>
      </c>
      <c r="AF17" s="8">
        <v>7500</v>
      </c>
      <c r="AG17">
        <v>3</v>
      </c>
      <c r="AH17" s="6">
        <v>0</v>
      </c>
      <c r="AI17" s="4">
        <v>0</v>
      </c>
      <c r="AJ17">
        <v>0</v>
      </c>
      <c r="AK17" s="6">
        <v>0</v>
      </c>
      <c r="AL17" s="4">
        <v>0</v>
      </c>
      <c r="AM17">
        <v>0</v>
      </c>
      <c r="AN17">
        <v>0</v>
      </c>
      <c r="AO17" s="8">
        <v>0</v>
      </c>
      <c r="AP17">
        <v>0</v>
      </c>
      <c r="AQ17" s="6">
        <v>3</v>
      </c>
      <c r="AR17" s="8">
        <f>+AQ17*2500</f>
        <v>7500</v>
      </c>
      <c r="AS17">
        <v>3</v>
      </c>
    </row>
    <row r="18">
      <c r="A18">
        <v>15</v>
      </c>
      <c r="B18" t="str">
        <v>ALTA VERAPAZ</v>
      </c>
      <c r="C18" t="str">
        <v>TACTIC</v>
      </c>
      <c r="P18" s="6">
        <f>Q18/2500</f>
        <v>0</v>
      </c>
      <c r="Q18" s="8">
        <f>R18*1800</f>
        <v>0</v>
      </c>
      <c r="R18">
        <v>0</v>
      </c>
      <c r="S18">
        <v>0</v>
      </c>
      <c r="T18" s="8">
        <v>0</v>
      </c>
      <c r="U18">
        <v>0</v>
      </c>
      <c r="V18" s="6">
        <v>0</v>
      </c>
      <c r="W18" s="8">
        <v>0</v>
      </c>
      <c r="X18">
        <v>0</v>
      </c>
      <c r="Y18">
        <v>0</v>
      </c>
      <c r="Z18" s="8">
        <v>0</v>
      </c>
      <c r="AA18">
        <v>0</v>
      </c>
      <c r="AB18" s="6">
        <v>0</v>
      </c>
      <c r="AC18" s="8">
        <v>0</v>
      </c>
      <c r="AD18">
        <v>0</v>
      </c>
      <c r="AE18" s="6">
        <v>0</v>
      </c>
      <c r="AF18" s="8">
        <v>0</v>
      </c>
      <c r="AG18">
        <v>0</v>
      </c>
      <c r="AH18" s="6">
        <v>0</v>
      </c>
      <c r="AI18" s="4">
        <v>0</v>
      </c>
      <c r="AJ18">
        <v>0</v>
      </c>
      <c r="AK18" s="6">
        <v>0</v>
      </c>
      <c r="AL18" s="4">
        <v>0</v>
      </c>
      <c r="AM18">
        <v>0</v>
      </c>
      <c r="AN18">
        <v>0</v>
      </c>
      <c r="AO18" s="8">
        <v>0</v>
      </c>
      <c r="AP18">
        <v>0</v>
      </c>
      <c r="AQ18" s="6">
        <v>0</v>
      </c>
      <c r="AR18" s="8">
        <f>+AQ18*2500</f>
        <v>0</v>
      </c>
      <c r="AS18">
        <v>0</v>
      </c>
    </row>
    <row r="19">
      <c r="A19">
        <v>16</v>
      </c>
      <c r="B19" t="str">
        <v>ALTA VERAPAZ</v>
      </c>
      <c r="C19" t="str">
        <v>TAMAHÚ</v>
      </c>
      <c r="P19" s="6">
        <f>Q19/2500</f>
        <v>0</v>
      </c>
      <c r="Q19" s="8">
        <f>R19*1800</f>
        <v>0</v>
      </c>
      <c r="R19">
        <v>0</v>
      </c>
      <c r="S19">
        <v>0</v>
      </c>
      <c r="T19" s="8">
        <v>0</v>
      </c>
      <c r="U19">
        <v>0</v>
      </c>
      <c r="V19" s="6">
        <v>0</v>
      </c>
      <c r="W19" s="8">
        <v>0</v>
      </c>
      <c r="X19">
        <v>0</v>
      </c>
      <c r="Y19">
        <v>0</v>
      </c>
      <c r="Z19" s="8">
        <v>0</v>
      </c>
      <c r="AA19">
        <v>0</v>
      </c>
      <c r="AB19" s="6">
        <v>0</v>
      </c>
      <c r="AC19" s="8">
        <v>0</v>
      </c>
      <c r="AD19">
        <v>0</v>
      </c>
      <c r="AE19" s="6">
        <v>0</v>
      </c>
      <c r="AF19" s="8">
        <v>0</v>
      </c>
      <c r="AG19">
        <v>0</v>
      </c>
      <c r="AH19" s="6">
        <v>0</v>
      </c>
      <c r="AI19" s="4">
        <v>0</v>
      </c>
      <c r="AJ19">
        <v>0</v>
      </c>
      <c r="AK19" s="6">
        <v>0</v>
      </c>
      <c r="AL19" s="4">
        <v>0</v>
      </c>
      <c r="AM19">
        <v>0</v>
      </c>
      <c r="AN19">
        <v>0</v>
      </c>
      <c r="AO19" s="8">
        <v>0</v>
      </c>
      <c r="AP19">
        <v>0</v>
      </c>
      <c r="AQ19" s="6">
        <v>0</v>
      </c>
      <c r="AR19" s="8">
        <f>+AQ19*2500</f>
        <v>0</v>
      </c>
      <c r="AS19">
        <v>0</v>
      </c>
    </row>
    <row r="20">
      <c r="A20">
        <v>17</v>
      </c>
      <c r="B20" t="str">
        <v>ALTA VERAPAZ</v>
      </c>
      <c r="C20" t="str">
        <v>TUCURÚ</v>
      </c>
      <c r="P20" s="6">
        <f>Q20/2500</f>
        <v>0</v>
      </c>
      <c r="Q20" s="8">
        <f>R20*1800</f>
        <v>0</v>
      </c>
      <c r="R20">
        <v>0</v>
      </c>
      <c r="S20">
        <v>0</v>
      </c>
      <c r="T20" s="8">
        <v>0</v>
      </c>
      <c r="U20">
        <v>0</v>
      </c>
      <c r="V20" s="6">
        <v>0</v>
      </c>
      <c r="W20" s="8">
        <v>0</v>
      </c>
      <c r="X20">
        <v>0</v>
      </c>
      <c r="Y20">
        <v>0</v>
      </c>
      <c r="Z20" s="8">
        <v>0</v>
      </c>
      <c r="AA20">
        <v>0</v>
      </c>
      <c r="AB20" s="6">
        <v>0</v>
      </c>
      <c r="AC20" s="8">
        <v>0</v>
      </c>
      <c r="AD20">
        <v>0</v>
      </c>
      <c r="AE20" s="6">
        <v>0</v>
      </c>
      <c r="AF20" s="8">
        <v>0</v>
      </c>
      <c r="AG20">
        <v>0</v>
      </c>
      <c r="AH20" s="6">
        <v>0</v>
      </c>
      <c r="AI20" s="4">
        <v>0</v>
      </c>
      <c r="AJ20">
        <v>0</v>
      </c>
      <c r="AK20" s="6">
        <v>0</v>
      </c>
      <c r="AL20" s="4">
        <v>0</v>
      </c>
      <c r="AM20">
        <v>0</v>
      </c>
      <c r="AN20">
        <v>0</v>
      </c>
      <c r="AO20" s="8">
        <v>0</v>
      </c>
      <c r="AP20">
        <v>0</v>
      </c>
      <c r="AQ20" s="6">
        <v>0</v>
      </c>
      <c r="AR20" s="8">
        <f>+AQ20*2500</f>
        <v>0</v>
      </c>
      <c r="AS20">
        <v>0</v>
      </c>
    </row>
    <row r="21">
      <c r="A21">
        <v>18</v>
      </c>
      <c r="B21" t="str">
        <v>BAJA VERAPAZ</v>
      </c>
      <c r="C21" t="str">
        <v>CUBULCO</v>
      </c>
      <c r="D21" t="str">
        <v xml:space="preserve">Beca </v>
      </c>
      <c r="P21" s="6">
        <f>Q21/2500</f>
        <v>5.04</v>
      </c>
      <c r="Q21" s="8">
        <f>R21*1800</f>
        <v>12600</v>
      </c>
      <c r="R21">
        <v>7</v>
      </c>
      <c r="S21">
        <v>0</v>
      </c>
      <c r="T21" s="8">
        <v>0</v>
      </c>
      <c r="U21">
        <v>0</v>
      </c>
      <c r="V21" s="6">
        <v>0</v>
      </c>
      <c r="W21" s="8">
        <v>0</v>
      </c>
      <c r="X21">
        <v>0</v>
      </c>
      <c r="Y21">
        <v>0</v>
      </c>
      <c r="Z21" s="8">
        <v>0</v>
      </c>
      <c r="AA21">
        <v>0</v>
      </c>
      <c r="AB21" s="6">
        <v>0</v>
      </c>
      <c r="AC21" s="8">
        <v>0</v>
      </c>
      <c r="AD21">
        <v>0</v>
      </c>
      <c r="AE21" s="6">
        <v>7</v>
      </c>
      <c r="AF21" s="8">
        <v>17500</v>
      </c>
      <c r="AG21">
        <v>8</v>
      </c>
      <c r="AH21" s="6">
        <v>0</v>
      </c>
      <c r="AI21" s="4">
        <v>0</v>
      </c>
      <c r="AJ21">
        <v>0</v>
      </c>
      <c r="AK21" s="6">
        <v>0</v>
      </c>
      <c r="AL21" s="4">
        <v>0</v>
      </c>
      <c r="AM21">
        <v>0</v>
      </c>
      <c r="AN21">
        <v>0</v>
      </c>
      <c r="AO21" s="8">
        <v>0</v>
      </c>
      <c r="AP21">
        <v>0</v>
      </c>
      <c r="AQ21" s="6">
        <v>7</v>
      </c>
      <c r="AR21" s="8">
        <f>+AQ21*2500</f>
        <v>17500</v>
      </c>
      <c r="AS21">
        <v>8</v>
      </c>
    </row>
    <row r="22">
      <c r="A22">
        <v>19</v>
      </c>
      <c r="B22" t="str">
        <v>BAJA VERAPAZ</v>
      </c>
      <c r="C22" t="str">
        <v>EL CHOL</v>
      </c>
      <c r="P22" s="6">
        <f>Q22/2500</f>
        <v>5.76</v>
      </c>
      <c r="Q22" s="8">
        <f>R22*1800</f>
        <v>14400</v>
      </c>
      <c r="R22">
        <v>8</v>
      </c>
      <c r="S22">
        <v>0</v>
      </c>
      <c r="T22" s="8">
        <v>0</v>
      </c>
      <c r="U22">
        <v>0</v>
      </c>
      <c r="V22" s="6">
        <v>0</v>
      </c>
      <c r="W22" s="8">
        <v>0</v>
      </c>
      <c r="X22">
        <v>0</v>
      </c>
      <c r="Y22">
        <v>0</v>
      </c>
      <c r="Z22" s="8">
        <v>0</v>
      </c>
      <c r="AA22">
        <v>0</v>
      </c>
      <c r="AB22" s="6">
        <v>0</v>
      </c>
      <c r="AC22" s="8">
        <v>0</v>
      </c>
      <c r="AD22">
        <v>0</v>
      </c>
      <c r="AE22" s="6">
        <v>8</v>
      </c>
      <c r="AF22" s="8">
        <v>20000</v>
      </c>
      <c r="AG22">
        <v>9</v>
      </c>
      <c r="AH22" s="6">
        <v>0</v>
      </c>
      <c r="AI22" s="4">
        <v>0</v>
      </c>
      <c r="AJ22">
        <v>0</v>
      </c>
      <c r="AK22" s="6">
        <v>0</v>
      </c>
      <c r="AL22" s="4">
        <v>0</v>
      </c>
      <c r="AM22">
        <v>0</v>
      </c>
      <c r="AN22">
        <v>0</v>
      </c>
      <c r="AO22" s="8">
        <v>0</v>
      </c>
      <c r="AP22">
        <v>0</v>
      </c>
      <c r="AQ22" s="6">
        <v>8</v>
      </c>
      <c r="AR22" s="8">
        <f>+AQ22*2500</f>
        <v>20000</v>
      </c>
      <c r="AS22">
        <v>9</v>
      </c>
    </row>
    <row r="23">
      <c r="A23">
        <v>20</v>
      </c>
      <c r="B23" t="str">
        <v>BAJA VERAPAZ</v>
      </c>
      <c r="C23" t="str">
        <v>GRANADOS</v>
      </c>
      <c r="P23" s="6">
        <f>Q23/2500</f>
        <v>8.64</v>
      </c>
      <c r="Q23" s="8">
        <f>R23*1800</f>
        <v>21600</v>
      </c>
      <c r="R23">
        <v>12</v>
      </c>
      <c r="S23">
        <v>0</v>
      </c>
      <c r="T23" s="8">
        <v>0</v>
      </c>
      <c r="U23">
        <v>0</v>
      </c>
      <c r="V23" s="6">
        <v>0</v>
      </c>
      <c r="W23" s="8">
        <v>0</v>
      </c>
      <c r="X23">
        <v>0</v>
      </c>
      <c r="Y23">
        <v>0</v>
      </c>
      <c r="Z23" s="8">
        <v>0</v>
      </c>
      <c r="AA23">
        <v>0</v>
      </c>
      <c r="AB23" s="6">
        <v>0</v>
      </c>
      <c r="AC23" s="8">
        <v>0</v>
      </c>
      <c r="AD23">
        <v>0</v>
      </c>
      <c r="AE23" s="6">
        <v>11</v>
      </c>
      <c r="AF23" s="8">
        <v>27500</v>
      </c>
      <c r="AG23">
        <v>12</v>
      </c>
      <c r="AH23" s="6">
        <v>0</v>
      </c>
      <c r="AI23" s="4">
        <v>0</v>
      </c>
      <c r="AJ23">
        <v>0</v>
      </c>
      <c r="AK23" s="6">
        <v>0</v>
      </c>
      <c r="AL23" s="4">
        <v>0</v>
      </c>
      <c r="AM23">
        <v>0</v>
      </c>
      <c r="AN23">
        <v>0</v>
      </c>
      <c r="AO23" s="8">
        <v>0</v>
      </c>
      <c r="AP23">
        <v>0</v>
      </c>
      <c r="AQ23" s="6">
        <v>11</v>
      </c>
      <c r="AR23" s="8">
        <f>+AQ23*2500</f>
        <v>27500</v>
      </c>
      <c r="AS23">
        <v>12</v>
      </c>
    </row>
    <row r="24">
      <c r="A24">
        <v>21</v>
      </c>
      <c r="B24" t="str">
        <v>BAJA VERAPAZ</v>
      </c>
      <c r="C24" t="str">
        <v>PURULHÁ</v>
      </c>
      <c r="P24" s="6">
        <f>Q24/2500</f>
        <v>7.92</v>
      </c>
      <c r="Q24" s="8">
        <f>R24*1800</f>
        <v>19800</v>
      </c>
      <c r="R24">
        <v>11</v>
      </c>
      <c r="S24">
        <v>0</v>
      </c>
      <c r="T24" s="8">
        <v>0</v>
      </c>
      <c r="U24">
        <v>0</v>
      </c>
      <c r="V24" s="6">
        <v>0</v>
      </c>
      <c r="W24" s="8">
        <v>0</v>
      </c>
      <c r="X24">
        <v>0</v>
      </c>
      <c r="Y24">
        <v>0</v>
      </c>
      <c r="Z24" s="8">
        <v>0</v>
      </c>
      <c r="AA24">
        <v>0</v>
      </c>
      <c r="AB24" s="6">
        <v>0</v>
      </c>
      <c r="AC24" s="8">
        <v>0</v>
      </c>
      <c r="AD24">
        <v>0</v>
      </c>
      <c r="AE24" s="6">
        <v>10</v>
      </c>
      <c r="AF24" s="8">
        <v>25000</v>
      </c>
      <c r="AG24">
        <v>11</v>
      </c>
      <c r="AH24" s="6">
        <v>0</v>
      </c>
      <c r="AI24" s="4">
        <v>0</v>
      </c>
      <c r="AJ24">
        <v>0</v>
      </c>
      <c r="AK24" s="6">
        <v>0</v>
      </c>
      <c r="AL24" s="4">
        <v>0</v>
      </c>
      <c r="AM24">
        <v>0</v>
      </c>
      <c r="AN24">
        <v>0</v>
      </c>
      <c r="AO24" s="8">
        <v>0</v>
      </c>
      <c r="AP24">
        <v>0</v>
      </c>
      <c r="AQ24" s="6">
        <v>10</v>
      </c>
      <c r="AR24" s="8">
        <f>+AQ24*2500</f>
        <v>25000</v>
      </c>
      <c r="AS24">
        <v>11</v>
      </c>
    </row>
    <row r="25">
      <c r="A25">
        <v>22</v>
      </c>
      <c r="B25" t="str">
        <v>BAJA VERAPAZ</v>
      </c>
      <c r="C25" t="str">
        <v>RABINAL</v>
      </c>
      <c r="P25" s="6">
        <f>Q25/2500</f>
        <v>1.44</v>
      </c>
      <c r="Q25" s="8">
        <f>R25*1800</f>
        <v>3600</v>
      </c>
      <c r="R25">
        <v>2</v>
      </c>
      <c r="S25">
        <v>0</v>
      </c>
      <c r="T25" s="8">
        <v>0</v>
      </c>
      <c r="U25">
        <v>0</v>
      </c>
      <c r="V25" s="6">
        <v>0</v>
      </c>
      <c r="W25" s="8">
        <v>0</v>
      </c>
      <c r="X25">
        <v>0</v>
      </c>
      <c r="Y25">
        <v>0</v>
      </c>
      <c r="Z25" s="8">
        <v>0</v>
      </c>
      <c r="AA25">
        <v>0</v>
      </c>
      <c r="AB25" s="6">
        <v>0</v>
      </c>
      <c r="AC25" s="8">
        <v>0</v>
      </c>
      <c r="AD25">
        <v>0</v>
      </c>
      <c r="AE25" s="6">
        <v>1</v>
      </c>
      <c r="AF25" s="8">
        <v>2500</v>
      </c>
      <c r="AG25">
        <v>2</v>
      </c>
      <c r="AH25" s="6">
        <v>0</v>
      </c>
      <c r="AI25" s="4">
        <v>0</v>
      </c>
      <c r="AJ25">
        <v>0</v>
      </c>
      <c r="AK25" s="6">
        <v>0</v>
      </c>
      <c r="AL25" s="4">
        <v>0</v>
      </c>
      <c r="AM25">
        <v>0</v>
      </c>
      <c r="AN25">
        <v>0</v>
      </c>
      <c r="AO25" s="8">
        <v>0</v>
      </c>
      <c r="AP25">
        <v>0</v>
      </c>
      <c r="AQ25" s="6">
        <v>1</v>
      </c>
      <c r="AR25" s="8">
        <f>+AQ25*2500</f>
        <v>2500</v>
      </c>
      <c r="AS25">
        <v>2</v>
      </c>
    </row>
    <row r="26">
      <c r="A26">
        <v>23</v>
      </c>
      <c r="B26" t="str">
        <v>BAJA VERAPAZ</v>
      </c>
      <c r="C26" t="str">
        <v>SALAMÁ</v>
      </c>
      <c r="P26" s="6">
        <f>Q26/2500</f>
        <v>6.48</v>
      </c>
      <c r="Q26" s="8">
        <f>R26*1800</f>
        <v>16200</v>
      </c>
      <c r="R26">
        <v>9</v>
      </c>
      <c r="S26">
        <v>0</v>
      </c>
      <c r="T26" s="8">
        <v>0</v>
      </c>
      <c r="U26">
        <v>0</v>
      </c>
      <c r="V26" s="6">
        <v>0</v>
      </c>
      <c r="W26" s="8">
        <v>0</v>
      </c>
      <c r="X26">
        <v>0</v>
      </c>
      <c r="Y26">
        <v>0</v>
      </c>
      <c r="Z26" s="8">
        <v>0</v>
      </c>
      <c r="AA26">
        <v>0</v>
      </c>
      <c r="AB26" s="6">
        <v>0</v>
      </c>
      <c r="AC26" s="8">
        <v>0</v>
      </c>
      <c r="AD26">
        <v>0</v>
      </c>
      <c r="AE26" s="6">
        <v>8</v>
      </c>
      <c r="AF26" s="8">
        <v>20000</v>
      </c>
      <c r="AG26">
        <v>9</v>
      </c>
      <c r="AH26" s="6">
        <v>0</v>
      </c>
      <c r="AI26" s="4">
        <v>0</v>
      </c>
      <c r="AJ26">
        <v>0</v>
      </c>
      <c r="AK26" s="6">
        <v>0</v>
      </c>
      <c r="AL26" s="4">
        <v>0</v>
      </c>
      <c r="AM26">
        <v>0</v>
      </c>
      <c r="AN26">
        <v>0</v>
      </c>
      <c r="AO26" s="8">
        <v>0</v>
      </c>
      <c r="AP26">
        <v>0</v>
      </c>
      <c r="AQ26" s="6">
        <v>8</v>
      </c>
      <c r="AR26" s="8">
        <f>+AQ26*2500</f>
        <v>20000</v>
      </c>
      <c r="AS26">
        <v>9</v>
      </c>
    </row>
    <row r="27">
      <c r="A27">
        <v>24</v>
      </c>
      <c r="B27" t="str">
        <v>BAJA VERAPAZ</v>
      </c>
      <c r="C27" t="str">
        <v>SAN JERÓNIMO</v>
      </c>
      <c r="P27" s="6">
        <f>Q27/2500</f>
        <v>4.32</v>
      </c>
      <c r="Q27" s="8">
        <f>R27*1800</f>
        <v>10800</v>
      </c>
      <c r="R27">
        <v>6</v>
      </c>
      <c r="S27">
        <v>0</v>
      </c>
      <c r="T27" s="8">
        <v>0</v>
      </c>
      <c r="U27">
        <v>0</v>
      </c>
      <c r="V27" s="6">
        <v>0</v>
      </c>
      <c r="W27" s="8">
        <v>0</v>
      </c>
      <c r="X27">
        <v>0</v>
      </c>
      <c r="Y27">
        <v>0</v>
      </c>
      <c r="Z27" s="8">
        <v>0</v>
      </c>
      <c r="AA27">
        <v>0</v>
      </c>
      <c r="AB27" s="6">
        <v>0</v>
      </c>
      <c r="AC27" s="8">
        <v>0</v>
      </c>
      <c r="AD27">
        <v>0</v>
      </c>
      <c r="AE27" s="6">
        <v>6</v>
      </c>
      <c r="AF27" s="8">
        <v>15000</v>
      </c>
      <c r="AG27">
        <v>7</v>
      </c>
      <c r="AH27" s="6">
        <v>0</v>
      </c>
      <c r="AI27" s="4">
        <v>0</v>
      </c>
      <c r="AJ27">
        <v>0</v>
      </c>
      <c r="AK27" s="6">
        <v>0</v>
      </c>
      <c r="AL27" s="4">
        <v>0</v>
      </c>
      <c r="AM27">
        <v>0</v>
      </c>
      <c r="AN27">
        <v>0</v>
      </c>
      <c r="AO27" s="8">
        <v>0</v>
      </c>
      <c r="AP27">
        <v>0</v>
      </c>
      <c r="AQ27" s="6">
        <v>6</v>
      </c>
      <c r="AR27" s="8">
        <f>+AQ27*2500</f>
        <v>15000</v>
      </c>
      <c r="AS27">
        <v>7</v>
      </c>
    </row>
    <row r="28">
      <c r="A28">
        <v>25</v>
      </c>
      <c r="B28" t="str">
        <v>BAJA VERAPAZ</v>
      </c>
      <c r="C28" t="str">
        <v>SAN MIGUEL CHICAJ</v>
      </c>
      <c r="P28" s="6">
        <f>Q28/2500</f>
        <v>3.6</v>
      </c>
      <c r="Q28" s="8">
        <f>R28*1800</f>
        <v>9000</v>
      </c>
      <c r="R28">
        <v>5</v>
      </c>
      <c r="S28">
        <v>0</v>
      </c>
      <c r="T28" s="8">
        <v>0</v>
      </c>
      <c r="U28">
        <v>0</v>
      </c>
      <c r="V28" s="6">
        <v>0</v>
      </c>
      <c r="W28" s="8">
        <v>0</v>
      </c>
      <c r="X28">
        <v>0</v>
      </c>
      <c r="Y28">
        <v>0</v>
      </c>
      <c r="Z28" s="8">
        <v>0</v>
      </c>
      <c r="AA28">
        <v>0</v>
      </c>
      <c r="AB28" s="6">
        <v>0</v>
      </c>
      <c r="AC28" s="8">
        <v>0</v>
      </c>
      <c r="AD28">
        <v>0</v>
      </c>
      <c r="AE28" s="6">
        <v>4</v>
      </c>
      <c r="AF28" s="8">
        <v>10000</v>
      </c>
      <c r="AG28">
        <v>5</v>
      </c>
      <c r="AH28" s="6">
        <v>0</v>
      </c>
      <c r="AI28" s="4">
        <v>0</v>
      </c>
      <c r="AJ28">
        <v>0</v>
      </c>
      <c r="AK28" s="6">
        <v>0</v>
      </c>
      <c r="AL28" s="4">
        <v>0</v>
      </c>
      <c r="AM28">
        <v>0</v>
      </c>
      <c r="AN28">
        <v>0</v>
      </c>
      <c r="AO28" s="8">
        <v>0</v>
      </c>
      <c r="AP28">
        <v>0</v>
      </c>
      <c r="AQ28" s="6">
        <v>4</v>
      </c>
      <c r="AR28" s="8">
        <f>+AQ28*2500</f>
        <v>10000</v>
      </c>
      <c r="AS28">
        <v>5</v>
      </c>
    </row>
    <row r="29">
      <c r="A29">
        <v>26</v>
      </c>
      <c r="B29" t="str">
        <v>CHIMALTENANGO</v>
      </c>
      <c r="C29" t="str">
        <v>ACATENANGO</v>
      </c>
      <c r="P29" s="6">
        <f>Q29/2500</f>
        <v>1.44</v>
      </c>
      <c r="Q29" s="8">
        <f>R29*1800</f>
        <v>3600</v>
      </c>
      <c r="R29">
        <v>2</v>
      </c>
      <c r="S29">
        <v>0</v>
      </c>
      <c r="T29" s="8">
        <v>0</v>
      </c>
      <c r="U29">
        <v>0</v>
      </c>
      <c r="V29" s="6">
        <v>0</v>
      </c>
      <c r="W29" s="8">
        <v>0</v>
      </c>
      <c r="X29">
        <v>0</v>
      </c>
      <c r="Y29">
        <v>0</v>
      </c>
      <c r="Z29" s="8">
        <v>0</v>
      </c>
      <c r="AA29">
        <v>0</v>
      </c>
      <c r="AB29" s="6">
        <v>0</v>
      </c>
      <c r="AC29" s="8">
        <v>0</v>
      </c>
      <c r="AD29">
        <v>0</v>
      </c>
      <c r="AE29" s="6">
        <v>2</v>
      </c>
      <c r="AF29" s="8">
        <v>5000</v>
      </c>
      <c r="AG29">
        <v>2</v>
      </c>
      <c r="AH29" s="6">
        <v>0</v>
      </c>
      <c r="AI29" s="4">
        <v>0</v>
      </c>
      <c r="AJ29">
        <v>0</v>
      </c>
      <c r="AK29" s="6">
        <v>0</v>
      </c>
      <c r="AL29" s="4">
        <v>0</v>
      </c>
      <c r="AM29">
        <v>0</v>
      </c>
      <c r="AN29">
        <v>0</v>
      </c>
      <c r="AO29" s="8">
        <v>0</v>
      </c>
      <c r="AP29">
        <v>0</v>
      </c>
      <c r="AQ29" s="6">
        <v>2</v>
      </c>
      <c r="AR29" s="8">
        <f>+AQ29*2500</f>
        <v>5000</v>
      </c>
      <c r="AS29">
        <v>2</v>
      </c>
    </row>
    <row r="30">
      <c r="A30">
        <v>27</v>
      </c>
      <c r="B30" t="str">
        <v>CHIMALTENANGO</v>
      </c>
      <c r="C30" t="str">
        <v>CHIMALTENANGO</v>
      </c>
      <c r="P30" s="6">
        <f>Q30/2500</f>
        <v>4.32</v>
      </c>
      <c r="Q30" s="8">
        <f>R30*1800</f>
        <v>10800</v>
      </c>
      <c r="R30">
        <v>6</v>
      </c>
      <c r="S30">
        <v>0</v>
      </c>
      <c r="T30" s="8">
        <v>0</v>
      </c>
      <c r="U30">
        <v>0</v>
      </c>
      <c r="V30" s="6">
        <v>0</v>
      </c>
      <c r="W30" s="8">
        <v>0</v>
      </c>
      <c r="X30">
        <v>0</v>
      </c>
      <c r="Y30">
        <v>0</v>
      </c>
      <c r="Z30" s="8">
        <v>0</v>
      </c>
      <c r="AA30">
        <v>0</v>
      </c>
      <c r="AB30" s="6">
        <v>0</v>
      </c>
      <c r="AC30" s="8">
        <v>0</v>
      </c>
      <c r="AD30">
        <v>0</v>
      </c>
      <c r="AE30" s="6">
        <v>5</v>
      </c>
      <c r="AF30" s="8">
        <v>12500</v>
      </c>
      <c r="AG30">
        <v>7</v>
      </c>
      <c r="AH30" s="6">
        <v>0</v>
      </c>
      <c r="AI30" s="4">
        <v>0</v>
      </c>
      <c r="AJ30">
        <v>0</v>
      </c>
      <c r="AK30" s="6">
        <v>0</v>
      </c>
      <c r="AL30" s="4">
        <v>0</v>
      </c>
      <c r="AM30">
        <v>0</v>
      </c>
      <c r="AN30">
        <v>0</v>
      </c>
      <c r="AO30" s="8">
        <v>0</v>
      </c>
      <c r="AP30">
        <v>0</v>
      </c>
      <c r="AQ30" s="6">
        <v>5</v>
      </c>
      <c r="AR30" s="8">
        <f>+AQ30*2500</f>
        <v>12500</v>
      </c>
      <c r="AS30">
        <v>7</v>
      </c>
    </row>
    <row r="31">
      <c r="A31">
        <v>28</v>
      </c>
      <c r="B31" t="str">
        <v>CHIMALTENANGO</v>
      </c>
      <c r="C31" t="str">
        <v>COMALAPA</v>
      </c>
      <c r="P31" s="6">
        <f>Q31/2500</f>
        <v>6.48</v>
      </c>
      <c r="Q31" s="8">
        <f>R31*1800</f>
        <v>16200</v>
      </c>
      <c r="R31">
        <v>9</v>
      </c>
      <c r="S31">
        <v>0</v>
      </c>
      <c r="T31" s="8">
        <v>0</v>
      </c>
      <c r="U31">
        <v>0</v>
      </c>
      <c r="V31" s="6">
        <v>0</v>
      </c>
      <c r="W31" s="8">
        <v>0</v>
      </c>
      <c r="X31">
        <v>0</v>
      </c>
      <c r="Y31">
        <v>0</v>
      </c>
      <c r="Z31" s="8">
        <v>0</v>
      </c>
      <c r="AA31">
        <v>0</v>
      </c>
      <c r="AB31" s="6">
        <v>0</v>
      </c>
      <c r="AC31" s="8">
        <v>0</v>
      </c>
      <c r="AD31">
        <v>0</v>
      </c>
      <c r="AE31" s="6">
        <v>8</v>
      </c>
      <c r="AF31" s="8">
        <v>20000</v>
      </c>
      <c r="AG31">
        <v>10</v>
      </c>
      <c r="AH31" s="6">
        <v>0</v>
      </c>
      <c r="AI31" s="4">
        <v>0</v>
      </c>
      <c r="AJ31">
        <v>0</v>
      </c>
      <c r="AK31" s="6">
        <v>0</v>
      </c>
      <c r="AL31" s="4">
        <v>0</v>
      </c>
      <c r="AM31">
        <v>0</v>
      </c>
      <c r="AN31">
        <v>0</v>
      </c>
      <c r="AO31" s="8">
        <v>0</v>
      </c>
      <c r="AP31">
        <v>0</v>
      </c>
      <c r="AQ31" s="6">
        <v>8</v>
      </c>
      <c r="AR31" s="8">
        <f>+AQ31*2500</f>
        <v>20000</v>
      </c>
      <c r="AS31">
        <v>10</v>
      </c>
    </row>
    <row r="32">
      <c r="A32">
        <v>29</v>
      </c>
      <c r="B32" t="str">
        <v>CHIMALTENANGO</v>
      </c>
      <c r="C32" t="str">
        <v>EL TEJAR</v>
      </c>
      <c r="P32" s="6">
        <f>Q32/2500</f>
        <v>2.16</v>
      </c>
      <c r="Q32" s="8">
        <f>R32*1800</f>
        <v>5400</v>
      </c>
      <c r="R32">
        <v>3</v>
      </c>
      <c r="S32">
        <v>0</v>
      </c>
      <c r="T32" s="8">
        <v>0</v>
      </c>
      <c r="U32">
        <v>0</v>
      </c>
      <c r="V32" s="6">
        <v>0</v>
      </c>
      <c r="W32" s="8">
        <v>0</v>
      </c>
      <c r="X32">
        <v>0</v>
      </c>
      <c r="Y32">
        <v>0</v>
      </c>
      <c r="Z32" s="8">
        <v>0</v>
      </c>
      <c r="AA32">
        <v>0</v>
      </c>
      <c r="AB32" s="6">
        <v>0</v>
      </c>
      <c r="AC32" s="8">
        <v>0</v>
      </c>
      <c r="AD32">
        <v>0</v>
      </c>
      <c r="AE32" s="6">
        <v>3</v>
      </c>
      <c r="AF32" s="8">
        <v>7500</v>
      </c>
      <c r="AG32">
        <v>4</v>
      </c>
      <c r="AH32" s="6">
        <v>0</v>
      </c>
      <c r="AI32" s="4">
        <v>0</v>
      </c>
      <c r="AJ32">
        <v>0</v>
      </c>
      <c r="AK32" s="6">
        <v>0</v>
      </c>
      <c r="AL32" s="4">
        <v>0</v>
      </c>
      <c r="AM32">
        <v>0</v>
      </c>
      <c r="AN32">
        <v>0</v>
      </c>
      <c r="AO32" s="8">
        <v>0</v>
      </c>
      <c r="AP32">
        <v>0</v>
      </c>
      <c r="AQ32" s="6">
        <v>3</v>
      </c>
      <c r="AR32" s="8">
        <f>+AQ32*2500</f>
        <v>7500</v>
      </c>
      <c r="AS32">
        <v>4</v>
      </c>
    </row>
    <row r="33">
      <c r="A33">
        <v>30</v>
      </c>
      <c r="B33" t="str">
        <v>CHIMALTENANGO</v>
      </c>
      <c r="C33" t="str">
        <v>PARRAMOS</v>
      </c>
      <c r="P33" s="6">
        <f>Q33/2500</f>
        <v>2.16</v>
      </c>
      <c r="Q33" s="8">
        <f>R33*1800</f>
        <v>5400</v>
      </c>
      <c r="R33">
        <v>3</v>
      </c>
      <c r="S33">
        <v>0</v>
      </c>
      <c r="T33" s="8">
        <v>0</v>
      </c>
      <c r="U33">
        <v>0</v>
      </c>
      <c r="V33" s="6">
        <v>0</v>
      </c>
      <c r="W33" s="8">
        <v>0</v>
      </c>
      <c r="X33">
        <v>0</v>
      </c>
      <c r="Y33">
        <v>0</v>
      </c>
      <c r="Z33" s="8">
        <v>0</v>
      </c>
      <c r="AA33">
        <v>0</v>
      </c>
      <c r="AB33" s="6">
        <v>0</v>
      </c>
      <c r="AC33" s="8">
        <v>0</v>
      </c>
      <c r="AD33">
        <v>0</v>
      </c>
      <c r="AE33" s="6">
        <v>3</v>
      </c>
      <c r="AF33" s="8">
        <v>7500</v>
      </c>
      <c r="AG33">
        <v>3</v>
      </c>
      <c r="AH33" s="6">
        <v>0</v>
      </c>
      <c r="AI33" s="4">
        <v>0</v>
      </c>
      <c r="AJ33">
        <v>0</v>
      </c>
      <c r="AK33" s="6">
        <v>0</v>
      </c>
      <c r="AL33" s="4">
        <v>0</v>
      </c>
      <c r="AM33">
        <v>0</v>
      </c>
      <c r="AN33">
        <v>0</v>
      </c>
      <c r="AO33" s="8">
        <v>0</v>
      </c>
      <c r="AP33">
        <v>0</v>
      </c>
      <c r="AQ33" s="6">
        <v>3</v>
      </c>
      <c r="AR33" s="8">
        <f>+AQ33*2500</f>
        <v>7500</v>
      </c>
      <c r="AS33">
        <v>3</v>
      </c>
    </row>
    <row r="34">
      <c r="A34">
        <v>31</v>
      </c>
      <c r="B34" t="str">
        <v>CHIMALTENANGO</v>
      </c>
      <c r="C34" t="str">
        <v>PATZICÍA</v>
      </c>
      <c r="P34" s="6">
        <f>Q34/2500</f>
        <v>3.6</v>
      </c>
      <c r="Q34" s="8">
        <f>R34*1800</f>
        <v>9000</v>
      </c>
      <c r="R34">
        <v>5</v>
      </c>
      <c r="S34">
        <v>0</v>
      </c>
      <c r="T34" s="8">
        <v>0</v>
      </c>
      <c r="U34">
        <v>0</v>
      </c>
      <c r="V34" s="6">
        <v>0</v>
      </c>
      <c r="W34" s="8">
        <v>0</v>
      </c>
      <c r="X34">
        <v>0</v>
      </c>
      <c r="Y34">
        <v>0</v>
      </c>
      <c r="Z34" s="8">
        <v>0</v>
      </c>
      <c r="AA34">
        <v>0</v>
      </c>
      <c r="AB34" s="6">
        <v>0</v>
      </c>
      <c r="AC34" s="8">
        <v>0</v>
      </c>
      <c r="AD34">
        <v>0</v>
      </c>
      <c r="AE34" s="6">
        <v>5</v>
      </c>
      <c r="AF34" s="8">
        <v>12500</v>
      </c>
      <c r="AG34">
        <v>5</v>
      </c>
      <c r="AH34" s="6">
        <v>0</v>
      </c>
      <c r="AI34" s="4">
        <v>0</v>
      </c>
      <c r="AJ34">
        <v>0</v>
      </c>
      <c r="AK34" s="6">
        <v>0</v>
      </c>
      <c r="AL34" s="4">
        <v>0</v>
      </c>
      <c r="AM34">
        <v>0</v>
      </c>
      <c r="AN34">
        <v>0</v>
      </c>
      <c r="AO34" s="8">
        <v>0</v>
      </c>
      <c r="AP34">
        <v>0</v>
      </c>
      <c r="AQ34" s="6">
        <v>5</v>
      </c>
      <c r="AR34" s="8">
        <f>+AQ34*2500</f>
        <v>12500</v>
      </c>
      <c r="AS34">
        <v>5</v>
      </c>
    </row>
    <row r="35">
      <c r="A35">
        <v>32</v>
      </c>
      <c r="B35" t="str">
        <v>CHIMALTENANGO</v>
      </c>
      <c r="C35" t="str">
        <v>PATZÚN</v>
      </c>
      <c r="P35" s="6">
        <f>Q35/2500</f>
        <v>1.44</v>
      </c>
      <c r="Q35" s="8">
        <f>R35*1800</f>
        <v>3600</v>
      </c>
      <c r="R35">
        <v>2</v>
      </c>
      <c r="S35">
        <v>0</v>
      </c>
      <c r="T35" s="8">
        <v>0</v>
      </c>
      <c r="U35">
        <v>0</v>
      </c>
      <c r="V35" s="6">
        <v>0</v>
      </c>
      <c r="W35" s="8">
        <v>0</v>
      </c>
      <c r="X35">
        <v>0</v>
      </c>
      <c r="Y35">
        <v>0</v>
      </c>
      <c r="Z35" s="8">
        <v>0</v>
      </c>
      <c r="AA35">
        <v>0</v>
      </c>
      <c r="AB35" s="6">
        <v>0</v>
      </c>
      <c r="AC35" s="8">
        <v>0</v>
      </c>
      <c r="AD35">
        <v>0</v>
      </c>
      <c r="AE35" s="6">
        <v>2</v>
      </c>
      <c r="AF35" s="8">
        <v>5000</v>
      </c>
      <c r="AG35">
        <v>3</v>
      </c>
      <c r="AH35" s="6">
        <v>0</v>
      </c>
      <c r="AI35" s="4">
        <v>0</v>
      </c>
      <c r="AJ35">
        <v>0</v>
      </c>
      <c r="AK35" s="6">
        <v>0</v>
      </c>
      <c r="AL35" s="4">
        <v>0</v>
      </c>
      <c r="AM35">
        <v>0</v>
      </c>
      <c r="AN35">
        <v>0</v>
      </c>
      <c r="AO35" s="8">
        <v>0</v>
      </c>
      <c r="AP35">
        <v>0</v>
      </c>
      <c r="AQ35" s="6">
        <v>2</v>
      </c>
      <c r="AR35" s="8">
        <f>+AQ35*2500</f>
        <v>5000</v>
      </c>
      <c r="AS35">
        <v>3</v>
      </c>
    </row>
    <row r="36">
      <c r="A36">
        <v>33</v>
      </c>
      <c r="B36" t="str">
        <v>CHIMALTENANGO</v>
      </c>
      <c r="C36" t="str">
        <v>POCHUTA</v>
      </c>
      <c r="P36" s="6">
        <f>Q36/2500</f>
        <v>4.32</v>
      </c>
      <c r="Q36" s="8">
        <f>R36*1800</f>
        <v>10800</v>
      </c>
      <c r="R36">
        <v>6</v>
      </c>
      <c r="S36">
        <v>0</v>
      </c>
      <c r="T36" s="8">
        <v>0</v>
      </c>
      <c r="U36">
        <v>0</v>
      </c>
      <c r="V36" s="6">
        <v>0</v>
      </c>
      <c r="W36" s="8">
        <v>0</v>
      </c>
      <c r="X36">
        <v>0</v>
      </c>
      <c r="Y36">
        <v>0</v>
      </c>
      <c r="Z36" s="8">
        <v>0</v>
      </c>
      <c r="AA36">
        <v>0</v>
      </c>
      <c r="AB36" s="6">
        <v>0</v>
      </c>
      <c r="AC36" s="8">
        <v>0</v>
      </c>
      <c r="AD36">
        <v>0</v>
      </c>
      <c r="AE36" s="6">
        <v>6</v>
      </c>
      <c r="AF36" s="8">
        <v>15000</v>
      </c>
      <c r="AG36">
        <v>6</v>
      </c>
      <c r="AH36" s="6">
        <v>0</v>
      </c>
      <c r="AI36" s="4">
        <v>0</v>
      </c>
      <c r="AJ36">
        <v>0</v>
      </c>
      <c r="AK36" s="6">
        <v>0</v>
      </c>
      <c r="AL36" s="4">
        <v>0</v>
      </c>
      <c r="AM36">
        <v>0</v>
      </c>
      <c r="AN36">
        <v>0</v>
      </c>
      <c r="AO36" s="8">
        <v>0</v>
      </c>
      <c r="AP36">
        <v>0</v>
      </c>
      <c r="AQ36" s="6">
        <v>6</v>
      </c>
      <c r="AR36" s="8">
        <f>+AQ36*2500</f>
        <v>15000</v>
      </c>
      <c r="AS36">
        <v>6</v>
      </c>
    </row>
    <row r="37">
      <c r="A37">
        <v>34</v>
      </c>
      <c r="B37" t="str">
        <v>CHIMALTENANGO</v>
      </c>
      <c r="C37" t="str">
        <v>SAN ANDRÉS ITZAPA</v>
      </c>
      <c r="P37" s="6">
        <f>Q37/2500</f>
        <v>1.44</v>
      </c>
      <c r="Q37" s="8">
        <f>R37*1800</f>
        <v>3600</v>
      </c>
      <c r="R37">
        <v>2</v>
      </c>
      <c r="S37">
        <v>0</v>
      </c>
      <c r="T37" s="8">
        <v>0</v>
      </c>
      <c r="U37">
        <v>0</v>
      </c>
      <c r="V37" s="6">
        <v>0</v>
      </c>
      <c r="W37" s="8">
        <v>0</v>
      </c>
      <c r="X37">
        <v>0</v>
      </c>
      <c r="Y37">
        <v>0</v>
      </c>
      <c r="Z37" s="8">
        <v>0</v>
      </c>
      <c r="AA37">
        <v>0</v>
      </c>
      <c r="AB37" s="6">
        <v>0</v>
      </c>
      <c r="AC37" s="8">
        <v>0</v>
      </c>
      <c r="AD37">
        <v>0</v>
      </c>
      <c r="AE37" s="6">
        <v>2</v>
      </c>
      <c r="AF37" s="8">
        <v>5000</v>
      </c>
      <c r="AG37">
        <v>2</v>
      </c>
      <c r="AH37" s="6">
        <v>0</v>
      </c>
      <c r="AI37" s="4">
        <v>0</v>
      </c>
      <c r="AJ37">
        <v>0</v>
      </c>
      <c r="AK37" s="6">
        <v>0</v>
      </c>
      <c r="AL37" s="4">
        <v>0</v>
      </c>
      <c r="AM37">
        <v>0</v>
      </c>
      <c r="AN37">
        <v>0</v>
      </c>
      <c r="AO37" s="8">
        <v>0</v>
      </c>
      <c r="AP37">
        <v>0</v>
      </c>
      <c r="AQ37" s="6">
        <v>2</v>
      </c>
      <c r="AR37" s="8">
        <f>+AQ37*2500</f>
        <v>5000</v>
      </c>
      <c r="AS37">
        <v>2</v>
      </c>
    </row>
    <row r="38">
      <c r="A38">
        <v>35</v>
      </c>
      <c r="B38" t="str">
        <v>CHIMALTENANGO</v>
      </c>
      <c r="C38" t="str">
        <v>SAN JOSÉ POAQUIL</v>
      </c>
      <c r="D38" t="str">
        <v xml:space="preserve">Beca </v>
      </c>
      <c r="P38" s="6">
        <f>Q38/2500</f>
        <v>0.72</v>
      </c>
      <c r="Q38" s="8">
        <f>R38*1800</f>
        <v>1800</v>
      </c>
      <c r="R38">
        <v>1</v>
      </c>
      <c r="S38">
        <v>0</v>
      </c>
      <c r="T38" s="8">
        <v>0</v>
      </c>
      <c r="U38">
        <v>0</v>
      </c>
      <c r="V38" s="6">
        <v>0</v>
      </c>
      <c r="W38" s="8">
        <v>0</v>
      </c>
      <c r="X38">
        <v>0</v>
      </c>
      <c r="Y38">
        <v>0</v>
      </c>
      <c r="Z38" s="8">
        <v>0</v>
      </c>
      <c r="AA38">
        <v>0</v>
      </c>
      <c r="AB38" s="6">
        <v>0</v>
      </c>
      <c r="AC38" s="8">
        <v>0</v>
      </c>
      <c r="AD38">
        <v>0</v>
      </c>
      <c r="AE38" s="6">
        <v>1</v>
      </c>
      <c r="AF38" s="8">
        <v>2500</v>
      </c>
      <c r="AG38">
        <v>1</v>
      </c>
      <c r="AH38" s="6">
        <v>0</v>
      </c>
      <c r="AI38" s="4">
        <v>0</v>
      </c>
      <c r="AJ38">
        <v>0</v>
      </c>
      <c r="AK38" s="6">
        <v>0</v>
      </c>
      <c r="AL38" s="4">
        <v>0</v>
      </c>
      <c r="AM38">
        <v>0</v>
      </c>
      <c r="AN38">
        <v>0</v>
      </c>
      <c r="AO38" s="8">
        <v>0</v>
      </c>
      <c r="AP38">
        <v>0</v>
      </c>
      <c r="AQ38" s="6">
        <v>1</v>
      </c>
      <c r="AR38" s="8">
        <f>+AQ38*2500</f>
        <v>2500</v>
      </c>
      <c r="AS38">
        <v>1</v>
      </c>
    </row>
    <row r="39">
      <c r="A39">
        <v>36</v>
      </c>
      <c r="B39" t="str">
        <v>CHIMALTENANGO</v>
      </c>
      <c r="C39" t="str">
        <v>SAN MARTÍN JILOTEPEQUE</v>
      </c>
      <c r="P39" s="6">
        <f>Q39/2500</f>
        <v>0</v>
      </c>
      <c r="Q39" s="8">
        <f>R39*1800</f>
        <v>0</v>
      </c>
      <c r="S39">
        <v>0</v>
      </c>
      <c r="T39" s="8">
        <v>0</v>
      </c>
      <c r="U39">
        <v>0</v>
      </c>
      <c r="V39" s="6">
        <v>0</v>
      </c>
      <c r="W39" s="8">
        <v>0</v>
      </c>
      <c r="X39">
        <v>0</v>
      </c>
      <c r="Y39">
        <v>0</v>
      </c>
      <c r="Z39" s="8">
        <v>0</v>
      </c>
      <c r="AA39">
        <v>0</v>
      </c>
      <c r="AB39" s="6">
        <v>0</v>
      </c>
      <c r="AC39" s="8">
        <v>0</v>
      </c>
      <c r="AD39">
        <v>0</v>
      </c>
      <c r="AE39" s="6">
        <v>0</v>
      </c>
      <c r="AF39" s="8">
        <v>0</v>
      </c>
      <c r="AG39">
        <v>0</v>
      </c>
      <c r="AH39" s="6">
        <v>0</v>
      </c>
      <c r="AI39" s="4">
        <v>0</v>
      </c>
      <c r="AJ39">
        <v>0</v>
      </c>
      <c r="AK39" s="6">
        <v>0</v>
      </c>
      <c r="AL39" s="4">
        <v>0</v>
      </c>
      <c r="AM39">
        <v>0</v>
      </c>
      <c r="AN39">
        <v>0</v>
      </c>
      <c r="AO39" s="8">
        <v>0</v>
      </c>
      <c r="AP39">
        <v>0</v>
      </c>
      <c r="AQ39" s="6">
        <v>0</v>
      </c>
      <c r="AR39" s="8">
        <f>+AQ39*2500</f>
        <v>0</v>
      </c>
      <c r="AS39">
        <v>0</v>
      </c>
    </row>
    <row r="40">
      <c r="A40">
        <v>37</v>
      </c>
      <c r="B40" t="str">
        <v>CHIMALTENANGO</v>
      </c>
      <c r="C40" t="str">
        <v>SANTA APOLONIA</v>
      </c>
      <c r="P40" s="6">
        <f>Q40/2500</f>
        <v>0.72</v>
      </c>
      <c r="Q40" s="8">
        <f>R40*1800</f>
        <v>1800</v>
      </c>
      <c r="R40">
        <v>1</v>
      </c>
      <c r="S40">
        <v>0</v>
      </c>
      <c r="T40" s="8">
        <v>0</v>
      </c>
      <c r="U40">
        <v>0</v>
      </c>
      <c r="V40" s="6">
        <v>0</v>
      </c>
      <c r="W40" s="8">
        <v>0</v>
      </c>
      <c r="X40">
        <v>0</v>
      </c>
      <c r="Y40">
        <v>0</v>
      </c>
      <c r="Z40" s="8">
        <v>0</v>
      </c>
      <c r="AA40">
        <v>0</v>
      </c>
      <c r="AB40" s="6">
        <v>0</v>
      </c>
      <c r="AC40" s="8">
        <v>0</v>
      </c>
      <c r="AD40">
        <v>0</v>
      </c>
      <c r="AE40" s="6">
        <v>1</v>
      </c>
      <c r="AF40" s="8">
        <v>2500</v>
      </c>
      <c r="AG40">
        <v>2</v>
      </c>
      <c r="AH40" s="6">
        <v>0</v>
      </c>
      <c r="AI40" s="4">
        <v>0</v>
      </c>
      <c r="AJ40">
        <v>0</v>
      </c>
      <c r="AK40" s="6">
        <v>0</v>
      </c>
      <c r="AL40" s="4">
        <v>0</v>
      </c>
      <c r="AM40">
        <v>0</v>
      </c>
      <c r="AN40">
        <v>0</v>
      </c>
      <c r="AO40" s="8">
        <v>0</v>
      </c>
      <c r="AP40">
        <v>0</v>
      </c>
      <c r="AQ40" s="6">
        <v>1</v>
      </c>
      <c r="AR40" s="8">
        <f>+AQ40*2500</f>
        <v>2500</v>
      </c>
      <c r="AS40">
        <v>2</v>
      </c>
    </row>
    <row r="41">
      <c r="A41">
        <v>38</v>
      </c>
      <c r="B41" t="str">
        <v>CHIMALTENANGO</v>
      </c>
      <c r="C41" t="str">
        <v>SANTA CRUZ BALANYÁ</v>
      </c>
      <c r="P41" s="6">
        <f>Q41/2500</f>
        <v>1.44</v>
      </c>
      <c r="Q41" s="8">
        <f>R41*1800</f>
        <v>3600</v>
      </c>
      <c r="R41">
        <v>2</v>
      </c>
      <c r="S41">
        <v>0</v>
      </c>
      <c r="T41" s="8">
        <v>0</v>
      </c>
      <c r="U41">
        <v>0</v>
      </c>
      <c r="V41" s="6">
        <v>0</v>
      </c>
      <c r="W41" s="8">
        <v>0</v>
      </c>
      <c r="X41">
        <v>0</v>
      </c>
      <c r="Y41">
        <v>0</v>
      </c>
      <c r="Z41" s="8">
        <v>0</v>
      </c>
      <c r="AA41">
        <v>0</v>
      </c>
      <c r="AB41" s="6">
        <v>0</v>
      </c>
      <c r="AC41" s="8">
        <v>0</v>
      </c>
      <c r="AD41">
        <v>0</v>
      </c>
      <c r="AE41" s="6">
        <v>2</v>
      </c>
      <c r="AF41" s="8">
        <v>5000</v>
      </c>
      <c r="AG41">
        <v>2</v>
      </c>
      <c r="AH41" s="6">
        <v>0</v>
      </c>
      <c r="AI41" s="4">
        <v>0</v>
      </c>
      <c r="AJ41">
        <v>0</v>
      </c>
      <c r="AK41" s="6">
        <v>0</v>
      </c>
      <c r="AL41" s="4">
        <v>0</v>
      </c>
      <c r="AM41">
        <v>0</v>
      </c>
      <c r="AN41">
        <v>0</v>
      </c>
      <c r="AO41" s="8">
        <v>0</v>
      </c>
      <c r="AP41">
        <v>0</v>
      </c>
      <c r="AQ41" s="6">
        <v>2</v>
      </c>
      <c r="AR41" s="8">
        <f>+AQ41*2500</f>
        <v>5000</v>
      </c>
      <c r="AS41">
        <v>2</v>
      </c>
    </row>
    <row r="42">
      <c r="A42">
        <v>39</v>
      </c>
      <c r="B42" t="str">
        <v>CHIMALTENANGO</v>
      </c>
      <c r="C42" t="str">
        <v>TECPÁN GUATEMALA</v>
      </c>
      <c r="P42" s="6">
        <f>Q42/2500</f>
        <v>2.16</v>
      </c>
      <c r="Q42" s="8">
        <f>R42*1800</f>
        <v>5400</v>
      </c>
      <c r="R42">
        <v>3</v>
      </c>
      <c r="S42">
        <v>0</v>
      </c>
      <c r="T42" s="8">
        <v>0</v>
      </c>
      <c r="U42">
        <v>0</v>
      </c>
      <c r="V42" s="6">
        <v>0</v>
      </c>
      <c r="W42" s="8">
        <v>0</v>
      </c>
      <c r="X42">
        <v>0</v>
      </c>
      <c r="Y42">
        <v>0</v>
      </c>
      <c r="Z42" s="8">
        <v>0</v>
      </c>
      <c r="AA42">
        <v>0</v>
      </c>
      <c r="AB42" s="6">
        <v>0</v>
      </c>
      <c r="AC42" s="8">
        <v>0</v>
      </c>
      <c r="AD42">
        <v>0</v>
      </c>
      <c r="AE42" s="6">
        <v>3</v>
      </c>
      <c r="AF42" s="8">
        <v>7500</v>
      </c>
      <c r="AG42">
        <v>3</v>
      </c>
      <c r="AH42" s="6">
        <v>0</v>
      </c>
      <c r="AI42" s="4">
        <v>0</v>
      </c>
      <c r="AJ42">
        <v>0</v>
      </c>
      <c r="AK42" s="6">
        <v>0</v>
      </c>
      <c r="AL42" s="4">
        <v>0</v>
      </c>
      <c r="AM42">
        <v>0</v>
      </c>
      <c r="AN42">
        <v>0</v>
      </c>
      <c r="AO42" s="8">
        <v>0</v>
      </c>
      <c r="AP42">
        <v>0</v>
      </c>
      <c r="AQ42" s="6">
        <v>3</v>
      </c>
      <c r="AR42" s="8">
        <f>+AQ42*2500</f>
        <v>7500</v>
      </c>
      <c r="AS42">
        <v>3</v>
      </c>
    </row>
    <row r="43">
      <c r="A43">
        <v>40</v>
      </c>
      <c r="B43" t="str">
        <v>CHIMALTENANGO</v>
      </c>
      <c r="C43" t="str">
        <v>YEPOCAPA</v>
      </c>
      <c r="P43" s="6">
        <f>Q43/2500</f>
        <v>0</v>
      </c>
      <c r="Q43" s="8">
        <f>R43*1800</f>
        <v>0</v>
      </c>
      <c r="R43">
        <v>0</v>
      </c>
      <c r="S43">
        <v>0</v>
      </c>
      <c r="T43" s="8">
        <v>0</v>
      </c>
      <c r="U43">
        <v>0</v>
      </c>
      <c r="V43" s="6">
        <v>0</v>
      </c>
      <c r="W43" s="8">
        <v>0</v>
      </c>
      <c r="X43">
        <v>0</v>
      </c>
      <c r="Y43">
        <v>0</v>
      </c>
      <c r="Z43" s="8">
        <v>0</v>
      </c>
      <c r="AA43">
        <v>0</v>
      </c>
      <c r="AB43" s="6">
        <v>0</v>
      </c>
      <c r="AC43" s="8">
        <v>0</v>
      </c>
      <c r="AD43">
        <v>0</v>
      </c>
      <c r="AE43" s="6">
        <v>0</v>
      </c>
      <c r="AF43" s="8">
        <v>0</v>
      </c>
      <c r="AH43" s="6">
        <v>0</v>
      </c>
      <c r="AI43" s="4">
        <v>0</v>
      </c>
      <c r="AJ43">
        <v>0</v>
      </c>
      <c r="AK43" s="6">
        <v>0</v>
      </c>
      <c r="AL43" s="4">
        <v>0</v>
      </c>
      <c r="AM43">
        <v>0</v>
      </c>
      <c r="AN43">
        <v>0</v>
      </c>
      <c r="AO43" s="8">
        <v>0</v>
      </c>
      <c r="AP43">
        <v>0</v>
      </c>
      <c r="AQ43" s="6">
        <v>0</v>
      </c>
      <c r="AR43" s="8">
        <f>+AQ43*2500</f>
        <v>0</v>
      </c>
    </row>
    <row r="44">
      <c r="A44">
        <v>41</v>
      </c>
      <c r="B44" t="str">
        <v>CHIMALTENANGO</v>
      </c>
      <c r="C44" t="str">
        <v>ZARAGOZA</v>
      </c>
      <c r="P44" s="6">
        <f>Q44/2500</f>
        <v>3.6</v>
      </c>
      <c r="Q44" s="8">
        <f>R44*1800</f>
        <v>9000</v>
      </c>
      <c r="R44">
        <v>5</v>
      </c>
      <c r="S44">
        <v>0</v>
      </c>
      <c r="T44" s="8">
        <v>0</v>
      </c>
      <c r="U44">
        <v>0</v>
      </c>
      <c r="V44" s="6">
        <v>0</v>
      </c>
      <c r="W44" s="8">
        <v>0</v>
      </c>
      <c r="X44">
        <v>0</v>
      </c>
      <c r="Y44">
        <v>0</v>
      </c>
      <c r="Z44" s="8">
        <v>0</v>
      </c>
      <c r="AA44">
        <v>0</v>
      </c>
      <c r="AB44" s="6">
        <v>0</v>
      </c>
      <c r="AC44" s="8">
        <v>0</v>
      </c>
      <c r="AD44">
        <v>0</v>
      </c>
      <c r="AE44" s="6">
        <v>6</v>
      </c>
      <c r="AF44" s="8">
        <v>15000</v>
      </c>
      <c r="AG44">
        <v>8</v>
      </c>
      <c r="AH44" s="6">
        <v>0</v>
      </c>
      <c r="AI44" s="4">
        <v>0</v>
      </c>
      <c r="AJ44">
        <v>0</v>
      </c>
      <c r="AK44" s="6">
        <v>0</v>
      </c>
      <c r="AL44" s="4">
        <v>0</v>
      </c>
      <c r="AM44">
        <v>0</v>
      </c>
      <c r="AN44">
        <v>0</v>
      </c>
      <c r="AO44" s="8">
        <v>0</v>
      </c>
      <c r="AP44">
        <v>0</v>
      </c>
      <c r="AQ44" s="6">
        <v>6</v>
      </c>
      <c r="AR44" s="8">
        <f>+AQ44*2500</f>
        <v>15000</v>
      </c>
      <c r="AS44">
        <v>8</v>
      </c>
    </row>
    <row r="45">
      <c r="A45">
        <v>42</v>
      </c>
      <c r="B45" t="str">
        <v>CHIQUIMULA</v>
      </c>
      <c r="C45" t="str">
        <v>CAMOTÁN</v>
      </c>
      <c r="P45" s="6">
        <f>Q45/2500</f>
        <v>0.72</v>
      </c>
      <c r="Q45" s="8">
        <f>R45*1800</f>
        <v>1800</v>
      </c>
      <c r="R45">
        <v>1</v>
      </c>
      <c r="S45">
        <v>0</v>
      </c>
      <c r="T45" s="8">
        <v>0</v>
      </c>
      <c r="U45">
        <v>0</v>
      </c>
      <c r="V45" s="6">
        <v>0</v>
      </c>
      <c r="W45" s="8">
        <v>0</v>
      </c>
      <c r="X45">
        <v>0</v>
      </c>
      <c r="Y45">
        <v>0</v>
      </c>
      <c r="Z45" s="8">
        <v>0</v>
      </c>
      <c r="AA45">
        <v>0</v>
      </c>
      <c r="AB45" s="6">
        <v>0</v>
      </c>
      <c r="AC45" s="8">
        <v>0</v>
      </c>
      <c r="AD45">
        <v>0</v>
      </c>
      <c r="AE45" s="6">
        <v>1</v>
      </c>
      <c r="AF45" s="8">
        <v>2500</v>
      </c>
      <c r="AG45">
        <v>1</v>
      </c>
      <c r="AH45" s="6">
        <v>0</v>
      </c>
      <c r="AI45" s="4">
        <v>0</v>
      </c>
      <c r="AJ45">
        <v>0</v>
      </c>
      <c r="AK45" s="6">
        <v>0</v>
      </c>
      <c r="AL45" s="4">
        <v>0</v>
      </c>
      <c r="AM45">
        <v>0</v>
      </c>
      <c r="AN45">
        <v>0</v>
      </c>
      <c r="AO45" s="8">
        <v>0</v>
      </c>
      <c r="AP45">
        <v>0</v>
      </c>
      <c r="AQ45" s="6">
        <v>1</v>
      </c>
      <c r="AR45" s="8">
        <f>+AQ45*2500</f>
        <v>2500</v>
      </c>
      <c r="AS45">
        <v>1</v>
      </c>
    </row>
    <row r="46">
      <c r="A46">
        <v>43</v>
      </c>
      <c r="B46" t="str">
        <v>CHIQUIMULA</v>
      </c>
      <c r="C46" t="str">
        <v>CHIQUIMULA</v>
      </c>
      <c r="P46" s="6">
        <f>Q46/2500</f>
        <v>8.64</v>
      </c>
      <c r="Q46" s="8">
        <f>R46*1800</f>
        <v>21600</v>
      </c>
      <c r="R46">
        <v>12</v>
      </c>
      <c r="S46">
        <v>0</v>
      </c>
      <c r="T46" s="8">
        <v>0</v>
      </c>
      <c r="U46">
        <v>0</v>
      </c>
      <c r="V46" s="6">
        <v>0</v>
      </c>
      <c r="W46" s="8">
        <v>0</v>
      </c>
      <c r="X46">
        <v>0</v>
      </c>
      <c r="Y46">
        <v>0</v>
      </c>
      <c r="Z46" s="8">
        <v>0</v>
      </c>
      <c r="AA46">
        <v>0</v>
      </c>
      <c r="AB46" s="6">
        <v>0</v>
      </c>
      <c r="AC46" s="8">
        <v>0</v>
      </c>
      <c r="AD46">
        <v>0</v>
      </c>
      <c r="AE46" s="6">
        <v>12</v>
      </c>
      <c r="AF46" s="8">
        <v>30000</v>
      </c>
      <c r="AG46">
        <v>15</v>
      </c>
      <c r="AH46" s="6">
        <v>0</v>
      </c>
      <c r="AI46" s="4">
        <v>0</v>
      </c>
      <c r="AJ46">
        <v>0</v>
      </c>
      <c r="AK46" s="6">
        <v>0</v>
      </c>
      <c r="AL46" s="4">
        <v>0</v>
      </c>
      <c r="AM46">
        <v>0</v>
      </c>
      <c r="AN46">
        <v>0</v>
      </c>
      <c r="AO46" s="8">
        <v>0</v>
      </c>
      <c r="AP46">
        <v>0</v>
      </c>
      <c r="AQ46" s="6">
        <v>12</v>
      </c>
      <c r="AR46" s="8">
        <f>+AQ46*2500</f>
        <v>30000</v>
      </c>
      <c r="AS46">
        <v>15</v>
      </c>
    </row>
    <row r="47">
      <c r="A47">
        <v>44</v>
      </c>
      <c r="B47" t="str">
        <v>CHIQUIMULA</v>
      </c>
      <c r="C47" t="str">
        <v>CONCEPCIÓN LAS MINAS</v>
      </c>
      <c r="P47" s="6">
        <f>Q47/2500</f>
        <v>0</v>
      </c>
      <c r="Q47" s="8">
        <f>R47*1800</f>
        <v>0</v>
      </c>
      <c r="S47">
        <v>0</v>
      </c>
      <c r="T47" s="8">
        <v>0</v>
      </c>
      <c r="U47">
        <v>0</v>
      </c>
      <c r="V47" s="6">
        <v>0</v>
      </c>
      <c r="W47" s="8">
        <v>0</v>
      </c>
      <c r="X47">
        <v>0</v>
      </c>
      <c r="Y47">
        <v>0</v>
      </c>
      <c r="Z47" s="8">
        <v>0</v>
      </c>
      <c r="AA47">
        <v>0</v>
      </c>
      <c r="AB47" s="6">
        <v>0</v>
      </c>
      <c r="AC47" s="8">
        <v>0</v>
      </c>
      <c r="AD47">
        <v>0</v>
      </c>
      <c r="AE47" s="6">
        <v>0</v>
      </c>
      <c r="AF47" s="8">
        <v>0</v>
      </c>
      <c r="AG47">
        <v>0</v>
      </c>
      <c r="AH47" s="6">
        <v>0</v>
      </c>
      <c r="AI47" s="4">
        <v>0</v>
      </c>
      <c r="AJ47">
        <v>0</v>
      </c>
      <c r="AK47" s="6">
        <v>0</v>
      </c>
      <c r="AL47" s="4">
        <v>0</v>
      </c>
      <c r="AM47">
        <v>0</v>
      </c>
      <c r="AN47">
        <v>0</v>
      </c>
      <c r="AO47" s="8">
        <v>0</v>
      </c>
      <c r="AP47">
        <v>0</v>
      </c>
      <c r="AQ47" s="6">
        <v>0</v>
      </c>
      <c r="AR47" s="8">
        <f>+AQ47*2500</f>
        <v>0</v>
      </c>
      <c r="AS47">
        <v>0</v>
      </c>
    </row>
    <row r="48">
      <c r="A48">
        <v>45</v>
      </c>
      <c r="B48" t="str">
        <v>CHIQUIMULA</v>
      </c>
      <c r="C48" t="str">
        <v>ESQUIPULAS</v>
      </c>
      <c r="P48" s="6">
        <f>Q48/2500</f>
        <v>0</v>
      </c>
      <c r="Q48" s="8">
        <f>R48*1800</f>
        <v>0</v>
      </c>
      <c r="S48">
        <v>0</v>
      </c>
      <c r="T48" s="8">
        <v>0</v>
      </c>
      <c r="U48">
        <v>0</v>
      </c>
      <c r="V48" s="6">
        <v>0</v>
      </c>
      <c r="W48" s="8">
        <v>0</v>
      </c>
      <c r="X48">
        <v>0</v>
      </c>
      <c r="Y48">
        <v>0</v>
      </c>
      <c r="Z48" s="8">
        <v>0</v>
      </c>
      <c r="AA48">
        <v>0</v>
      </c>
      <c r="AB48" s="6">
        <v>0</v>
      </c>
      <c r="AC48" s="8">
        <v>0</v>
      </c>
      <c r="AD48">
        <v>0</v>
      </c>
      <c r="AE48" s="6">
        <v>0</v>
      </c>
      <c r="AF48" s="8">
        <v>0</v>
      </c>
      <c r="AG48">
        <v>0</v>
      </c>
      <c r="AH48" s="6">
        <v>0</v>
      </c>
      <c r="AI48" s="4">
        <v>0</v>
      </c>
      <c r="AJ48">
        <v>0</v>
      </c>
      <c r="AK48" s="6">
        <v>0</v>
      </c>
      <c r="AL48" s="4">
        <v>0</v>
      </c>
      <c r="AM48">
        <v>0</v>
      </c>
      <c r="AN48">
        <v>0</v>
      </c>
      <c r="AO48" s="8">
        <v>0</v>
      </c>
      <c r="AP48">
        <v>0</v>
      </c>
      <c r="AQ48" s="6">
        <v>0</v>
      </c>
      <c r="AR48" s="8">
        <f>+AQ48*2500</f>
        <v>0</v>
      </c>
      <c r="AS48">
        <v>0</v>
      </c>
    </row>
    <row r="49">
      <c r="A49">
        <v>46</v>
      </c>
      <c r="B49" t="str">
        <v>CHIQUIMULA</v>
      </c>
      <c r="C49" t="str">
        <v>IPALA</v>
      </c>
      <c r="P49" s="6">
        <f>Q49/2500</f>
        <v>0.72</v>
      </c>
      <c r="Q49" s="8">
        <f>R49*1800</f>
        <v>1800</v>
      </c>
      <c r="R49">
        <v>1</v>
      </c>
      <c r="S49">
        <v>0</v>
      </c>
      <c r="T49" s="8">
        <v>0</v>
      </c>
      <c r="U49">
        <v>0</v>
      </c>
      <c r="V49" s="6">
        <v>0</v>
      </c>
      <c r="W49" s="8">
        <v>0</v>
      </c>
      <c r="X49">
        <v>0</v>
      </c>
      <c r="Y49">
        <v>0</v>
      </c>
      <c r="Z49" s="8">
        <v>0</v>
      </c>
      <c r="AA49">
        <v>0</v>
      </c>
      <c r="AB49" s="6">
        <v>0</v>
      </c>
      <c r="AC49" s="8">
        <v>0</v>
      </c>
      <c r="AD49">
        <v>0</v>
      </c>
      <c r="AE49" s="6">
        <v>1</v>
      </c>
      <c r="AF49" s="8">
        <v>2500</v>
      </c>
      <c r="AG49">
        <v>1</v>
      </c>
      <c r="AH49" s="6">
        <v>0</v>
      </c>
      <c r="AI49" s="4">
        <v>0</v>
      </c>
      <c r="AJ49">
        <v>0</v>
      </c>
      <c r="AK49" s="6">
        <v>0</v>
      </c>
      <c r="AL49" s="4">
        <v>0</v>
      </c>
      <c r="AM49">
        <v>0</v>
      </c>
      <c r="AN49">
        <v>0</v>
      </c>
      <c r="AO49" s="8">
        <v>0</v>
      </c>
      <c r="AP49">
        <v>0</v>
      </c>
      <c r="AQ49" s="6">
        <v>1</v>
      </c>
      <c r="AR49" s="8">
        <f>+AQ49*2500</f>
        <v>2500</v>
      </c>
      <c r="AS49">
        <v>1</v>
      </c>
    </row>
    <row r="50">
      <c r="A50">
        <v>47</v>
      </c>
      <c r="B50" t="str">
        <v>CHIQUIMULA</v>
      </c>
      <c r="C50" t="str">
        <v>JOCOTÁN</v>
      </c>
      <c r="P50" s="6">
        <f>Q50/2500</f>
        <v>5.04</v>
      </c>
      <c r="Q50" s="8">
        <f>R50*1800</f>
        <v>12600</v>
      </c>
      <c r="R50">
        <v>7</v>
      </c>
      <c r="S50">
        <v>0</v>
      </c>
      <c r="T50" s="8">
        <v>0</v>
      </c>
      <c r="U50">
        <v>0</v>
      </c>
      <c r="V50" s="6">
        <v>0</v>
      </c>
      <c r="W50" s="8">
        <v>0</v>
      </c>
      <c r="X50">
        <v>0</v>
      </c>
      <c r="Y50">
        <v>0</v>
      </c>
      <c r="Z50" s="8">
        <v>0</v>
      </c>
      <c r="AA50">
        <v>0</v>
      </c>
      <c r="AB50" s="6">
        <v>0</v>
      </c>
      <c r="AC50" s="8">
        <v>0</v>
      </c>
      <c r="AD50">
        <v>0</v>
      </c>
      <c r="AE50" s="6">
        <v>7</v>
      </c>
      <c r="AF50" s="8">
        <v>17500</v>
      </c>
      <c r="AG50">
        <v>7</v>
      </c>
      <c r="AH50" s="6">
        <v>0</v>
      </c>
      <c r="AI50" s="4">
        <v>0</v>
      </c>
      <c r="AJ50">
        <v>0</v>
      </c>
      <c r="AK50" s="6">
        <v>0</v>
      </c>
      <c r="AL50" s="4">
        <v>0</v>
      </c>
      <c r="AM50">
        <v>0</v>
      </c>
      <c r="AN50">
        <v>0</v>
      </c>
      <c r="AO50" s="8">
        <v>0</v>
      </c>
      <c r="AP50">
        <v>0</v>
      </c>
      <c r="AQ50" s="6">
        <v>7</v>
      </c>
      <c r="AR50" s="8">
        <f>+AQ50*2500</f>
        <v>17500</v>
      </c>
      <c r="AS50">
        <v>7</v>
      </c>
    </row>
    <row r="51">
      <c r="A51">
        <v>48</v>
      </c>
      <c r="B51" t="str">
        <v>CHIQUIMULA</v>
      </c>
      <c r="C51" t="str">
        <v>OLOPA</v>
      </c>
      <c r="P51" s="6">
        <f>Q51/2500</f>
        <v>1.44</v>
      </c>
      <c r="Q51" s="8">
        <f>R51*1800</f>
        <v>3600</v>
      </c>
      <c r="R51">
        <v>2</v>
      </c>
      <c r="S51">
        <v>0</v>
      </c>
      <c r="T51" s="8">
        <v>0</v>
      </c>
      <c r="U51">
        <v>0</v>
      </c>
      <c r="V51" s="6">
        <v>0</v>
      </c>
      <c r="W51" s="8">
        <v>0</v>
      </c>
      <c r="X51">
        <v>0</v>
      </c>
      <c r="Y51">
        <v>0</v>
      </c>
      <c r="Z51" s="8">
        <v>0</v>
      </c>
      <c r="AA51">
        <v>0</v>
      </c>
      <c r="AB51" s="6">
        <v>0</v>
      </c>
      <c r="AC51" s="8">
        <v>0</v>
      </c>
      <c r="AD51">
        <v>0</v>
      </c>
      <c r="AE51" s="6">
        <v>2</v>
      </c>
      <c r="AF51" s="8">
        <v>5000</v>
      </c>
      <c r="AG51">
        <v>2</v>
      </c>
      <c r="AH51" s="6">
        <v>0</v>
      </c>
      <c r="AI51" s="4">
        <v>0</v>
      </c>
      <c r="AJ51">
        <v>0</v>
      </c>
      <c r="AK51" s="6">
        <v>0</v>
      </c>
      <c r="AL51" s="4">
        <v>0</v>
      </c>
      <c r="AM51">
        <v>0</v>
      </c>
      <c r="AN51">
        <v>0</v>
      </c>
      <c r="AO51" s="8">
        <v>0</v>
      </c>
      <c r="AP51">
        <v>0</v>
      </c>
      <c r="AQ51" s="6">
        <v>2</v>
      </c>
      <c r="AR51" s="8">
        <f>+AQ51*2500</f>
        <v>5000</v>
      </c>
      <c r="AS51">
        <v>2</v>
      </c>
    </row>
    <row r="52">
      <c r="A52">
        <v>49</v>
      </c>
      <c r="B52" t="str">
        <v>CHIQUIMULA</v>
      </c>
      <c r="C52" t="str">
        <v>QUEZALTEPEQUE</v>
      </c>
      <c r="P52" s="6">
        <f>Q52/2500</f>
        <v>3.6</v>
      </c>
      <c r="Q52" s="8">
        <f>R52*1800</f>
        <v>9000</v>
      </c>
      <c r="R52">
        <v>5</v>
      </c>
      <c r="S52">
        <v>0</v>
      </c>
      <c r="T52" s="8">
        <v>0</v>
      </c>
      <c r="U52">
        <v>0</v>
      </c>
      <c r="V52" s="6">
        <v>0</v>
      </c>
      <c r="W52" s="8">
        <v>0</v>
      </c>
      <c r="X52">
        <v>0</v>
      </c>
      <c r="Y52">
        <v>0</v>
      </c>
      <c r="Z52" s="8">
        <v>0</v>
      </c>
      <c r="AA52">
        <v>0</v>
      </c>
      <c r="AB52" s="6">
        <v>0</v>
      </c>
      <c r="AC52" s="8">
        <v>0</v>
      </c>
      <c r="AD52">
        <v>0</v>
      </c>
      <c r="AE52" s="6">
        <v>5</v>
      </c>
      <c r="AF52" s="8">
        <v>12500</v>
      </c>
      <c r="AG52">
        <v>5</v>
      </c>
      <c r="AH52" s="6">
        <v>0</v>
      </c>
      <c r="AI52" s="4">
        <v>0</v>
      </c>
      <c r="AJ52">
        <v>0</v>
      </c>
      <c r="AK52" s="6">
        <v>0</v>
      </c>
      <c r="AL52" s="4">
        <v>0</v>
      </c>
      <c r="AM52">
        <v>0</v>
      </c>
      <c r="AN52">
        <v>0</v>
      </c>
      <c r="AO52" s="8">
        <v>0</v>
      </c>
      <c r="AP52">
        <v>0</v>
      </c>
      <c r="AQ52" s="6">
        <v>5</v>
      </c>
      <c r="AR52" s="8">
        <f>+AQ52*2500</f>
        <v>12500</v>
      </c>
      <c r="AS52">
        <v>5</v>
      </c>
    </row>
    <row r="53">
      <c r="A53">
        <v>50</v>
      </c>
      <c r="B53" t="str">
        <v>CHIQUIMULA</v>
      </c>
      <c r="C53" t="str">
        <v>SAN JOSÉ LA ARADA</v>
      </c>
      <c r="P53" s="6">
        <f>Q53/2500</f>
        <v>3.6</v>
      </c>
      <c r="Q53" s="8">
        <f>R53*1800</f>
        <v>9000</v>
      </c>
      <c r="R53">
        <v>5</v>
      </c>
      <c r="S53">
        <v>0</v>
      </c>
      <c r="T53" s="8">
        <v>0</v>
      </c>
      <c r="U53">
        <v>0</v>
      </c>
      <c r="V53" s="6">
        <v>0</v>
      </c>
      <c r="W53" s="8">
        <v>0</v>
      </c>
      <c r="X53">
        <v>0</v>
      </c>
      <c r="Y53">
        <v>0</v>
      </c>
      <c r="Z53" s="8">
        <v>0</v>
      </c>
      <c r="AA53">
        <v>0</v>
      </c>
      <c r="AB53" s="6">
        <v>0</v>
      </c>
      <c r="AC53" s="8">
        <v>0</v>
      </c>
      <c r="AD53">
        <v>0</v>
      </c>
      <c r="AE53" s="6">
        <v>5</v>
      </c>
      <c r="AF53" s="8">
        <v>12500</v>
      </c>
      <c r="AG53">
        <v>5</v>
      </c>
      <c r="AH53" s="6">
        <v>0</v>
      </c>
      <c r="AI53" s="4">
        <v>0</v>
      </c>
      <c r="AJ53">
        <v>0</v>
      </c>
      <c r="AK53" s="6">
        <v>0</v>
      </c>
      <c r="AL53" s="4">
        <v>0</v>
      </c>
      <c r="AM53">
        <v>0</v>
      </c>
      <c r="AN53">
        <v>0</v>
      </c>
      <c r="AO53" s="8">
        <v>0</v>
      </c>
      <c r="AP53">
        <v>0</v>
      </c>
      <c r="AQ53" s="6">
        <v>5</v>
      </c>
      <c r="AR53" s="8">
        <f>+AQ53*2500</f>
        <v>12500</v>
      </c>
      <c r="AS53">
        <v>5</v>
      </c>
    </row>
    <row r="54">
      <c r="A54">
        <v>51</v>
      </c>
      <c r="B54" t="str">
        <v>CHIQUIMULA</v>
      </c>
      <c r="C54" t="str">
        <v xml:space="preserve">SAN JACINTO </v>
      </c>
      <c r="P54" s="6">
        <f>Q54/2500</f>
        <v>1.44</v>
      </c>
      <c r="Q54" s="8">
        <f>R54*1800</f>
        <v>3600</v>
      </c>
      <c r="R54">
        <v>2</v>
      </c>
      <c r="AE54" s="6">
        <v>2</v>
      </c>
      <c r="AF54" s="8">
        <v>5000</v>
      </c>
      <c r="AG54">
        <v>2</v>
      </c>
      <c r="AQ54" s="6">
        <v>2</v>
      </c>
      <c r="AR54" s="8">
        <f>+AQ54*2500</f>
        <v>5000</v>
      </c>
      <c r="AS54">
        <v>2</v>
      </c>
    </row>
    <row r="55">
      <c r="A55">
        <v>51</v>
      </c>
      <c r="B55" t="str">
        <v>CHIQUIMULA</v>
      </c>
      <c r="C55" t="str">
        <v>SAN JUAN ERMITA</v>
      </c>
      <c r="P55" s="6">
        <f>Q55/2500</f>
        <v>0</v>
      </c>
      <c r="Q55" s="8">
        <f>R55*1800</f>
        <v>0</v>
      </c>
      <c r="R55">
        <v>0</v>
      </c>
      <c r="S55">
        <v>0</v>
      </c>
      <c r="T55" s="8">
        <v>0</v>
      </c>
      <c r="U55">
        <v>0</v>
      </c>
      <c r="V55" s="6">
        <v>0</v>
      </c>
      <c r="W55" s="8">
        <v>0</v>
      </c>
      <c r="X55">
        <v>0</v>
      </c>
      <c r="Y55">
        <v>0</v>
      </c>
      <c r="Z55" s="8">
        <v>0</v>
      </c>
      <c r="AA55">
        <v>0</v>
      </c>
      <c r="AB55" s="6">
        <v>0</v>
      </c>
      <c r="AC55" s="8">
        <v>0</v>
      </c>
      <c r="AD55">
        <v>0</v>
      </c>
      <c r="AE55" s="6">
        <v>1</v>
      </c>
      <c r="AF55" s="8">
        <v>2500</v>
      </c>
      <c r="AG55">
        <v>1</v>
      </c>
      <c r="AH55" s="6">
        <v>0</v>
      </c>
      <c r="AI55" s="4">
        <v>0</v>
      </c>
      <c r="AJ55">
        <v>0</v>
      </c>
      <c r="AK55" s="6">
        <v>0</v>
      </c>
      <c r="AL55" s="4">
        <v>0</v>
      </c>
      <c r="AM55">
        <v>0</v>
      </c>
      <c r="AN55">
        <v>0</v>
      </c>
      <c r="AO55" s="8">
        <v>0</v>
      </c>
      <c r="AP55">
        <v>0</v>
      </c>
      <c r="AQ55" s="6">
        <v>1</v>
      </c>
      <c r="AR55" s="8">
        <f>+AQ55*2500</f>
        <v>2500</v>
      </c>
      <c r="AS55">
        <v>1</v>
      </c>
    </row>
    <row r="56">
      <c r="A56">
        <v>52</v>
      </c>
      <c r="B56" t="str">
        <v>EL PROGRESO</v>
      </c>
      <c r="C56" t="str">
        <v>EL JÍCARO</v>
      </c>
      <c r="D56" t="str">
        <v xml:space="preserve">Beca </v>
      </c>
      <c r="P56" s="6">
        <f>Q56/2500</f>
        <v>0.72</v>
      </c>
      <c r="Q56" s="8">
        <f>R56*1800</f>
        <v>1800</v>
      </c>
      <c r="R56">
        <v>1</v>
      </c>
      <c r="S56">
        <v>0</v>
      </c>
      <c r="T56" s="8">
        <v>0</v>
      </c>
      <c r="U56">
        <v>0</v>
      </c>
      <c r="V56" s="6">
        <v>0</v>
      </c>
      <c r="W56" s="8">
        <v>0</v>
      </c>
      <c r="X56">
        <v>0</v>
      </c>
      <c r="Y56">
        <v>0</v>
      </c>
      <c r="Z56" s="8">
        <v>0</v>
      </c>
      <c r="AA56">
        <v>0</v>
      </c>
      <c r="AB56" s="6">
        <v>0</v>
      </c>
      <c r="AC56" s="8">
        <v>0</v>
      </c>
      <c r="AD56">
        <v>0</v>
      </c>
      <c r="AE56" s="6">
        <v>1</v>
      </c>
      <c r="AF56" s="8">
        <v>2500</v>
      </c>
      <c r="AG56">
        <v>1</v>
      </c>
      <c r="AH56" s="6">
        <v>0</v>
      </c>
      <c r="AI56" s="4">
        <v>0</v>
      </c>
      <c r="AJ56">
        <v>0</v>
      </c>
      <c r="AK56" s="6">
        <v>0</v>
      </c>
      <c r="AL56" s="4">
        <v>0</v>
      </c>
      <c r="AM56">
        <v>0</v>
      </c>
      <c r="AN56">
        <v>0</v>
      </c>
      <c r="AO56" s="8">
        <v>0</v>
      </c>
      <c r="AP56">
        <v>0</v>
      </c>
      <c r="AQ56" s="6">
        <v>1</v>
      </c>
      <c r="AR56" s="8">
        <f>+AQ56*2500</f>
        <v>2500</v>
      </c>
      <c r="AS56">
        <v>1</v>
      </c>
    </row>
    <row r="57">
      <c r="A57">
        <v>53</v>
      </c>
      <c r="B57" t="str">
        <v>EL PROGRESO</v>
      </c>
      <c r="C57" t="str">
        <v>GUASTATOYA</v>
      </c>
      <c r="P57" s="6">
        <f>Q57/2500</f>
        <v>3.6</v>
      </c>
      <c r="Q57" s="8">
        <f>R57*1800</f>
        <v>9000</v>
      </c>
      <c r="R57">
        <v>5</v>
      </c>
      <c r="S57">
        <v>0</v>
      </c>
      <c r="T57" s="8">
        <v>0</v>
      </c>
      <c r="U57">
        <v>0</v>
      </c>
      <c r="V57" s="6">
        <v>0</v>
      </c>
      <c r="W57" s="8">
        <v>0</v>
      </c>
      <c r="X57">
        <v>0</v>
      </c>
      <c r="Y57">
        <v>0</v>
      </c>
      <c r="Z57" s="8">
        <v>0</v>
      </c>
      <c r="AA57">
        <v>0</v>
      </c>
      <c r="AB57" s="6">
        <v>0</v>
      </c>
      <c r="AC57" s="8">
        <v>0</v>
      </c>
      <c r="AD57">
        <v>0</v>
      </c>
      <c r="AE57" s="6">
        <v>4</v>
      </c>
      <c r="AF57" s="8">
        <v>10000</v>
      </c>
      <c r="AG57">
        <v>5</v>
      </c>
      <c r="AH57" s="6">
        <v>0</v>
      </c>
      <c r="AI57" s="4">
        <v>0</v>
      </c>
      <c r="AJ57">
        <v>0</v>
      </c>
      <c r="AK57" s="6">
        <v>0</v>
      </c>
      <c r="AL57" s="4">
        <v>0</v>
      </c>
      <c r="AM57">
        <v>0</v>
      </c>
      <c r="AN57">
        <v>0</v>
      </c>
      <c r="AO57" s="8">
        <v>0</v>
      </c>
      <c r="AP57">
        <v>0</v>
      </c>
      <c r="AQ57" s="6">
        <v>4</v>
      </c>
      <c r="AR57" s="8">
        <f>+AQ57*2500</f>
        <v>10000</v>
      </c>
      <c r="AS57">
        <v>5</v>
      </c>
    </row>
    <row r="58">
      <c r="A58">
        <v>54</v>
      </c>
      <c r="B58" t="str">
        <v>EL PROGRESO</v>
      </c>
      <c r="C58" t="str">
        <v>MORAZÁN</v>
      </c>
      <c r="P58" s="6">
        <f>Q58/2500</f>
        <v>0.72</v>
      </c>
      <c r="Q58" s="8">
        <f>R58*1800</f>
        <v>1800</v>
      </c>
      <c r="R58">
        <v>1</v>
      </c>
      <c r="S58">
        <v>0</v>
      </c>
      <c r="T58" s="8">
        <v>0</v>
      </c>
      <c r="U58">
        <v>0</v>
      </c>
      <c r="V58" s="6">
        <v>0</v>
      </c>
      <c r="W58" s="8">
        <v>0</v>
      </c>
      <c r="X58">
        <v>0</v>
      </c>
      <c r="Y58">
        <v>0</v>
      </c>
      <c r="Z58" s="8">
        <v>0</v>
      </c>
      <c r="AA58">
        <v>0</v>
      </c>
      <c r="AB58" s="6">
        <v>0</v>
      </c>
      <c r="AC58" s="8">
        <v>0</v>
      </c>
      <c r="AD58">
        <v>0</v>
      </c>
      <c r="AE58" s="6">
        <v>1</v>
      </c>
      <c r="AF58" s="8">
        <v>2500</v>
      </c>
      <c r="AG58">
        <v>1</v>
      </c>
      <c r="AH58" s="6">
        <v>0</v>
      </c>
      <c r="AI58" s="4">
        <v>0</v>
      </c>
      <c r="AJ58">
        <v>0</v>
      </c>
      <c r="AK58" s="6">
        <v>0</v>
      </c>
      <c r="AL58" s="4">
        <v>0</v>
      </c>
      <c r="AM58">
        <v>0</v>
      </c>
      <c r="AN58">
        <v>0</v>
      </c>
      <c r="AO58" s="8">
        <v>0</v>
      </c>
      <c r="AP58">
        <v>0</v>
      </c>
      <c r="AQ58" s="6">
        <v>1</v>
      </c>
      <c r="AR58" s="8">
        <f>+AQ58*2500</f>
        <v>2500</v>
      </c>
      <c r="AS58">
        <v>1</v>
      </c>
    </row>
    <row r="59">
      <c r="A59">
        <v>55</v>
      </c>
      <c r="B59" t="str">
        <v>EL PROGRESO</v>
      </c>
      <c r="C59" t="str">
        <v>SAN AGUSTÍN ACASAGUASTLÁN</v>
      </c>
      <c r="P59" s="6">
        <f>Q59/2500</f>
        <v>5.76</v>
      </c>
      <c r="Q59" s="8">
        <f>R59*1800</f>
        <v>14400</v>
      </c>
      <c r="R59">
        <v>8</v>
      </c>
      <c r="S59">
        <v>0</v>
      </c>
      <c r="T59" s="8">
        <v>0</v>
      </c>
      <c r="U59">
        <v>0</v>
      </c>
      <c r="V59" s="6">
        <v>0</v>
      </c>
      <c r="W59" s="8">
        <v>0</v>
      </c>
      <c r="X59">
        <v>0</v>
      </c>
      <c r="Y59">
        <v>0</v>
      </c>
      <c r="Z59" s="8">
        <v>0</v>
      </c>
      <c r="AA59">
        <v>0</v>
      </c>
      <c r="AB59" s="6">
        <v>0</v>
      </c>
      <c r="AC59" s="8">
        <v>0</v>
      </c>
      <c r="AD59">
        <v>0</v>
      </c>
      <c r="AE59" s="6">
        <v>8</v>
      </c>
      <c r="AF59" s="8">
        <v>20000</v>
      </c>
      <c r="AG59">
        <v>9</v>
      </c>
      <c r="AH59" s="6">
        <v>0</v>
      </c>
      <c r="AI59" s="4">
        <v>0</v>
      </c>
      <c r="AJ59">
        <v>0</v>
      </c>
      <c r="AK59" s="6">
        <v>0</v>
      </c>
      <c r="AL59" s="4">
        <v>0</v>
      </c>
      <c r="AM59">
        <v>0</v>
      </c>
      <c r="AN59">
        <v>0</v>
      </c>
      <c r="AO59" s="8">
        <v>0</v>
      </c>
      <c r="AP59">
        <v>0</v>
      </c>
      <c r="AQ59" s="6">
        <v>8</v>
      </c>
      <c r="AR59" s="8">
        <f>+AQ59*2500</f>
        <v>20000</v>
      </c>
      <c r="AS59">
        <v>9</v>
      </c>
    </row>
    <row r="60">
      <c r="A60">
        <v>56</v>
      </c>
      <c r="B60" t="str">
        <v>EL PROGRESO</v>
      </c>
      <c r="C60" t="str">
        <v>SAN ANTONIO LA PAZ</v>
      </c>
      <c r="P60" s="6">
        <f>Q60/2500</f>
        <v>2.16</v>
      </c>
      <c r="Q60" s="8">
        <f>R60*1800</f>
        <v>5400</v>
      </c>
      <c r="R60">
        <v>3</v>
      </c>
      <c r="S60">
        <v>0</v>
      </c>
      <c r="T60" s="8">
        <v>0</v>
      </c>
      <c r="U60">
        <v>0</v>
      </c>
      <c r="V60" s="6">
        <v>0</v>
      </c>
      <c r="W60" s="8">
        <v>0</v>
      </c>
      <c r="X60">
        <v>0</v>
      </c>
      <c r="Y60">
        <v>0</v>
      </c>
      <c r="Z60" s="8">
        <v>0</v>
      </c>
      <c r="AA60">
        <v>0</v>
      </c>
      <c r="AB60" s="6">
        <v>0</v>
      </c>
      <c r="AC60" s="8">
        <v>0</v>
      </c>
      <c r="AD60">
        <v>0</v>
      </c>
      <c r="AE60" s="6">
        <v>3</v>
      </c>
      <c r="AF60" s="8">
        <v>7500</v>
      </c>
      <c r="AG60">
        <v>3</v>
      </c>
      <c r="AH60" s="6">
        <v>0</v>
      </c>
      <c r="AI60" s="4">
        <v>0</v>
      </c>
      <c r="AJ60">
        <v>0</v>
      </c>
      <c r="AK60" s="6">
        <v>0</v>
      </c>
      <c r="AL60" s="4">
        <v>0</v>
      </c>
      <c r="AM60">
        <v>0</v>
      </c>
      <c r="AN60">
        <v>0</v>
      </c>
      <c r="AO60" s="8">
        <v>0</v>
      </c>
      <c r="AP60">
        <v>0</v>
      </c>
      <c r="AQ60" s="6">
        <v>3</v>
      </c>
      <c r="AR60" s="8">
        <f>+AQ60*2500</f>
        <v>7500</v>
      </c>
      <c r="AS60">
        <v>3</v>
      </c>
    </row>
    <row r="61">
      <c r="A61">
        <v>57</v>
      </c>
      <c r="B61" t="str">
        <v>EL PROGRESO</v>
      </c>
      <c r="C61" t="str">
        <v>SAN CRISTÓBAL ACASAGUASTLÁN</v>
      </c>
      <c r="P61" s="6">
        <f>Q61/2500</f>
        <v>2.16</v>
      </c>
      <c r="Q61" s="8">
        <f>R61*1800</f>
        <v>5400</v>
      </c>
      <c r="R61">
        <v>3</v>
      </c>
      <c r="S61">
        <v>0</v>
      </c>
      <c r="T61" s="8">
        <v>0</v>
      </c>
      <c r="U61">
        <v>0</v>
      </c>
      <c r="V61" s="6">
        <v>0</v>
      </c>
      <c r="W61" s="8">
        <v>0</v>
      </c>
      <c r="X61">
        <v>0</v>
      </c>
      <c r="Y61">
        <v>0</v>
      </c>
      <c r="Z61" s="8">
        <v>0</v>
      </c>
      <c r="AA61">
        <v>0</v>
      </c>
      <c r="AB61" s="6">
        <v>0</v>
      </c>
      <c r="AC61" s="8">
        <v>0</v>
      </c>
      <c r="AD61">
        <v>0</v>
      </c>
      <c r="AE61" s="6">
        <v>4</v>
      </c>
      <c r="AF61" s="8">
        <v>10000</v>
      </c>
      <c r="AG61">
        <v>5</v>
      </c>
      <c r="AH61" s="6">
        <v>0</v>
      </c>
      <c r="AI61" s="4">
        <v>0</v>
      </c>
      <c r="AJ61">
        <v>0</v>
      </c>
      <c r="AK61" s="6">
        <v>0</v>
      </c>
      <c r="AL61" s="4">
        <v>0</v>
      </c>
      <c r="AM61">
        <v>0</v>
      </c>
      <c r="AN61">
        <v>0</v>
      </c>
      <c r="AO61" s="8">
        <v>0</v>
      </c>
      <c r="AP61">
        <v>0</v>
      </c>
      <c r="AQ61" s="6">
        <v>4</v>
      </c>
      <c r="AR61" s="8">
        <f>+AQ61*2500</f>
        <v>10000</v>
      </c>
      <c r="AS61">
        <v>5</v>
      </c>
    </row>
    <row r="62">
      <c r="A62">
        <v>58</v>
      </c>
      <c r="B62" t="str">
        <v>EL PROGRESO</v>
      </c>
      <c r="C62" t="str">
        <v>SANARATE</v>
      </c>
      <c r="P62" s="6">
        <f>Q62/2500</f>
        <v>15.12</v>
      </c>
      <c r="Q62" s="8">
        <f>R62*1800</f>
        <v>37800</v>
      </c>
      <c r="R62">
        <v>21</v>
      </c>
      <c r="S62">
        <v>0</v>
      </c>
      <c r="T62" s="8">
        <v>0</v>
      </c>
      <c r="U62">
        <v>0</v>
      </c>
      <c r="V62" s="6">
        <v>0</v>
      </c>
      <c r="W62" s="8">
        <v>0</v>
      </c>
      <c r="X62">
        <v>0</v>
      </c>
      <c r="Y62">
        <v>0</v>
      </c>
      <c r="Z62" s="8">
        <v>0</v>
      </c>
      <c r="AA62">
        <v>0</v>
      </c>
      <c r="AB62" s="6">
        <v>0</v>
      </c>
      <c r="AC62" s="8">
        <v>0</v>
      </c>
      <c r="AD62">
        <v>0</v>
      </c>
      <c r="AE62" s="6">
        <v>21</v>
      </c>
      <c r="AF62" s="8">
        <v>52500</v>
      </c>
      <c r="AG62">
        <v>22</v>
      </c>
      <c r="AH62" s="6">
        <v>0</v>
      </c>
      <c r="AI62" s="4">
        <v>0</v>
      </c>
      <c r="AJ62">
        <v>0</v>
      </c>
      <c r="AK62" s="6">
        <v>0</v>
      </c>
      <c r="AL62" s="4">
        <v>0</v>
      </c>
      <c r="AM62">
        <v>0</v>
      </c>
      <c r="AN62">
        <v>0</v>
      </c>
      <c r="AO62" s="8">
        <v>0</v>
      </c>
      <c r="AP62">
        <v>0</v>
      </c>
      <c r="AQ62" s="6">
        <v>21</v>
      </c>
      <c r="AR62" s="8">
        <f>+AQ62*2500</f>
        <v>52500</v>
      </c>
      <c r="AS62">
        <v>22</v>
      </c>
    </row>
    <row r="63">
      <c r="A63">
        <v>59</v>
      </c>
      <c r="B63" t="str">
        <v>EL PROGRESO</v>
      </c>
      <c r="C63" t="str">
        <v>SANSARE</v>
      </c>
      <c r="P63" s="6">
        <f>Q63/2500</f>
        <v>5.76</v>
      </c>
      <c r="Q63" s="8">
        <f>R63*1800</f>
        <v>14400</v>
      </c>
      <c r="R63">
        <v>8</v>
      </c>
      <c r="S63">
        <v>0</v>
      </c>
      <c r="T63" s="8">
        <v>0</v>
      </c>
      <c r="U63">
        <v>0</v>
      </c>
      <c r="V63" s="6">
        <v>0</v>
      </c>
      <c r="W63" s="8">
        <v>0</v>
      </c>
      <c r="X63">
        <v>0</v>
      </c>
      <c r="Y63">
        <v>0</v>
      </c>
      <c r="Z63" s="8">
        <v>0</v>
      </c>
      <c r="AA63">
        <v>0</v>
      </c>
      <c r="AB63" s="6">
        <v>0</v>
      </c>
      <c r="AC63" s="8">
        <v>0</v>
      </c>
      <c r="AD63">
        <v>0</v>
      </c>
      <c r="AE63" s="6">
        <v>8</v>
      </c>
      <c r="AF63" s="8">
        <v>20000</v>
      </c>
      <c r="AG63">
        <v>9</v>
      </c>
      <c r="AH63" s="6">
        <v>0</v>
      </c>
      <c r="AI63" s="4">
        <v>0</v>
      </c>
      <c r="AJ63">
        <v>0</v>
      </c>
      <c r="AK63" s="6">
        <v>0</v>
      </c>
      <c r="AL63" s="4">
        <v>0</v>
      </c>
      <c r="AM63">
        <v>0</v>
      </c>
      <c r="AN63">
        <v>0</v>
      </c>
      <c r="AO63" s="8">
        <v>0</v>
      </c>
      <c r="AP63">
        <v>0</v>
      </c>
      <c r="AQ63" s="6">
        <v>8</v>
      </c>
      <c r="AR63" s="8">
        <f>+AQ63*2500</f>
        <v>20000</v>
      </c>
      <c r="AS63">
        <v>9</v>
      </c>
    </row>
    <row r="64">
      <c r="A64">
        <v>60</v>
      </c>
      <c r="B64" t="str">
        <v>ESCUINTLA</v>
      </c>
      <c r="C64" t="str">
        <v>ESCUINTLA</v>
      </c>
      <c r="P64" s="6">
        <f>Q64/2500</f>
        <v>7.92</v>
      </c>
      <c r="Q64" s="8">
        <f>R64*1800</f>
        <v>19800</v>
      </c>
      <c r="R64">
        <v>11</v>
      </c>
      <c r="S64">
        <v>0</v>
      </c>
      <c r="T64" s="8">
        <v>0</v>
      </c>
      <c r="U64">
        <v>0</v>
      </c>
      <c r="V64" s="6">
        <v>0</v>
      </c>
      <c r="W64" s="8">
        <v>0</v>
      </c>
      <c r="X64">
        <v>0</v>
      </c>
      <c r="Y64">
        <v>0</v>
      </c>
      <c r="Z64" s="8">
        <v>0</v>
      </c>
      <c r="AA64">
        <v>0</v>
      </c>
      <c r="AB64" s="6">
        <v>0</v>
      </c>
      <c r="AC64" s="8">
        <v>0</v>
      </c>
      <c r="AD64">
        <v>0</v>
      </c>
      <c r="AE64" s="6">
        <v>11</v>
      </c>
      <c r="AF64" s="8">
        <v>27500</v>
      </c>
      <c r="AG64">
        <v>12</v>
      </c>
      <c r="AH64" s="6">
        <v>0</v>
      </c>
      <c r="AI64" s="4">
        <v>0</v>
      </c>
      <c r="AJ64">
        <v>0</v>
      </c>
      <c r="AK64" s="6">
        <v>0</v>
      </c>
      <c r="AL64" s="4">
        <v>0</v>
      </c>
      <c r="AM64">
        <v>0</v>
      </c>
      <c r="AN64">
        <v>0</v>
      </c>
      <c r="AO64" s="8">
        <v>0</v>
      </c>
      <c r="AP64">
        <v>0</v>
      </c>
      <c r="AQ64" s="6">
        <v>11</v>
      </c>
      <c r="AR64" s="8">
        <f>+AQ64*2500</f>
        <v>27500</v>
      </c>
      <c r="AS64">
        <v>12</v>
      </c>
    </row>
    <row r="65">
      <c r="A65">
        <v>61</v>
      </c>
      <c r="B65" t="str">
        <v>ESCUINTLA</v>
      </c>
      <c r="C65" t="str">
        <v>GUANAGAZAPA</v>
      </c>
      <c r="P65" s="6">
        <f>Q65/2500</f>
        <v>1.44</v>
      </c>
      <c r="Q65" s="8">
        <f>R65*1800</f>
        <v>3600</v>
      </c>
      <c r="R65">
        <v>2</v>
      </c>
      <c r="S65">
        <v>0</v>
      </c>
      <c r="T65" s="8">
        <v>0</v>
      </c>
      <c r="U65">
        <v>0</v>
      </c>
      <c r="V65" s="6">
        <v>0</v>
      </c>
      <c r="W65" s="8">
        <v>0</v>
      </c>
      <c r="X65">
        <v>0</v>
      </c>
      <c r="Y65">
        <v>0</v>
      </c>
      <c r="Z65" s="8">
        <v>0</v>
      </c>
      <c r="AA65">
        <v>0</v>
      </c>
      <c r="AB65" s="6">
        <v>0</v>
      </c>
      <c r="AC65" s="8">
        <v>0</v>
      </c>
      <c r="AD65">
        <v>0</v>
      </c>
      <c r="AE65" s="6">
        <v>2</v>
      </c>
      <c r="AF65" s="8">
        <v>5000</v>
      </c>
      <c r="AG65">
        <v>2</v>
      </c>
      <c r="AH65" s="6">
        <v>0</v>
      </c>
      <c r="AI65" s="4">
        <v>0</v>
      </c>
      <c r="AJ65">
        <v>0</v>
      </c>
      <c r="AK65" s="6">
        <v>0</v>
      </c>
      <c r="AL65" s="4">
        <v>0</v>
      </c>
      <c r="AM65">
        <v>0</v>
      </c>
      <c r="AN65">
        <v>0</v>
      </c>
      <c r="AO65" s="8">
        <v>0</v>
      </c>
      <c r="AP65">
        <v>0</v>
      </c>
      <c r="AQ65" s="6">
        <v>2</v>
      </c>
      <c r="AR65" s="8">
        <f>+AQ65*2500</f>
        <v>5000</v>
      </c>
      <c r="AS65">
        <v>2</v>
      </c>
    </row>
    <row r="66">
      <c r="A66">
        <v>62</v>
      </c>
      <c r="B66" t="str">
        <v>ESCUINTLA</v>
      </c>
      <c r="C66" t="str">
        <v>IZTAPA</v>
      </c>
      <c r="P66" s="6">
        <f>Q66/2500</f>
        <v>2.16</v>
      </c>
      <c r="Q66" s="8">
        <f>R66*1800</f>
        <v>5400</v>
      </c>
      <c r="R66">
        <v>3</v>
      </c>
      <c r="S66">
        <v>0</v>
      </c>
      <c r="T66" s="8">
        <v>0</v>
      </c>
      <c r="U66">
        <v>0</v>
      </c>
      <c r="V66" s="6">
        <v>0</v>
      </c>
      <c r="W66" s="8">
        <v>0</v>
      </c>
      <c r="X66">
        <v>0</v>
      </c>
      <c r="Y66">
        <v>0</v>
      </c>
      <c r="Z66" s="8">
        <v>0</v>
      </c>
      <c r="AA66">
        <v>0</v>
      </c>
      <c r="AB66" s="6">
        <v>0</v>
      </c>
      <c r="AC66" s="8">
        <v>0</v>
      </c>
      <c r="AD66">
        <v>0</v>
      </c>
      <c r="AE66" s="6">
        <v>3</v>
      </c>
      <c r="AF66" s="8">
        <v>7500</v>
      </c>
      <c r="AG66">
        <v>3</v>
      </c>
      <c r="AH66" s="6">
        <v>0</v>
      </c>
      <c r="AI66" s="4">
        <v>0</v>
      </c>
      <c r="AJ66">
        <v>0</v>
      </c>
      <c r="AK66" s="6">
        <v>0</v>
      </c>
      <c r="AL66" s="4">
        <v>0</v>
      </c>
      <c r="AM66">
        <v>0</v>
      </c>
      <c r="AN66">
        <v>0</v>
      </c>
      <c r="AO66" s="8">
        <v>0</v>
      </c>
      <c r="AP66">
        <v>0</v>
      </c>
      <c r="AQ66" s="6">
        <v>3</v>
      </c>
      <c r="AR66" s="8">
        <f>+AQ66*2500</f>
        <v>7500</v>
      </c>
      <c r="AS66">
        <v>3</v>
      </c>
    </row>
    <row r="67">
      <c r="A67">
        <v>63</v>
      </c>
      <c r="B67" t="str">
        <v>ESCUINTLA</v>
      </c>
      <c r="C67" t="str">
        <v>LA DEMOCRACIA</v>
      </c>
      <c r="P67" s="6">
        <f>Q67/2500</f>
        <v>5.76</v>
      </c>
      <c r="Q67" s="8">
        <f>R67*1800</f>
        <v>14400</v>
      </c>
      <c r="R67">
        <v>8</v>
      </c>
      <c r="S67">
        <v>0</v>
      </c>
      <c r="T67" s="8">
        <v>0</v>
      </c>
      <c r="U67">
        <v>0</v>
      </c>
      <c r="V67" s="6">
        <v>0</v>
      </c>
      <c r="W67" s="8">
        <v>0</v>
      </c>
      <c r="X67">
        <v>0</v>
      </c>
      <c r="Y67">
        <v>0</v>
      </c>
      <c r="Z67" s="8">
        <v>0</v>
      </c>
      <c r="AA67">
        <v>0</v>
      </c>
      <c r="AB67" s="6">
        <v>0</v>
      </c>
      <c r="AC67" s="8">
        <v>0</v>
      </c>
      <c r="AD67">
        <v>0</v>
      </c>
      <c r="AE67" s="6">
        <v>8</v>
      </c>
      <c r="AF67" s="8">
        <v>20000</v>
      </c>
      <c r="AG67">
        <v>8</v>
      </c>
      <c r="AH67" s="6">
        <v>0</v>
      </c>
      <c r="AI67" s="4">
        <v>0</v>
      </c>
      <c r="AJ67">
        <v>0</v>
      </c>
      <c r="AK67" s="6">
        <v>0</v>
      </c>
      <c r="AL67" s="4">
        <v>0</v>
      </c>
      <c r="AM67">
        <v>0</v>
      </c>
      <c r="AN67">
        <v>0</v>
      </c>
      <c r="AO67" s="8">
        <v>0</v>
      </c>
      <c r="AP67">
        <v>0</v>
      </c>
      <c r="AQ67" s="6">
        <v>8</v>
      </c>
      <c r="AR67" s="8">
        <f>+AQ67*2500</f>
        <v>20000</v>
      </c>
      <c r="AS67">
        <v>8</v>
      </c>
    </row>
    <row r="68">
      <c r="A68">
        <v>64</v>
      </c>
      <c r="B68" t="str">
        <v>ESCUINTLA</v>
      </c>
      <c r="C68" t="str">
        <v>LA GOMERA</v>
      </c>
      <c r="P68" s="6">
        <f>Q68/2500</f>
        <v>5.76</v>
      </c>
      <c r="Q68" s="8">
        <f>R68*1800</f>
        <v>14400</v>
      </c>
      <c r="R68">
        <v>8</v>
      </c>
      <c r="S68">
        <v>0</v>
      </c>
      <c r="T68" s="8">
        <v>0</v>
      </c>
      <c r="U68">
        <v>0</v>
      </c>
      <c r="V68" s="6">
        <v>0</v>
      </c>
      <c r="W68" s="8">
        <v>0</v>
      </c>
      <c r="X68">
        <v>0</v>
      </c>
      <c r="Y68">
        <v>0</v>
      </c>
      <c r="Z68" s="8">
        <v>0</v>
      </c>
      <c r="AA68">
        <v>0</v>
      </c>
      <c r="AB68" s="6">
        <v>0</v>
      </c>
      <c r="AC68" s="8">
        <v>0</v>
      </c>
      <c r="AD68">
        <v>0</v>
      </c>
      <c r="AE68" s="6">
        <v>8</v>
      </c>
      <c r="AF68" s="8">
        <v>20000</v>
      </c>
      <c r="AG68">
        <v>10</v>
      </c>
      <c r="AH68" s="6">
        <v>0</v>
      </c>
      <c r="AI68" s="4">
        <v>0</v>
      </c>
      <c r="AJ68">
        <v>0</v>
      </c>
      <c r="AK68" s="6">
        <v>0</v>
      </c>
      <c r="AL68" s="4">
        <v>0</v>
      </c>
      <c r="AM68">
        <v>0</v>
      </c>
      <c r="AN68">
        <v>0</v>
      </c>
      <c r="AO68" s="8">
        <v>0</v>
      </c>
      <c r="AP68">
        <v>0</v>
      </c>
      <c r="AQ68" s="6">
        <v>8</v>
      </c>
      <c r="AR68" s="8">
        <f>+AQ68*2500</f>
        <v>20000</v>
      </c>
      <c r="AS68">
        <v>10</v>
      </c>
    </row>
    <row r="69">
      <c r="A69">
        <v>65</v>
      </c>
      <c r="B69" t="str">
        <v>ESCUINTLA</v>
      </c>
      <c r="C69" t="str">
        <v>MASAGUA</v>
      </c>
      <c r="P69" s="6">
        <f>Q69/2500</f>
        <v>10.8</v>
      </c>
      <c r="Q69" s="8">
        <f>R69*1800</f>
        <v>27000</v>
      </c>
      <c r="R69">
        <v>15</v>
      </c>
      <c r="S69">
        <v>0</v>
      </c>
      <c r="T69" s="8">
        <v>0</v>
      </c>
      <c r="U69">
        <v>0</v>
      </c>
      <c r="V69" s="6">
        <v>0</v>
      </c>
      <c r="W69" s="8">
        <v>0</v>
      </c>
      <c r="X69">
        <v>0</v>
      </c>
      <c r="Y69">
        <v>0</v>
      </c>
      <c r="Z69" s="8">
        <v>0</v>
      </c>
      <c r="AA69">
        <v>0</v>
      </c>
      <c r="AB69" s="6">
        <v>0</v>
      </c>
      <c r="AC69" s="8">
        <v>0</v>
      </c>
      <c r="AD69">
        <v>0</v>
      </c>
      <c r="AE69" s="6">
        <v>15</v>
      </c>
      <c r="AF69" s="8">
        <v>37500</v>
      </c>
      <c r="AG69">
        <v>15</v>
      </c>
      <c r="AH69" s="6">
        <v>0</v>
      </c>
      <c r="AI69" s="4">
        <v>0</v>
      </c>
      <c r="AJ69">
        <v>0</v>
      </c>
      <c r="AK69" s="6">
        <v>0</v>
      </c>
      <c r="AL69" s="4">
        <v>0</v>
      </c>
      <c r="AM69">
        <v>0</v>
      </c>
      <c r="AN69">
        <v>0</v>
      </c>
      <c r="AO69" s="8">
        <v>0</v>
      </c>
      <c r="AP69">
        <v>0</v>
      </c>
      <c r="AQ69" s="6">
        <v>15</v>
      </c>
      <c r="AR69" s="8">
        <f>+AQ69*2500</f>
        <v>37500</v>
      </c>
      <c r="AS69">
        <v>15</v>
      </c>
    </row>
    <row r="70">
      <c r="A70">
        <v>66</v>
      </c>
      <c r="B70" t="str">
        <v>ESCUINTLA</v>
      </c>
      <c r="C70" t="str">
        <v>NUEVA CONCEPCIÓN</v>
      </c>
      <c r="P70" s="6">
        <f>Q70/2500</f>
        <v>5.04</v>
      </c>
      <c r="Q70" s="8">
        <f>R70*1800</f>
        <v>12600</v>
      </c>
      <c r="R70">
        <v>7</v>
      </c>
      <c r="S70">
        <v>0</v>
      </c>
      <c r="T70" s="8">
        <v>0</v>
      </c>
      <c r="U70">
        <v>0</v>
      </c>
      <c r="V70" s="6">
        <v>0</v>
      </c>
      <c r="W70" s="8">
        <v>0</v>
      </c>
      <c r="X70">
        <v>0</v>
      </c>
      <c r="Y70">
        <v>0</v>
      </c>
      <c r="Z70" s="8">
        <v>0</v>
      </c>
      <c r="AA70">
        <v>0</v>
      </c>
      <c r="AB70" s="6">
        <v>0</v>
      </c>
      <c r="AC70" s="8">
        <v>0</v>
      </c>
      <c r="AD70">
        <v>0</v>
      </c>
      <c r="AE70" s="6">
        <v>7</v>
      </c>
      <c r="AF70" s="8">
        <v>17500</v>
      </c>
      <c r="AG70">
        <v>7</v>
      </c>
      <c r="AH70" s="6">
        <v>0</v>
      </c>
      <c r="AI70" s="4">
        <v>0</v>
      </c>
      <c r="AJ70">
        <v>0</v>
      </c>
      <c r="AK70" s="6">
        <v>0</v>
      </c>
      <c r="AL70" s="4">
        <v>0</v>
      </c>
      <c r="AM70">
        <v>0</v>
      </c>
      <c r="AN70">
        <v>0</v>
      </c>
      <c r="AO70" s="8">
        <v>0</v>
      </c>
      <c r="AP70">
        <v>0</v>
      </c>
      <c r="AQ70" s="6">
        <v>7</v>
      </c>
      <c r="AR70" s="8">
        <f>+AQ70*2500</f>
        <v>17500</v>
      </c>
      <c r="AS70">
        <v>7</v>
      </c>
    </row>
    <row r="71">
      <c r="A71">
        <v>67</v>
      </c>
      <c r="B71" t="str">
        <v>ESCUINTLA</v>
      </c>
      <c r="C71" t="str">
        <v>PALÍN</v>
      </c>
      <c r="P71" s="6">
        <f>Q71/2500</f>
        <v>6.48</v>
      </c>
      <c r="Q71" s="8">
        <f>R71*1800</f>
        <v>16200</v>
      </c>
      <c r="R71">
        <v>9</v>
      </c>
      <c r="S71">
        <v>0</v>
      </c>
      <c r="T71" s="8">
        <v>0</v>
      </c>
      <c r="U71">
        <v>0</v>
      </c>
      <c r="V71" s="6">
        <v>0</v>
      </c>
      <c r="W71" s="8">
        <v>0</v>
      </c>
      <c r="X71">
        <v>0</v>
      </c>
      <c r="Y71">
        <v>0</v>
      </c>
      <c r="Z71" s="8">
        <v>0</v>
      </c>
      <c r="AA71">
        <v>0</v>
      </c>
      <c r="AB71" s="6">
        <v>0</v>
      </c>
      <c r="AC71" s="8">
        <v>0</v>
      </c>
      <c r="AD71">
        <v>0</v>
      </c>
      <c r="AE71" s="6">
        <v>8</v>
      </c>
      <c r="AF71" s="8">
        <v>20000</v>
      </c>
      <c r="AG71">
        <v>9</v>
      </c>
      <c r="AH71" s="6">
        <v>0</v>
      </c>
      <c r="AI71" s="4">
        <v>0</v>
      </c>
      <c r="AJ71">
        <v>0</v>
      </c>
      <c r="AK71" s="6">
        <v>0</v>
      </c>
      <c r="AL71" s="4">
        <v>0</v>
      </c>
      <c r="AM71">
        <v>0</v>
      </c>
      <c r="AN71">
        <v>0</v>
      </c>
      <c r="AO71" s="8">
        <v>0</v>
      </c>
      <c r="AP71">
        <v>0</v>
      </c>
      <c r="AQ71" s="6">
        <v>8</v>
      </c>
      <c r="AR71" s="8">
        <f>+AQ71*2500</f>
        <v>20000</v>
      </c>
      <c r="AS71">
        <v>9</v>
      </c>
    </row>
    <row r="72">
      <c r="A72">
        <v>68</v>
      </c>
      <c r="B72" t="str">
        <v>ESCUINTLA</v>
      </c>
      <c r="C72" t="str">
        <v>SAN JOSÉ</v>
      </c>
      <c r="P72" s="6">
        <f>Q72/2500</f>
        <v>5.76</v>
      </c>
      <c r="Q72" s="8">
        <f>R72*1800</f>
        <v>14400</v>
      </c>
      <c r="R72">
        <v>8</v>
      </c>
      <c r="S72">
        <v>0</v>
      </c>
      <c r="T72" s="8">
        <v>0</v>
      </c>
      <c r="U72">
        <v>0</v>
      </c>
      <c r="V72" s="6">
        <v>0</v>
      </c>
      <c r="W72" s="8">
        <v>0</v>
      </c>
      <c r="X72">
        <v>0</v>
      </c>
      <c r="Y72">
        <v>0</v>
      </c>
      <c r="Z72" s="8">
        <v>0</v>
      </c>
      <c r="AA72">
        <v>0</v>
      </c>
      <c r="AB72" s="6">
        <v>0</v>
      </c>
      <c r="AC72" s="8">
        <v>0</v>
      </c>
      <c r="AD72">
        <v>0</v>
      </c>
      <c r="AE72" s="6">
        <v>8</v>
      </c>
      <c r="AF72" s="8">
        <v>20000</v>
      </c>
      <c r="AG72">
        <v>9</v>
      </c>
      <c r="AH72" s="6">
        <v>0</v>
      </c>
      <c r="AI72" s="4">
        <v>0</v>
      </c>
      <c r="AJ72">
        <v>0</v>
      </c>
      <c r="AK72" s="6">
        <v>0</v>
      </c>
      <c r="AL72" s="4">
        <v>0</v>
      </c>
      <c r="AM72">
        <v>0</v>
      </c>
      <c r="AN72">
        <v>0</v>
      </c>
      <c r="AO72" s="8">
        <v>0</v>
      </c>
      <c r="AP72">
        <v>0</v>
      </c>
      <c r="AQ72" s="6">
        <v>8</v>
      </c>
      <c r="AR72" s="8">
        <f>+AQ72*2500</f>
        <v>20000</v>
      </c>
      <c r="AS72">
        <v>9</v>
      </c>
    </row>
    <row r="73">
      <c r="A73">
        <v>69</v>
      </c>
      <c r="B73" t="str">
        <v>ESCUINTLA</v>
      </c>
      <c r="C73" t="str">
        <v>SAN VICENTE PACAYA</v>
      </c>
      <c r="D73" t="str">
        <v xml:space="preserve">Beca </v>
      </c>
      <c r="P73" s="6">
        <f>Q73/2500</f>
        <v>8.64</v>
      </c>
      <c r="Q73" s="8">
        <f>R73*1800</f>
        <v>21600</v>
      </c>
      <c r="R73">
        <v>12</v>
      </c>
      <c r="S73">
        <v>0</v>
      </c>
      <c r="T73" s="8">
        <v>0</v>
      </c>
      <c r="U73">
        <v>0</v>
      </c>
      <c r="V73" s="6">
        <v>0</v>
      </c>
      <c r="W73" s="8">
        <v>0</v>
      </c>
      <c r="X73">
        <v>0</v>
      </c>
      <c r="Y73">
        <v>0</v>
      </c>
      <c r="Z73" s="8">
        <v>0</v>
      </c>
      <c r="AA73">
        <v>0</v>
      </c>
      <c r="AB73" s="6">
        <v>0</v>
      </c>
      <c r="AC73" s="8">
        <v>0</v>
      </c>
      <c r="AD73">
        <v>0</v>
      </c>
      <c r="AE73" s="6">
        <v>11</v>
      </c>
      <c r="AF73" s="8">
        <v>27500</v>
      </c>
      <c r="AG73">
        <v>13</v>
      </c>
      <c r="AH73" s="6">
        <v>0</v>
      </c>
      <c r="AI73" s="4">
        <v>0</v>
      </c>
      <c r="AJ73">
        <v>0</v>
      </c>
      <c r="AK73" s="6">
        <v>0</v>
      </c>
      <c r="AL73" s="4">
        <v>0</v>
      </c>
      <c r="AM73">
        <v>0</v>
      </c>
      <c r="AN73">
        <v>0</v>
      </c>
      <c r="AO73" s="8">
        <v>0</v>
      </c>
      <c r="AP73">
        <v>0</v>
      </c>
      <c r="AQ73" s="6">
        <v>11</v>
      </c>
      <c r="AR73" s="8">
        <f>+AQ73*2500</f>
        <v>27500</v>
      </c>
      <c r="AS73">
        <v>13</v>
      </c>
    </row>
    <row r="74">
      <c r="A74">
        <v>70</v>
      </c>
      <c r="B74" t="str">
        <v>ESCUINTLA</v>
      </c>
      <c r="C74" t="str">
        <v>SANTA LUCÍA COTZUMALGUAPA</v>
      </c>
      <c r="P74" s="6">
        <f>Q74/2500</f>
        <v>7.2</v>
      </c>
      <c r="Q74" s="8">
        <f>R74*1800</f>
        <v>18000</v>
      </c>
      <c r="R74">
        <v>10</v>
      </c>
      <c r="S74">
        <v>0</v>
      </c>
      <c r="T74" s="8">
        <v>0</v>
      </c>
      <c r="U74">
        <v>0</v>
      </c>
      <c r="V74" s="6">
        <v>0</v>
      </c>
      <c r="W74" s="8">
        <v>0</v>
      </c>
      <c r="X74">
        <v>0</v>
      </c>
      <c r="Y74">
        <v>0</v>
      </c>
      <c r="Z74" s="8">
        <v>0</v>
      </c>
      <c r="AA74">
        <v>0</v>
      </c>
      <c r="AB74" s="6">
        <v>0</v>
      </c>
      <c r="AC74" s="8">
        <v>0</v>
      </c>
      <c r="AD74">
        <v>0</v>
      </c>
      <c r="AE74" s="6">
        <v>10</v>
      </c>
      <c r="AF74" s="8">
        <v>25000</v>
      </c>
      <c r="AG74">
        <v>11</v>
      </c>
      <c r="AH74" s="6">
        <v>0</v>
      </c>
      <c r="AI74" s="4">
        <v>0</v>
      </c>
      <c r="AJ74">
        <v>0</v>
      </c>
      <c r="AK74" s="6">
        <v>0</v>
      </c>
      <c r="AL74" s="4">
        <v>0</v>
      </c>
      <c r="AM74">
        <v>0</v>
      </c>
      <c r="AN74">
        <v>0</v>
      </c>
      <c r="AO74" s="8">
        <v>0</v>
      </c>
      <c r="AP74">
        <v>0</v>
      </c>
      <c r="AQ74" s="6">
        <v>10</v>
      </c>
      <c r="AR74" s="8">
        <f>+AQ74*2500</f>
        <v>25000</v>
      </c>
      <c r="AS74">
        <v>11</v>
      </c>
    </row>
    <row r="75">
      <c r="A75">
        <v>71</v>
      </c>
      <c r="B75" t="str">
        <v>ESCUINTLA</v>
      </c>
      <c r="C75" t="str">
        <v xml:space="preserve">SIPACATE </v>
      </c>
      <c r="P75" s="6">
        <f>Q75/2500</f>
        <v>2.88</v>
      </c>
      <c r="Q75" s="8">
        <f>R75*1800</f>
        <v>7200</v>
      </c>
      <c r="R75">
        <v>4</v>
      </c>
      <c r="S75">
        <v>0</v>
      </c>
      <c r="T75" s="8">
        <v>0</v>
      </c>
      <c r="U75">
        <v>0</v>
      </c>
      <c r="V75" s="6">
        <v>0</v>
      </c>
      <c r="W75" s="8">
        <v>0</v>
      </c>
      <c r="X75">
        <v>0</v>
      </c>
      <c r="Y75">
        <v>0</v>
      </c>
      <c r="Z75" s="8">
        <v>0</v>
      </c>
      <c r="AA75">
        <v>0</v>
      </c>
      <c r="AB75" s="6">
        <v>0</v>
      </c>
      <c r="AC75" s="8">
        <v>0</v>
      </c>
      <c r="AD75">
        <v>0</v>
      </c>
      <c r="AE75" s="6">
        <v>5</v>
      </c>
      <c r="AF75" s="8">
        <v>12500</v>
      </c>
      <c r="AG75">
        <v>7</v>
      </c>
      <c r="AH75" s="6">
        <v>0</v>
      </c>
      <c r="AI75" s="4">
        <v>0</v>
      </c>
      <c r="AJ75">
        <v>0</v>
      </c>
      <c r="AK75" s="6">
        <v>0</v>
      </c>
      <c r="AL75" s="4">
        <v>0</v>
      </c>
      <c r="AM75">
        <v>0</v>
      </c>
      <c r="AN75">
        <v>0</v>
      </c>
      <c r="AO75" s="8">
        <v>0</v>
      </c>
      <c r="AP75">
        <v>0</v>
      </c>
      <c r="AQ75" s="6">
        <v>5</v>
      </c>
      <c r="AR75" s="8">
        <f>+AQ75*2500</f>
        <v>12500</v>
      </c>
      <c r="AS75">
        <v>7</v>
      </c>
    </row>
    <row r="76">
      <c r="A76">
        <v>72</v>
      </c>
      <c r="B76" t="str">
        <v>ESCUINTLA</v>
      </c>
      <c r="C76" t="str">
        <v>SIQUINALÁ</v>
      </c>
      <c r="P76" s="6">
        <f>Q76/2500</f>
        <v>5.04</v>
      </c>
      <c r="Q76" s="8">
        <f>R76*1800</f>
        <v>12600</v>
      </c>
      <c r="R76">
        <v>7</v>
      </c>
      <c r="S76">
        <v>0</v>
      </c>
      <c r="T76" s="8">
        <v>0</v>
      </c>
      <c r="U76">
        <v>0</v>
      </c>
      <c r="V76" s="6">
        <v>0</v>
      </c>
      <c r="W76" s="8">
        <v>0</v>
      </c>
      <c r="X76">
        <v>0</v>
      </c>
      <c r="Y76">
        <v>0</v>
      </c>
      <c r="Z76" s="8">
        <v>0</v>
      </c>
      <c r="AA76">
        <v>0</v>
      </c>
      <c r="AB76" s="6">
        <v>0</v>
      </c>
      <c r="AC76" s="8">
        <v>0</v>
      </c>
      <c r="AD76">
        <v>0</v>
      </c>
      <c r="AE76" s="6">
        <v>7</v>
      </c>
      <c r="AF76" s="8">
        <v>17500</v>
      </c>
      <c r="AG76">
        <v>7</v>
      </c>
      <c r="AH76" s="6">
        <v>0</v>
      </c>
      <c r="AI76" s="4">
        <v>0</v>
      </c>
      <c r="AJ76">
        <v>0</v>
      </c>
      <c r="AK76" s="6">
        <v>0</v>
      </c>
      <c r="AL76" s="4">
        <v>0</v>
      </c>
      <c r="AM76">
        <v>0</v>
      </c>
      <c r="AN76">
        <v>0</v>
      </c>
      <c r="AO76" s="8">
        <v>0</v>
      </c>
      <c r="AP76">
        <v>0</v>
      </c>
      <c r="AQ76" s="6">
        <v>7</v>
      </c>
      <c r="AR76" s="8">
        <f>+AQ76*2500</f>
        <v>17500</v>
      </c>
      <c r="AS76">
        <v>7</v>
      </c>
    </row>
    <row r="77">
      <c r="A77">
        <v>73</v>
      </c>
      <c r="B77" t="str">
        <v>ESCUINTLA</v>
      </c>
      <c r="C77" t="str">
        <v>TIQUISATE</v>
      </c>
      <c r="P77" s="6">
        <f>Q77/2500</f>
        <v>2.16</v>
      </c>
      <c r="Q77" s="8">
        <f>R77*1800</f>
        <v>5400</v>
      </c>
      <c r="R77">
        <v>3</v>
      </c>
      <c r="S77">
        <v>0</v>
      </c>
      <c r="T77" s="8">
        <v>0</v>
      </c>
      <c r="U77">
        <v>0</v>
      </c>
      <c r="V77" s="6">
        <v>0</v>
      </c>
      <c r="W77" s="8">
        <v>0</v>
      </c>
      <c r="X77">
        <v>0</v>
      </c>
      <c r="Y77">
        <v>0</v>
      </c>
      <c r="Z77" s="8">
        <v>0</v>
      </c>
      <c r="AA77">
        <v>0</v>
      </c>
      <c r="AB77" s="6">
        <v>0</v>
      </c>
      <c r="AC77" s="8">
        <v>0</v>
      </c>
      <c r="AD77">
        <v>0</v>
      </c>
      <c r="AE77" s="6">
        <v>3</v>
      </c>
      <c r="AF77" s="8">
        <v>7500</v>
      </c>
      <c r="AG77">
        <v>3</v>
      </c>
      <c r="AH77" s="6">
        <v>0</v>
      </c>
      <c r="AI77" s="4">
        <v>0</v>
      </c>
      <c r="AJ77">
        <v>0</v>
      </c>
      <c r="AK77" s="6">
        <v>0</v>
      </c>
      <c r="AL77" s="4">
        <v>0</v>
      </c>
      <c r="AM77">
        <v>0</v>
      </c>
      <c r="AN77">
        <v>0</v>
      </c>
      <c r="AO77" s="8">
        <v>0</v>
      </c>
      <c r="AP77">
        <v>0</v>
      </c>
      <c r="AQ77" s="6">
        <v>3</v>
      </c>
      <c r="AR77" s="8">
        <f>+AQ77*2500</f>
        <v>7500</v>
      </c>
      <c r="AS77">
        <v>3</v>
      </c>
    </row>
    <row r="78">
      <c r="A78">
        <v>74</v>
      </c>
      <c r="B78" t="str">
        <v>GUATEMALA</v>
      </c>
      <c r="C78" t="str">
        <v>AMATITLÁN</v>
      </c>
      <c r="P78" s="6">
        <f>Q78/2500</f>
        <v>3.6</v>
      </c>
      <c r="Q78" s="8">
        <f>R78*1800</f>
        <v>9000</v>
      </c>
      <c r="R78">
        <v>5</v>
      </c>
      <c r="S78">
        <v>0</v>
      </c>
      <c r="T78" s="8">
        <v>0</v>
      </c>
      <c r="U78">
        <v>0</v>
      </c>
      <c r="V78" s="6">
        <v>0</v>
      </c>
      <c r="W78" s="8">
        <v>0</v>
      </c>
      <c r="X78">
        <v>0</v>
      </c>
      <c r="Y78">
        <v>0</v>
      </c>
      <c r="Z78" s="8">
        <v>0</v>
      </c>
      <c r="AA78">
        <v>0</v>
      </c>
      <c r="AB78" s="6">
        <v>0</v>
      </c>
      <c r="AC78" s="8">
        <v>0</v>
      </c>
      <c r="AD78">
        <v>0</v>
      </c>
      <c r="AE78" s="6">
        <v>5</v>
      </c>
      <c r="AF78" s="8">
        <v>12500</v>
      </c>
      <c r="AG78">
        <v>6</v>
      </c>
      <c r="AH78" s="6">
        <v>0</v>
      </c>
      <c r="AI78" s="4">
        <v>0</v>
      </c>
      <c r="AJ78">
        <v>0</v>
      </c>
      <c r="AK78" s="6">
        <v>0</v>
      </c>
      <c r="AL78" s="4">
        <v>0</v>
      </c>
      <c r="AM78">
        <v>0</v>
      </c>
      <c r="AN78">
        <v>0</v>
      </c>
      <c r="AO78" s="8">
        <v>0</v>
      </c>
      <c r="AP78">
        <v>0</v>
      </c>
      <c r="AQ78" s="6">
        <v>5</v>
      </c>
      <c r="AR78" s="8">
        <f>+AQ78*2500</f>
        <v>12500</v>
      </c>
      <c r="AS78">
        <v>6</v>
      </c>
    </row>
    <row r="79">
      <c r="A79">
        <v>75</v>
      </c>
      <c r="B79" t="str">
        <v>GUATEMALA</v>
      </c>
      <c r="C79" t="str">
        <v>CHINAUTLA</v>
      </c>
      <c r="P79" s="6">
        <f>Q79/2500</f>
        <v>2.16</v>
      </c>
      <c r="Q79" s="8">
        <f>R79*1800</f>
        <v>5400</v>
      </c>
      <c r="R79">
        <v>3</v>
      </c>
      <c r="S79">
        <v>0</v>
      </c>
      <c r="T79" s="8">
        <v>0</v>
      </c>
      <c r="U79">
        <v>0</v>
      </c>
      <c r="V79" s="6">
        <v>0</v>
      </c>
      <c r="W79" s="8">
        <v>0</v>
      </c>
      <c r="X79">
        <v>0</v>
      </c>
      <c r="Y79">
        <v>0</v>
      </c>
      <c r="Z79" s="8">
        <v>0</v>
      </c>
      <c r="AA79">
        <v>0</v>
      </c>
      <c r="AB79" s="6">
        <v>0</v>
      </c>
      <c r="AC79" s="8">
        <v>0</v>
      </c>
      <c r="AD79">
        <v>0</v>
      </c>
      <c r="AE79" s="6">
        <v>3</v>
      </c>
      <c r="AF79" s="8">
        <v>7500</v>
      </c>
      <c r="AG79">
        <v>4</v>
      </c>
      <c r="AH79" s="6">
        <v>0</v>
      </c>
      <c r="AI79" s="4">
        <v>0</v>
      </c>
      <c r="AJ79">
        <v>0</v>
      </c>
      <c r="AK79" s="6">
        <v>0</v>
      </c>
      <c r="AL79" s="4">
        <v>0</v>
      </c>
      <c r="AM79">
        <v>0</v>
      </c>
      <c r="AN79">
        <v>0</v>
      </c>
      <c r="AO79" s="8">
        <v>0</v>
      </c>
      <c r="AP79">
        <v>0</v>
      </c>
      <c r="AQ79" s="6">
        <v>3</v>
      </c>
      <c r="AR79" s="8">
        <f>+AQ79*2500</f>
        <v>7500</v>
      </c>
      <c r="AS79">
        <v>4</v>
      </c>
    </row>
    <row r="80">
      <c r="A80">
        <v>76</v>
      </c>
      <c r="B80" t="str">
        <v>GUATEMALA</v>
      </c>
      <c r="C80" t="str">
        <v>CHUARRANCHO</v>
      </c>
      <c r="P80" s="6">
        <f>Q80/2500</f>
        <v>0</v>
      </c>
      <c r="Q80" s="8">
        <f>R80*1800</f>
        <v>0</v>
      </c>
      <c r="S80">
        <v>0</v>
      </c>
      <c r="T80" s="8">
        <v>0</v>
      </c>
      <c r="U80">
        <v>0</v>
      </c>
      <c r="V80" s="6">
        <v>0</v>
      </c>
      <c r="W80" s="8">
        <v>0</v>
      </c>
      <c r="X80">
        <v>0</v>
      </c>
      <c r="Y80">
        <v>0</v>
      </c>
      <c r="Z80" s="8">
        <v>0</v>
      </c>
      <c r="AA80">
        <v>0</v>
      </c>
      <c r="AB80" s="6">
        <v>0</v>
      </c>
      <c r="AC80" s="8">
        <v>0</v>
      </c>
      <c r="AD80">
        <v>0</v>
      </c>
      <c r="AE80" s="6">
        <v>0</v>
      </c>
      <c r="AF80" s="8">
        <v>0</v>
      </c>
      <c r="AG80">
        <v>0</v>
      </c>
      <c r="AH80" s="6">
        <v>0</v>
      </c>
      <c r="AI80" s="4">
        <v>0</v>
      </c>
      <c r="AJ80">
        <v>0</v>
      </c>
      <c r="AK80" s="6">
        <v>0</v>
      </c>
      <c r="AL80" s="4">
        <v>0</v>
      </c>
      <c r="AM80">
        <v>0</v>
      </c>
      <c r="AN80">
        <v>0</v>
      </c>
      <c r="AO80" s="8">
        <v>0</v>
      </c>
      <c r="AP80">
        <v>0</v>
      </c>
      <c r="AQ80" s="6">
        <v>0</v>
      </c>
      <c r="AR80" s="8">
        <f>+AQ80*2500</f>
        <v>0</v>
      </c>
      <c r="AS80">
        <v>0</v>
      </c>
    </row>
    <row r="81">
      <c r="A81">
        <v>77</v>
      </c>
      <c r="B81" t="str">
        <v>GUATEMALA</v>
      </c>
      <c r="C81" t="str">
        <v>FRAIJANES</v>
      </c>
      <c r="P81" s="6">
        <f>Q81/2500</f>
        <v>2.88</v>
      </c>
      <c r="Q81" s="8">
        <f>R81*1800</f>
        <v>7200</v>
      </c>
      <c r="R81">
        <v>4</v>
      </c>
      <c r="S81">
        <v>0</v>
      </c>
      <c r="T81" s="8">
        <v>0</v>
      </c>
      <c r="U81">
        <v>0</v>
      </c>
      <c r="V81" s="6">
        <v>0</v>
      </c>
      <c r="W81" s="8">
        <v>0</v>
      </c>
      <c r="X81">
        <v>0</v>
      </c>
      <c r="Y81">
        <v>0</v>
      </c>
      <c r="Z81" s="8">
        <v>0</v>
      </c>
      <c r="AA81">
        <v>0</v>
      </c>
      <c r="AB81" s="6">
        <v>0</v>
      </c>
      <c r="AC81" s="8">
        <v>0</v>
      </c>
      <c r="AD81">
        <v>0</v>
      </c>
      <c r="AE81" s="6">
        <v>4</v>
      </c>
      <c r="AF81" s="8">
        <v>10000</v>
      </c>
      <c r="AG81">
        <v>5</v>
      </c>
      <c r="AH81" s="6">
        <v>0</v>
      </c>
      <c r="AI81" s="4">
        <v>0</v>
      </c>
      <c r="AJ81">
        <v>0</v>
      </c>
      <c r="AK81" s="6">
        <v>0</v>
      </c>
      <c r="AL81" s="4">
        <v>0</v>
      </c>
      <c r="AM81">
        <v>0</v>
      </c>
      <c r="AN81">
        <v>0</v>
      </c>
      <c r="AO81" s="8">
        <v>0</v>
      </c>
      <c r="AP81">
        <v>0</v>
      </c>
      <c r="AQ81" s="6">
        <v>4</v>
      </c>
      <c r="AR81" s="8">
        <f>+AQ81*2500</f>
        <v>10000</v>
      </c>
      <c r="AS81">
        <v>5</v>
      </c>
    </row>
    <row r="82">
      <c r="A82">
        <v>78</v>
      </c>
      <c r="B82" t="str">
        <v>GUATEMALA</v>
      </c>
      <c r="C82" t="str">
        <v>GUATEMALA</v>
      </c>
      <c r="P82" s="6">
        <f>Q82/2500</f>
        <v>4.32</v>
      </c>
      <c r="Q82" s="8">
        <f>R82*1800</f>
        <v>10800</v>
      </c>
      <c r="R82">
        <v>6</v>
      </c>
      <c r="S82">
        <v>0</v>
      </c>
      <c r="T82" s="8">
        <v>0</v>
      </c>
      <c r="U82">
        <v>0</v>
      </c>
      <c r="V82" s="6">
        <v>0</v>
      </c>
      <c r="W82" s="8">
        <v>0</v>
      </c>
      <c r="X82">
        <v>0</v>
      </c>
      <c r="Y82">
        <v>0</v>
      </c>
      <c r="Z82" s="8">
        <v>0</v>
      </c>
      <c r="AA82">
        <v>0</v>
      </c>
      <c r="AB82" s="6">
        <v>0</v>
      </c>
      <c r="AC82" s="8">
        <v>0</v>
      </c>
      <c r="AD82">
        <v>0</v>
      </c>
      <c r="AE82" s="6">
        <v>6</v>
      </c>
      <c r="AF82" s="8">
        <v>15000</v>
      </c>
      <c r="AG82">
        <v>6</v>
      </c>
      <c r="AH82" s="6">
        <v>0</v>
      </c>
      <c r="AI82" s="4">
        <v>0</v>
      </c>
      <c r="AJ82">
        <v>0</v>
      </c>
      <c r="AK82" s="6">
        <v>0</v>
      </c>
      <c r="AL82" s="4">
        <v>0</v>
      </c>
      <c r="AM82">
        <v>0</v>
      </c>
      <c r="AN82">
        <v>0</v>
      </c>
      <c r="AO82" s="8">
        <v>0</v>
      </c>
      <c r="AP82">
        <v>0</v>
      </c>
      <c r="AQ82" s="6">
        <v>6</v>
      </c>
      <c r="AR82" s="8">
        <f>+AQ82*2500</f>
        <v>15000</v>
      </c>
      <c r="AS82">
        <v>6</v>
      </c>
    </row>
    <row r="83">
      <c r="A83">
        <v>79</v>
      </c>
      <c r="B83" t="str">
        <v>GUATEMALA</v>
      </c>
      <c r="C83" t="str">
        <v>MIXCO</v>
      </c>
      <c r="P83" s="6">
        <f>Q83/2500</f>
        <v>2.16</v>
      </c>
      <c r="Q83" s="8">
        <f>R83*1800</f>
        <v>5400</v>
      </c>
      <c r="R83">
        <v>3</v>
      </c>
      <c r="S83">
        <v>0</v>
      </c>
      <c r="T83" s="8">
        <v>0</v>
      </c>
      <c r="U83">
        <v>0</v>
      </c>
      <c r="V83" s="6">
        <v>0</v>
      </c>
      <c r="W83" s="8">
        <v>0</v>
      </c>
      <c r="X83">
        <v>0</v>
      </c>
      <c r="Y83">
        <v>0</v>
      </c>
      <c r="Z83" s="8">
        <v>0</v>
      </c>
      <c r="AA83">
        <v>0</v>
      </c>
      <c r="AB83" s="6">
        <v>0</v>
      </c>
      <c r="AC83" s="8">
        <v>0</v>
      </c>
      <c r="AD83">
        <v>0</v>
      </c>
      <c r="AE83" s="6">
        <v>4</v>
      </c>
      <c r="AF83" s="8">
        <v>10000</v>
      </c>
      <c r="AG83">
        <v>5</v>
      </c>
      <c r="AH83" s="6">
        <v>0</v>
      </c>
      <c r="AI83" s="4">
        <v>0</v>
      </c>
      <c r="AJ83">
        <v>0</v>
      </c>
      <c r="AK83" s="6">
        <v>0</v>
      </c>
      <c r="AL83" s="4">
        <v>0</v>
      </c>
      <c r="AM83">
        <v>0</v>
      </c>
      <c r="AN83">
        <v>0</v>
      </c>
      <c r="AO83" s="8">
        <v>0</v>
      </c>
      <c r="AP83">
        <v>0</v>
      </c>
      <c r="AQ83" s="6">
        <v>4</v>
      </c>
      <c r="AR83" s="8">
        <f>+AQ83*2500</f>
        <v>10000</v>
      </c>
      <c r="AS83">
        <v>5</v>
      </c>
    </row>
    <row r="84">
      <c r="A84">
        <v>80</v>
      </c>
      <c r="B84" t="str">
        <v>GUATEMALA</v>
      </c>
      <c r="C84" t="str">
        <v>PALENCIA</v>
      </c>
      <c r="P84" s="6">
        <f>Q84/2500</f>
        <v>7.92</v>
      </c>
      <c r="Q84" s="8">
        <f>R84*1800</f>
        <v>19800</v>
      </c>
      <c r="R84">
        <v>11</v>
      </c>
      <c r="S84">
        <v>0</v>
      </c>
      <c r="T84" s="8">
        <v>0</v>
      </c>
      <c r="U84">
        <v>0</v>
      </c>
      <c r="V84" s="6">
        <v>0</v>
      </c>
      <c r="W84" s="8">
        <v>0</v>
      </c>
      <c r="X84">
        <v>0</v>
      </c>
      <c r="Y84">
        <v>0</v>
      </c>
      <c r="Z84" s="8">
        <v>0</v>
      </c>
      <c r="AA84">
        <v>0</v>
      </c>
      <c r="AB84" s="6">
        <v>0</v>
      </c>
      <c r="AC84" s="8">
        <v>0</v>
      </c>
      <c r="AD84">
        <v>0</v>
      </c>
      <c r="AE84" s="6">
        <v>11</v>
      </c>
      <c r="AF84" s="8">
        <v>27500</v>
      </c>
      <c r="AG84">
        <v>11</v>
      </c>
      <c r="AH84" s="6">
        <v>0</v>
      </c>
      <c r="AI84" s="4">
        <v>0</v>
      </c>
      <c r="AJ84">
        <v>0</v>
      </c>
      <c r="AK84" s="6">
        <v>0</v>
      </c>
      <c r="AL84" s="4">
        <v>0</v>
      </c>
      <c r="AM84">
        <v>0</v>
      </c>
      <c r="AN84">
        <v>0</v>
      </c>
      <c r="AO84" s="8">
        <v>0</v>
      </c>
      <c r="AP84">
        <v>0</v>
      </c>
      <c r="AQ84" s="6">
        <v>11</v>
      </c>
      <c r="AR84" s="8">
        <f>+AQ84*2500</f>
        <v>27500</v>
      </c>
      <c r="AS84">
        <v>11</v>
      </c>
    </row>
    <row r="85">
      <c r="A85">
        <v>81</v>
      </c>
      <c r="B85" t="str">
        <v>GUATEMALA</v>
      </c>
      <c r="C85" t="str">
        <v>SAN JOSÉ DEL GOLFO</v>
      </c>
      <c r="P85" s="6">
        <f>Q85/2500</f>
        <v>2.88</v>
      </c>
      <c r="Q85" s="8">
        <f>R85*1800</f>
        <v>7200</v>
      </c>
      <c r="R85">
        <v>4</v>
      </c>
      <c r="S85">
        <v>0</v>
      </c>
      <c r="T85" s="8">
        <v>0</v>
      </c>
      <c r="U85">
        <v>0</v>
      </c>
      <c r="V85" s="6">
        <v>0</v>
      </c>
      <c r="W85" s="8">
        <v>0</v>
      </c>
      <c r="X85">
        <v>0</v>
      </c>
      <c r="Y85">
        <v>0</v>
      </c>
      <c r="Z85" s="8">
        <v>0</v>
      </c>
      <c r="AA85">
        <v>0</v>
      </c>
      <c r="AB85" s="6">
        <v>0</v>
      </c>
      <c r="AC85" s="8">
        <v>0</v>
      </c>
      <c r="AD85">
        <v>0</v>
      </c>
      <c r="AE85" s="6">
        <v>4</v>
      </c>
      <c r="AF85" s="8">
        <v>10000</v>
      </c>
      <c r="AG85">
        <v>4</v>
      </c>
      <c r="AH85" s="6">
        <v>0</v>
      </c>
      <c r="AI85" s="4">
        <v>0</v>
      </c>
      <c r="AJ85">
        <v>0</v>
      </c>
      <c r="AK85" s="6">
        <v>0</v>
      </c>
      <c r="AL85" s="4">
        <v>0</v>
      </c>
      <c r="AM85">
        <v>0</v>
      </c>
      <c r="AN85">
        <v>0</v>
      </c>
      <c r="AO85" s="8">
        <v>0</v>
      </c>
      <c r="AP85">
        <v>0</v>
      </c>
      <c r="AQ85" s="6">
        <v>4</v>
      </c>
      <c r="AR85" s="8">
        <f>+AQ85*2500</f>
        <v>10000</v>
      </c>
      <c r="AS85">
        <v>4</v>
      </c>
    </row>
    <row r="86">
      <c r="A86">
        <v>82</v>
      </c>
      <c r="B86" t="str">
        <v>GUATEMALA</v>
      </c>
      <c r="C86" t="str">
        <v>SAN JOSÉ PINULA</v>
      </c>
      <c r="P86" s="6">
        <f>Q86/2500</f>
        <v>1.44</v>
      </c>
      <c r="Q86" s="8">
        <f>R86*1800</f>
        <v>3600</v>
      </c>
      <c r="R86">
        <v>2</v>
      </c>
      <c r="S86">
        <v>0</v>
      </c>
      <c r="T86" s="8">
        <v>0</v>
      </c>
      <c r="U86">
        <v>0</v>
      </c>
      <c r="V86" s="6">
        <v>0</v>
      </c>
      <c r="W86" s="8">
        <v>0</v>
      </c>
      <c r="X86">
        <v>0</v>
      </c>
      <c r="Y86">
        <v>0</v>
      </c>
      <c r="Z86" s="8">
        <v>0</v>
      </c>
      <c r="AA86">
        <v>0</v>
      </c>
      <c r="AB86" s="6">
        <v>0</v>
      </c>
      <c r="AC86" s="8">
        <v>0</v>
      </c>
      <c r="AD86">
        <v>0</v>
      </c>
      <c r="AE86" s="6">
        <v>2</v>
      </c>
      <c r="AF86" s="8">
        <v>5000</v>
      </c>
      <c r="AG86">
        <v>3</v>
      </c>
      <c r="AH86" s="6">
        <v>0</v>
      </c>
      <c r="AI86" s="4">
        <v>0</v>
      </c>
      <c r="AJ86">
        <v>0</v>
      </c>
      <c r="AK86" s="6">
        <v>0</v>
      </c>
      <c r="AL86" s="4">
        <v>0</v>
      </c>
      <c r="AM86">
        <v>0</v>
      </c>
      <c r="AN86">
        <v>0</v>
      </c>
      <c r="AO86" s="8">
        <v>0</v>
      </c>
      <c r="AP86">
        <v>0</v>
      </c>
      <c r="AQ86" s="6">
        <v>2</v>
      </c>
      <c r="AR86" s="8">
        <f>+AQ86*2500</f>
        <v>5000</v>
      </c>
      <c r="AS86">
        <v>3</v>
      </c>
    </row>
    <row r="87">
      <c r="A87">
        <v>83</v>
      </c>
      <c r="B87" t="str">
        <v>GUATEMALA</v>
      </c>
      <c r="C87" t="str">
        <v>SAN JUAN SACATEPÉQUEZ</v>
      </c>
      <c r="P87" s="6">
        <f>Q87/2500</f>
        <v>5.04</v>
      </c>
      <c r="Q87" s="8">
        <f>R87*1800</f>
        <v>12600</v>
      </c>
      <c r="R87">
        <v>7</v>
      </c>
      <c r="S87">
        <v>0</v>
      </c>
      <c r="T87" s="8">
        <v>0</v>
      </c>
      <c r="U87">
        <v>0</v>
      </c>
      <c r="V87" s="6">
        <v>0</v>
      </c>
      <c r="W87" s="8">
        <v>0</v>
      </c>
      <c r="X87">
        <v>0</v>
      </c>
      <c r="Y87">
        <v>0</v>
      </c>
      <c r="Z87" s="8">
        <v>0</v>
      </c>
      <c r="AA87">
        <v>0</v>
      </c>
      <c r="AB87" s="6">
        <v>0</v>
      </c>
      <c r="AC87" s="8">
        <v>0</v>
      </c>
      <c r="AD87">
        <v>0</v>
      </c>
      <c r="AE87" s="6">
        <v>7</v>
      </c>
      <c r="AF87" s="8">
        <v>17500</v>
      </c>
      <c r="AG87">
        <v>7</v>
      </c>
      <c r="AH87" s="6">
        <v>0</v>
      </c>
      <c r="AI87" s="4">
        <v>0</v>
      </c>
      <c r="AJ87">
        <v>0</v>
      </c>
      <c r="AK87" s="6">
        <v>0</v>
      </c>
      <c r="AL87" s="4">
        <v>0</v>
      </c>
      <c r="AM87">
        <v>0</v>
      </c>
      <c r="AN87">
        <v>0</v>
      </c>
      <c r="AO87" s="8">
        <v>0</v>
      </c>
      <c r="AP87">
        <v>0</v>
      </c>
      <c r="AQ87" s="6">
        <v>7</v>
      </c>
      <c r="AR87" s="8">
        <f>+AQ87*2500</f>
        <v>17500</v>
      </c>
      <c r="AS87">
        <v>7</v>
      </c>
    </row>
    <row r="88">
      <c r="A88">
        <v>84</v>
      </c>
      <c r="B88" t="str">
        <v>GUATEMALA</v>
      </c>
      <c r="C88" t="str">
        <v>SAN MIGUEL PETAPA</v>
      </c>
      <c r="P88" s="6">
        <f>Q88/2500</f>
        <v>3.6</v>
      </c>
      <c r="Q88" s="8">
        <f>R88*1800</f>
        <v>9000</v>
      </c>
      <c r="R88">
        <v>5</v>
      </c>
      <c r="S88">
        <v>0</v>
      </c>
      <c r="T88" s="8">
        <v>0</v>
      </c>
      <c r="U88">
        <v>0</v>
      </c>
      <c r="V88" s="6">
        <v>0</v>
      </c>
      <c r="W88" s="8">
        <v>0</v>
      </c>
      <c r="X88">
        <v>0</v>
      </c>
      <c r="Y88">
        <v>0</v>
      </c>
      <c r="Z88" s="8">
        <v>0</v>
      </c>
      <c r="AA88">
        <v>0</v>
      </c>
      <c r="AB88" s="6">
        <v>0</v>
      </c>
      <c r="AC88" s="8">
        <v>0</v>
      </c>
      <c r="AD88">
        <v>0</v>
      </c>
      <c r="AE88" s="6">
        <v>6</v>
      </c>
      <c r="AF88" s="8">
        <v>15000</v>
      </c>
      <c r="AG88">
        <v>8</v>
      </c>
      <c r="AH88" s="6">
        <v>0</v>
      </c>
      <c r="AI88" s="4">
        <v>0</v>
      </c>
      <c r="AJ88">
        <v>0</v>
      </c>
      <c r="AK88" s="6">
        <v>0</v>
      </c>
      <c r="AL88" s="4">
        <v>0</v>
      </c>
      <c r="AM88">
        <v>0</v>
      </c>
      <c r="AN88">
        <v>0</v>
      </c>
      <c r="AO88" s="8">
        <v>0</v>
      </c>
      <c r="AP88">
        <v>0</v>
      </c>
      <c r="AQ88" s="6">
        <v>6</v>
      </c>
      <c r="AR88" s="8">
        <f>+AQ88*2500</f>
        <v>15000</v>
      </c>
      <c r="AS88">
        <v>8</v>
      </c>
    </row>
    <row r="89">
      <c r="A89">
        <v>85</v>
      </c>
      <c r="B89" t="str">
        <v>GUATEMALA</v>
      </c>
      <c r="C89" t="str">
        <v>SAN PEDRO AYAMPUC</v>
      </c>
      <c r="P89" s="6">
        <f>Q89/2500</f>
        <v>0</v>
      </c>
      <c r="Q89" s="8">
        <f>R89*1800</f>
        <v>0</v>
      </c>
      <c r="S89">
        <v>0</v>
      </c>
      <c r="T89" s="8">
        <v>0</v>
      </c>
      <c r="U89">
        <v>0</v>
      </c>
      <c r="V89" s="6">
        <v>0</v>
      </c>
      <c r="W89" s="8">
        <v>0</v>
      </c>
      <c r="X89">
        <v>0</v>
      </c>
      <c r="Y89">
        <v>0</v>
      </c>
      <c r="Z89" s="8">
        <v>0</v>
      </c>
      <c r="AA89">
        <v>0</v>
      </c>
      <c r="AB89" s="6">
        <v>0</v>
      </c>
      <c r="AC89" s="8">
        <v>0</v>
      </c>
      <c r="AD89">
        <v>0</v>
      </c>
      <c r="AE89" s="6">
        <v>0</v>
      </c>
      <c r="AF89" s="8">
        <v>0</v>
      </c>
      <c r="AH89" s="6">
        <v>0</v>
      </c>
      <c r="AI89" s="4">
        <v>0</v>
      </c>
      <c r="AJ89">
        <v>0</v>
      </c>
      <c r="AK89" s="6">
        <v>0</v>
      </c>
      <c r="AL89" s="4">
        <v>0</v>
      </c>
      <c r="AM89">
        <v>0</v>
      </c>
      <c r="AN89">
        <v>0</v>
      </c>
      <c r="AO89" s="8">
        <v>0</v>
      </c>
      <c r="AP89">
        <v>0</v>
      </c>
      <c r="AQ89" s="6">
        <v>0</v>
      </c>
      <c r="AR89" s="8">
        <f>+AQ89*2500</f>
        <v>0</v>
      </c>
    </row>
    <row r="90">
      <c r="A90">
        <v>86</v>
      </c>
      <c r="B90" t="str">
        <v>GUATEMALA</v>
      </c>
      <c r="C90" t="str">
        <v>SAN PEDRO SACATEPÉQUEZ</v>
      </c>
      <c r="D90" t="str">
        <v xml:space="preserve">Beca </v>
      </c>
      <c r="P90" s="6">
        <f>Q90/2500</f>
        <v>9.36</v>
      </c>
      <c r="Q90" s="8">
        <f>R90*1800</f>
        <v>23400</v>
      </c>
      <c r="R90">
        <v>13</v>
      </c>
      <c r="S90">
        <v>0</v>
      </c>
      <c r="T90" s="8">
        <v>0</v>
      </c>
      <c r="U90">
        <v>0</v>
      </c>
      <c r="V90" s="6">
        <v>0</v>
      </c>
      <c r="W90" s="8">
        <v>0</v>
      </c>
      <c r="X90">
        <v>0</v>
      </c>
      <c r="Y90">
        <v>0</v>
      </c>
      <c r="Z90" s="8">
        <v>0</v>
      </c>
      <c r="AA90">
        <v>0</v>
      </c>
      <c r="AB90" s="6">
        <v>0</v>
      </c>
      <c r="AC90" s="8">
        <v>0</v>
      </c>
      <c r="AD90">
        <v>0</v>
      </c>
      <c r="AE90" s="6">
        <v>12</v>
      </c>
      <c r="AF90" s="8">
        <v>30000</v>
      </c>
      <c r="AG90">
        <v>14</v>
      </c>
      <c r="AH90" s="6">
        <v>0</v>
      </c>
      <c r="AI90" s="4">
        <v>0</v>
      </c>
      <c r="AJ90">
        <v>0</v>
      </c>
      <c r="AK90" s="6">
        <v>0</v>
      </c>
      <c r="AL90" s="4">
        <v>0</v>
      </c>
      <c r="AM90">
        <v>0</v>
      </c>
      <c r="AN90">
        <v>0</v>
      </c>
      <c r="AO90" s="8">
        <v>0</v>
      </c>
      <c r="AP90">
        <v>0</v>
      </c>
      <c r="AQ90" s="6">
        <v>12</v>
      </c>
      <c r="AR90" s="8">
        <f>+AQ90*2500</f>
        <v>30000</v>
      </c>
      <c r="AS90">
        <v>14</v>
      </c>
    </row>
    <row r="91">
      <c r="A91">
        <v>87</v>
      </c>
      <c r="B91" t="str">
        <v>GUATEMALA</v>
      </c>
      <c r="C91" t="str">
        <v>SAN RAYMUNDO</v>
      </c>
      <c r="P91" s="6">
        <f>Q91/2500</f>
        <v>3.6</v>
      </c>
      <c r="Q91" s="8">
        <f>R91*1800</f>
        <v>9000</v>
      </c>
      <c r="R91">
        <v>5</v>
      </c>
      <c r="S91">
        <v>0</v>
      </c>
      <c r="T91" s="8">
        <v>0</v>
      </c>
      <c r="U91">
        <v>0</v>
      </c>
      <c r="V91" s="6">
        <v>0</v>
      </c>
      <c r="W91" s="8">
        <v>0</v>
      </c>
      <c r="X91">
        <v>0</v>
      </c>
      <c r="Y91">
        <v>0</v>
      </c>
      <c r="Z91" s="8">
        <v>0</v>
      </c>
      <c r="AA91">
        <v>0</v>
      </c>
      <c r="AB91" s="6">
        <v>0</v>
      </c>
      <c r="AC91" s="8">
        <v>0</v>
      </c>
      <c r="AD91">
        <v>0</v>
      </c>
      <c r="AE91" s="6">
        <v>5</v>
      </c>
      <c r="AF91" s="8">
        <v>12500</v>
      </c>
      <c r="AG91">
        <v>7</v>
      </c>
      <c r="AH91" s="6">
        <v>0</v>
      </c>
      <c r="AI91" s="4">
        <v>0</v>
      </c>
      <c r="AJ91">
        <v>0</v>
      </c>
      <c r="AK91" s="6">
        <v>0</v>
      </c>
      <c r="AL91" s="4">
        <v>0</v>
      </c>
      <c r="AM91">
        <v>0</v>
      </c>
      <c r="AN91">
        <v>0</v>
      </c>
      <c r="AO91" s="8">
        <v>0</v>
      </c>
      <c r="AP91">
        <v>0</v>
      </c>
      <c r="AQ91" s="6">
        <v>5</v>
      </c>
      <c r="AR91" s="8">
        <f>+AQ91*2500</f>
        <v>12500</v>
      </c>
      <c r="AS91">
        <v>7</v>
      </c>
    </row>
    <row r="92">
      <c r="A92">
        <v>88</v>
      </c>
      <c r="B92" t="str">
        <v>GUATEMALA</v>
      </c>
      <c r="C92" t="str">
        <v>SANTA CATARINA PINULA</v>
      </c>
      <c r="P92" s="6">
        <f>Q92/2500</f>
        <v>4.32</v>
      </c>
      <c r="Q92" s="8">
        <f>R92*1800</f>
        <v>10800</v>
      </c>
      <c r="R92">
        <v>6</v>
      </c>
      <c r="S92">
        <v>0</v>
      </c>
      <c r="T92" s="8">
        <v>0</v>
      </c>
      <c r="U92">
        <v>0</v>
      </c>
      <c r="V92" s="6">
        <v>0</v>
      </c>
      <c r="W92" s="8">
        <v>0</v>
      </c>
      <c r="X92">
        <v>0</v>
      </c>
      <c r="Y92">
        <v>0</v>
      </c>
      <c r="Z92" s="8">
        <v>0</v>
      </c>
      <c r="AA92">
        <v>0</v>
      </c>
      <c r="AB92" s="6">
        <v>0</v>
      </c>
      <c r="AC92" s="8">
        <v>0</v>
      </c>
      <c r="AD92">
        <v>0</v>
      </c>
      <c r="AE92" s="6">
        <v>6</v>
      </c>
      <c r="AF92" s="8">
        <v>15000</v>
      </c>
      <c r="AG92">
        <v>7</v>
      </c>
      <c r="AH92" s="6">
        <v>0</v>
      </c>
      <c r="AI92" s="4">
        <v>0</v>
      </c>
      <c r="AJ92">
        <v>0</v>
      </c>
      <c r="AK92" s="6">
        <v>0</v>
      </c>
      <c r="AL92" s="4">
        <v>0</v>
      </c>
      <c r="AM92">
        <v>0</v>
      </c>
      <c r="AN92">
        <v>0</v>
      </c>
      <c r="AO92" s="8">
        <v>0</v>
      </c>
      <c r="AP92">
        <v>0</v>
      </c>
      <c r="AQ92" s="6">
        <v>6</v>
      </c>
      <c r="AR92" s="8">
        <f>+AQ92*2500</f>
        <v>15000</v>
      </c>
      <c r="AS92">
        <v>7</v>
      </c>
    </row>
    <row r="93">
      <c r="A93">
        <v>89</v>
      </c>
      <c r="B93" t="str">
        <v>GUATEMALA</v>
      </c>
      <c r="C93" t="str">
        <v>VILLA CANALES</v>
      </c>
      <c r="P93" s="6">
        <f>Q93/2500</f>
        <v>2.88</v>
      </c>
      <c r="Q93" s="8">
        <f>R93*1800</f>
        <v>7200</v>
      </c>
      <c r="R93">
        <v>4</v>
      </c>
      <c r="S93">
        <v>0</v>
      </c>
      <c r="T93" s="8">
        <v>0</v>
      </c>
      <c r="U93">
        <v>0</v>
      </c>
      <c r="V93" s="6">
        <v>0</v>
      </c>
      <c r="W93" s="8">
        <v>0</v>
      </c>
      <c r="X93">
        <v>0</v>
      </c>
      <c r="Y93">
        <v>0</v>
      </c>
      <c r="Z93" s="8">
        <v>0</v>
      </c>
      <c r="AA93">
        <v>0</v>
      </c>
      <c r="AB93" s="6">
        <v>0</v>
      </c>
      <c r="AC93" s="8">
        <v>0</v>
      </c>
      <c r="AD93">
        <v>0</v>
      </c>
      <c r="AE93" s="6">
        <v>4</v>
      </c>
      <c r="AF93" s="8">
        <v>10000</v>
      </c>
      <c r="AG93">
        <v>5</v>
      </c>
      <c r="AH93" s="6">
        <v>0</v>
      </c>
      <c r="AI93" s="4">
        <v>0</v>
      </c>
      <c r="AJ93">
        <v>0</v>
      </c>
      <c r="AK93" s="6">
        <v>0</v>
      </c>
      <c r="AL93" s="4">
        <v>0</v>
      </c>
      <c r="AM93">
        <v>0</v>
      </c>
      <c r="AN93">
        <v>0</v>
      </c>
      <c r="AO93" s="8">
        <v>0</v>
      </c>
      <c r="AP93">
        <v>0</v>
      </c>
      <c r="AQ93" s="6">
        <v>4</v>
      </c>
      <c r="AR93" s="8">
        <f>+AQ93*2500</f>
        <v>10000</v>
      </c>
      <c r="AS93">
        <v>5</v>
      </c>
    </row>
    <row r="94">
      <c r="A94">
        <v>90</v>
      </c>
      <c r="B94" t="str">
        <v>GUATEMALA</v>
      </c>
      <c r="C94" t="str">
        <v>VILLA NUEVA</v>
      </c>
      <c r="P94" s="6">
        <f>Q94/2500</f>
        <v>23.04</v>
      </c>
      <c r="Q94" s="8">
        <f>R94*1800</f>
        <v>57600</v>
      </c>
      <c r="R94">
        <v>32</v>
      </c>
      <c r="S94">
        <v>0</v>
      </c>
      <c r="T94" s="8">
        <v>0</v>
      </c>
      <c r="U94">
        <v>0</v>
      </c>
      <c r="V94" s="6">
        <v>0</v>
      </c>
      <c r="W94" s="8">
        <v>0</v>
      </c>
      <c r="X94">
        <v>0</v>
      </c>
      <c r="Y94">
        <v>0</v>
      </c>
      <c r="Z94" s="8">
        <v>0</v>
      </c>
      <c r="AA94">
        <v>0</v>
      </c>
      <c r="AB94" s="6">
        <v>0</v>
      </c>
      <c r="AC94" s="8">
        <v>0</v>
      </c>
      <c r="AD94">
        <v>0</v>
      </c>
      <c r="AE94" s="6">
        <v>32</v>
      </c>
      <c r="AF94" s="8">
        <v>80000</v>
      </c>
      <c r="AG94">
        <v>32</v>
      </c>
      <c r="AH94" s="6">
        <v>0</v>
      </c>
      <c r="AI94" s="4">
        <v>0</v>
      </c>
      <c r="AJ94">
        <v>0</v>
      </c>
      <c r="AK94" s="6">
        <v>0</v>
      </c>
      <c r="AL94" s="4">
        <v>0</v>
      </c>
      <c r="AM94">
        <v>0</v>
      </c>
      <c r="AN94">
        <v>0</v>
      </c>
      <c r="AO94" s="8">
        <v>0</v>
      </c>
      <c r="AP94">
        <v>0</v>
      </c>
      <c r="AQ94" s="6">
        <v>32</v>
      </c>
      <c r="AR94" s="8">
        <f>+AQ94*2500</f>
        <v>80000</v>
      </c>
      <c r="AS94">
        <v>32</v>
      </c>
    </row>
    <row r="95">
      <c r="A95">
        <v>91</v>
      </c>
      <c r="B95" t="str">
        <v>HUEHUETENANGO</v>
      </c>
      <c r="C95" t="str">
        <v>AGUACATÁN</v>
      </c>
      <c r="P95" s="6">
        <f>Q95/2500</f>
        <v>2.88</v>
      </c>
      <c r="Q95" s="8">
        <f>R95*1800</f>
        <v>7200</v>
      </c>
      <c r="R95">
        <v>4</v>
      </c>
      <c r="S95">
        <v>0</v>
      </c>
      <c r="T95" s="8">
        <v>0</v>
      </c>
      <c r="U95">
        <v>0</v>
      </c>
      <c r="V95" s="6">
        <v>0</v>
      </c>
      <c r="W95" s="8">
        <v>0</v>
      </c>
      <c r="X95">
        <v>0</v>
      </c>
      <c r="Y95">
        <v>0</v>
      </c>
      <c r="Z95" s="8">
        <v>0</v>
      </c>
      <c r="AA95">
        <v>0</v>
      </c>
      <c r="AB95" s="6">
        <v>0</v>
      </c>
      <c r="AC95" s="8">
        <v>0</v>
      </c>
      <c r="AD95">
        <v>0</v>
      </c>
      <c r="AE95" s="6">
        <v>4</v>
      </c>
      <c r="AF95" s="8">
        <v>10000</v>
      </c>
      <c r="AG95">
        <v>4</v>
      </c>
      <c r="AH95" s="6">
        <v>0</v>
      </c>
      <c r="AI95" s="4">
        <v>0</v>
      </c>
      <c r="AJ95">
        <v>0</v>
      </c>
      <c r="AK95" s="6">
        <v>0</v>
      </c>
      <c r="AL95" s="4">
        <v>0</v>
      </c>
      <c r="AM95">
        <v>0</v>
      </c>
      <c r="AN95">
        <v>0</v>
      </c>
      <c r="AO95" s="8">
        <v>0</v>
      </c>
      <c r="AP95">
        <v>0</v>
      </c>
      <c r="AQ95" s="6">
        <v>4</v>
      </c>
      <c r="AR95" s="8">
        <f>+AQ95*2500</f>
        <v>10000</v>
      </c>
      <c r="AS95">
        <v>4</v>
      </c>
    </row>
    <row r="96">
      <c r="A96">
        <v>92</v>
      </c>
      <c r="B96" t="str">
        <v>HUEHUETENANGO</v>
      </c>
      <c r="C96" t="str">
        <v>BARILLAS</v>
      </c>
      <c r="P96" s="6">
        <f>Q96/2500</f>
        <v>2.16</v>
      </c>
      <c r="Q96" s="8">
        <f>R96*1800</f>
        <v>5400</v>
      </c>
      <c r="R96">
        <v>3</v>
      </c>
      <c r="S96">
        <v>0</v>
      </c>
      <c r="T96" s="8">
        <v>0</v>
      </c>
      <c r="U96">
        <v>0</v>
      </c>
      <c r="V96" s="6">
        <v>0</v>
      </c>
      <c r="W96" s="8">
        <v>0</v>
      </c>
      <c r="X96">
        <v>0</v>
      </c>
      <c r="Y96">
        <v>0</v>
      </c>
      <c r="Z96" s="8">
        <v>0</v>
      </c>
      <c r="AA96">
        <v>0</v>
      </c>
      <c r="AB96" s="6">
        <v>0</v>
      </c>
      <c r="AC96" s="8">
        <v>0</v>
      </c>
      <c r="AD96">
        <v>0</v>
      </c>
      <c r="AE96" s="6">
        <v>3</v>
      </c>
      <c r="AF96" s="8">
        <v>7500</v>
      </c>
      <c r="AG96">
        <v>3</v>
      </c>
      <c r="AH96" s="6">
        <v>0</v>
      </c>
      <c r="AI96" s="4">
        <v>0</v>
      </c>
      <c r="AJ96">
        <v>0</v>
      </c>
      <c r="AK96" s="6">
        <v>0</v>
      </c>
      <c r="AL96" s="4">
        <v>0</v>
      </c>
      <c r="AM96">
        <v>0</v>
      </c>
      <c r="AN96">
        <v>0</v>
      </c>
      <c r="AO96" s="8">
        <v>0</v>
      </c>
      <c r="AP96">
        <v>0</v>
      </c>
      <c r="AQ96" s="6">
        <v>3</v>
      </c>
      <c r="AR96" s="8">
        <f>+AQ96*2500</f>
        <v>7500</v>
      </c>
      <c r="AS96">
        <v>3</v>
      </c>
    </row>
    <row r="97">
      <c r="A97">
        <v>93</v>
      </c>
      <c r="B97" t="str">
        <v>HUEHUETENANGO</v>
      </c>
      <c r="C97" t="str">
        <v>CHIANTLA</v>
      </c>
      <c r="P97" s="6">
        <f>Q97/2500</f>
        <v>0.72</v>
      </c>
      <c r="Q97" s="8">
        <f>R97*1800</f>
        <v>1800</v>
      </c>
      <c r="R97">
        <v>1</v>
      </c>
      <c r="S97">
        <v>0</v>
      </c>
      <c r="T97" s="8">
        <v>0</v>
      </c>
      <c r="U97">
        <v>0</v>
      </c>
      <c r="V97" s="6">
        <v>0</v>
      </c>
      <c r="W97" s="8">
        <v>0</v>
      </c>
      <c r="X97">
        <v>0</v>
      </c>
      <c r="Y97">
        <v>0</v>
      </c>
      <c r="Z97" s="8">
        <v>0</v>
      </c>
      <c r="AA97">
        <v>0</v>
      </c>
      <c r="AB97" s="6">
        <v>0</v>
      </c>
      <c r="AC97" s="8">
        <v>0</v>
      </c>
      <c r="AD97">
        <v>0</v>
      </c>
      <c r="AE97" s="6">
        <v>1</v>
      </c>
      <c r="AF97" s="8">
        <v>2500</v>
      </c>
      <c r="AG97">
        <v>1</v>
      </c>
      <c r="AH97" s="6">
        <v>0</v>
      </c>
      <c r="AI97" s="4">
        <v>0</v>
      </c>
      <c r="AJ97">
        <v>0</v>
      </c>
      <c r="AK97" s="6">
        <v>0</v>
      </c>
      <c r="AL97" s="4">
        <v>0</v>
      </c>
      <c r="AM97">
        <v>0</v>
      </c>
      <c r="AN97">
        <v>0</v>
      </c>
      <c r="AO97" s="8">
        <v>0</v>
      </c>
      <c r="AP97">
        <v>0</v>
      </c>
      <c r="AQ97" s="6">
        <v>1</v>
      </c>
      <c r="AR97" s="8">
        <f>+AQ97*2500</f>
        <v>2500</v>
      </c>
      <c r="AS97">
        <v>1</v>
      </c>
    </row>
    <row r="98">
      <c r="A98">
        <v>94</v>
      </c>
      <c r="B98" t="str">
        <v>HUEHUETENANGO</v>
      </c>
      <c r="C98" t="str">
        <v>COLOTENANGO</v>
      </c>
      <c r="P98" s="6">
        <f>Q98/2500</f>
        <v>2.88</v>
      </c>
      <c r="Q98" s="8">
        <f>R98*1800</f>
        <v>7200</v>
      </c>
      <c r="R98">
        <v>4</v>
      </c>
      <c r="S98">
        <v>0</v>
      </c>
      <c r="T98" s="8">
        <v>0</v>
      </c>
      <c r="U98">
        <v>0</v>
      </c>
      <c r="V98" s="6">
        <v>0</v>
      </c>
      <c r="W98" s="8">
        <v>0</v>
      </c>
      <c r="X98">
        <v>0</v>
      </c>
      <c r="Y98">
        <v>0</v>
      </c>
      <c r="Z98" s="8">
        <v>0</v>
      </c>
      <c r="AA98">
        <v>0</v>
      </c>
      <c r="AB98" s="6">
        <v>0</v>
      </c>
      <c r="AC98" s="8">
        <v>0</v>
      </c>
      <c r="AD98">
        <v>0</v>
      </c>
      <c r="AE98" s="6">
        <v>4</v>
      </c>
      <c r="AF98" s="8">
        <v>10000</v>
      </c>
      <c r="AG98">
        <v>4</v>
      </c>
      <c r="AH98" s="6">
        <v>0</v>
      </c>
      <c r="AI98" s="4">
        <v>0</v>
      </c>
      <c r="AJ98">
        <v>0</v>
      </c>
      <c r="AK98" s="6">
        <v>0</v>
      </c>
      <c r="AL98" s="4">
        <v>0</v>
      </c>
      <c r="AM98">
        <v>0</v>
      </c>
      <c r="AN98">
        <v>0</v>
      </c>
      <c r="AO98" s="8">
        <v>0</v>
      </c>
      <c r="AP98">
        <v>0</v>
      </c>
      <c r="AQ98" s="6">
        <v>4</v>
      </c>
      <c r="AR98" s="8">
        <f>+AQ98*2500</f>
        <v>10000</v>
      </c>
      <c r="AS98">
        <v>4</v>
      </c>
    </row>
    <row r="99">
      <c r="A99">
        <v>95</v>
      </c>
      <c r="B99" t="str">
        <v>HUEHUETENANGO</v>
      </c>
      <c r="C99" t="str">
        <v>CONCEPCIÓN HUISTA</v>
      </c>
      <c r="P99" s="6">
        <f>Q99/2500</f>
        <v>2.16</v>
      </c>
      <c r="Q99" s="8">
        <f>R99*1800</f>
        <v>5400</v>
      </c>
      <c r="R99">
        <v>3</v>
      </c>
      <c r="S99">
        <v>0</v>
      </c>
      <c r="T99" s="8">
        <v>0</v>
      </c>
      <c r="U99">
        <v>0</v>
      </c>
      <c r="V99" s="6">
        <v>0</v>
      </c>
      <c r="W99" s="8">
        <v>0</v>
      </c>
      <c r="X99">
        <v>0</v>
      </c>
      <c r="Y99">
        <v>0</v>
      </c>
      <c r="Z99" s="8">
        <v>0</v>
      </c>
      <c r="AA99">
        <v>0</v>
      </c>
      <c r="AB99" s="6">
        <v>0</v>
      </c>
      <c r="AC99" s="8">
        <v>0</v>
      </c>
      <c r="AD99">
        <v>0</v>
      </c>
      <c r="AE99" s="6">
        <v>3</v>
      </c>
      <c r="AF99" s="8">
        <v>7500</v>
      </c>
      <c r="AG99">
        <v>3</v>
      </c>
      <c r="AH99" s="6">
        <v>0</v>
      </c>
      <c r="AI99" s="4">
        <v>0</v>
      </c>
      <c r="AJ99">
        <v>0</v>
      </c>
      <c r="AK99" s="6">
        <v>0</v>
      </c>
      <c r="AL99" s="4">
        <v>0</v>
      </c>
      <c r="AM99">
        <v>0</v>
      </c>
      <c r="AN99">
        <v>0</v>
      </c>
      <c r="AO99" s="8">
        <v>0</v>
      </c>
      <c r="AP99">
        <v>0</v>
      </c>
      <c r="AQ99" s="6">
        <v>3</v>
      </c>
      <c r="AR99" s="8">
        <f>+AQ99*2500</f>
        <v>7500</v>
      </c>
      <c r="AS99">
        <v>3</v>
      </c>
    </row>
    <row r="100">
      <c r="A100">
        <v>96</v>
      </c>
      <c r="B100" t="str">
        <v>HUEHUETENANGO</v>
      </c>
      <c r="C100" t="str">
        <v>CUILCO</v>
      </c>
      <c r="P100" s="6">
        <f>Q100/2500</f>
        <v>2.16</v>
      </c>
      <c r="Q100" s="8">
        <f>R100*1800</f>
        <v>5400</v>
      </c>
      <c r="R100">
        <v>3</v>
      </c>
      <c r="S100">
        <v>0</v>
      </c>
      <c r="T100" s="8">
        <v>0</v>
      </c>
      <c r="U100">
        <v>0</v>
      </c>
      <c r="V100" s="6">
        <v>0</v>
      </c>
      <c r="W100" s="8">
        <v>0</v>
      </c>
      <c r="X100">
        <v>0</v>
      </c>
      <c r="Y100">
        <v>0</v>
      </c>
      <c r="Z100" s="8">
        <v>0</v>
      </c>
      <c r="AA100">
        <v>0</v>
      </c>
      <c r="AB100" s="6">
        <v>0</v>
      </c>
      <c r="AC100" s="8">
        <v>0</v>
      </c>
      <c r="AD100">
        <v>0</v>
      </c>
      <c r="AE100" s="6">
        <v>3</v>
      </c>
      <c r="AF100" s="8">
        <v>7500</v>
      </c>
      <c r="AG100">
        <v>3</v>
      </c>
      <c r="AH100" s="6">
        <v>0</v>
      </c>
      <c r="AI100" s="4">
        <v>0</v>
      </c>
      <c r="AJ100">
        <v>0</v>
      </c>
      <c r="AK100" s="6">
        <v>0</v>
      </c>
      <c r="AL100" s="4">
        <v>0</v>
      </c>
      <c r="AM100">
        <v>0</v>
      </c>
      <c r="AN100">
        <v>0</v>
      </c>
      <c r="AO100" s="8">
        <v>0</v>
      </c>
      <c r="AP100">
        <v>0</v>
      </c>
      <c r="AQ100" s="6">
        <v>3</v>
      </c>
      <c r="AR100" s="8">
        <f>+AQ100*2500</f>
        <v>7500</v>
      </c>
      <c r="AS100">
        <v>3</v>
      </c>
    </row>
    <row r="101">
      <c r="A101">
        <v>97</v>
      </c>
      <c r="B101" t="str">
        <v>HUEHUETENANGO</v>
      </c>
      <c r="C101" t="str">
        <v>HUEHUETENANGO</v>
      </c>
      <c r="P101" s="6">
        <f>Q101/2500</f>
        <v>1.44</v>
      </c>
      <c r="Q101" s="8">
        <f>R101*1800</f>
        <v>3600</v>
      </c>
      <c r="R101">
        <v>2</v>
      </c>
      <c r="S101">
        <v>0</v>
      </c>
      <c r="T101" s="8">
        <v>0</v>
      </c>
      <c r="U101">
        <v>0</v>
      </c>
      <c r="V101" s="6">
        <v>0</v>
      </c>
      <c r="W101" s="8">
        <v>0</v>
      </c>
      <c r="X101">
        <v>0</v>
      </c>
      <c r="Y101">
        <v>0</v>
      </c>
      <c r="Z101" s="8">
        <v>0</v>
      </c>
      <c r="AA101">
        <v>0</v>
      </c>
      <c r="AB101" s="6">
        <v>0</v>
      </c>
      <c r="AC101" s="8">
        <v>0</v>
      </c>
      <c r="AD101">
        <v>0</v>
      </c>
      <c r="AE101" s="6">
        <v>2</v>
      </c>
      <c r="AF101" s="8">
        <v>5000</v>
      </c>
      <c r="AG101">
        <v>2</v>
      </c>
      <c r="AH101" s="6">
        <v>0</v>
      </c>
      <c r="AI101" s="4">
        <v>0</v>
      </c>
      <c r="AJ101">
        <v>0</v>
      </c>
      <c r="AK101" s="6">
        <v>0</v>
      </c>
      <c r="AL101" s="4">
        <v>0</v>
      </c>
      <c r="AM101">
        <v>0</v>
      </c>
      <c r="AN101">
        <v>0</v>
      </c>
      <c r="AO101" s="8">
        <v>0</v>
      </c>
      <c r="AP101">
        <v>0</v>
      </c>
      <c r="AQ101" s="6">
        <v>2</v>
      </c>
      <c r="AR101" s="8">
        <f>+AQ101*2500</f>
        <v>5000</v>
      </c>
      <c r="AS101">
        <v>2</v>
      </c>
    </row>
    <row r="102">
      <c r="A102">
        <v>98</v>
      </c>
      <c r="B102" t="str">
        <v>HUEHUETENANGO</v>
      </c>
      <c r="C102" t="str">
        <v>JACALTENANGO</v>
      </c>
      <c r="P102" s="6">
        <f>Q102/2500</f>
        <v>2.16</v>
      </c>
      <c r="Q102" s="8">
        <f>R102*1800</f>
        <v>5400</v>
      </c>
      <c r="R102">
        <v>3</v>
      </c>
      <c r="S102">
        <v>0</v>
      </c>
      <c r="T102" s="8">
        <v>0</v>
      </c>
      <c r="U102">
        <v>0</v>
      </c>
      <c r="V102" s="6">
        <v>0</v>
      </c>
      <c r="W102" s="8">
        <v>0</v>
      </c>
      <c r="X102">
        <v>0</v>
      </c>
      <c r="Y102">
        <v>0</v>
      </c>
      <c r="Z102" s="8">
        <v>0</v>
      </c>
      <c r="AA102">
        <v>0</v>
      </c>
      <c r="AB102" s="6">
        <v>0</v>
      </c>
      <c r="AC102" s="8">
        <v>0</v>
      </c>
      <c r="AD102">
        <v>0</v>
      </c>
      <c r="AE102" s="6">
        <v>3</v>
      </c>
      <c r="AF102" s="8">
        <v>7500</v>
      </c>
      <c r="AG102">
        <v>3</v>
      </c>
      <c r="AH102" s="6">
        <v>0</v>
      </c>
      <c r="AI102" s="4">
        <v>0</v>
      </c>
      <c r="AJ102">
        <v>0</v>
      </c>
      <c r="AK102" s="6">
        <v>0</v>
      </c>
      <c r="AL102" s="4">
        <v>0</v>
      </c>
      <c r="AM102">
        <v>0</v>
      </c>
      <c r="AN102">
        <v>0</v>
      </c>
      <c r="AO102" s="8">
        <v>0</v>
      </c>
      <c r="AP102">
        <v>0</v>
      </c>
      <c r="AQ102" s="6">
        <v>3</v>
      </c>
      <c r="AR102" s="8">
        <f>+AQ102*2500</f>
        <v>7500</v>
      </c>
      <c r="AS102">
        <v>3</v>
      </c>
    </row>
    <row r="103">
      <c r="A103">
        <v>99</v>
      </c>
      <c r="B103" t="str">
        <v>HUEHUETENANGO</v>
      </c>
      <c r="C103" t="str">
        <v>LA DEMOCRACIA</v>
      </c>
      <c r="P103" s="6">
        <f>Q103/2500</f>
        <v>0</v>
      </c>
      <c r="Q103" s="8">
        <f>R103*1800</f>
        <v>0</v>
      </c>
      <c r="S103">
        <v>0</v>
      </c>
      <c r="T103" s="8">
        <v>0</v>
      </c>
      <c r="U103">
        <v>0</v>
      </c>
      <c r="V103" s="6">
        <v>0</v>
      </c>
      <c r="W103" s="8">
        <v>0</v>
      </c>
      <c r="X103">
        <v>0</v>
      </c>
      <c r="Y103">
        <v>0</v>
      </c>
      <c r="Z103" s="8">
        <v>0</v>
      </c>
      <c r="AA103">
        <v>0</v>
      </c>
      <c r="AB103" s="6">
        <v>0</v>
      </c>
      <c r="AC103" s="8">
        <v>0</v>
      </c>
      <c r="AD103">
        <v>0</v>
      </c>
      <c r="AE103" s="6">
        <v>0</v>
      </c>
      <c r="AF103" s="8">
        <v>0</v>
      </c>
      <c r="AG103">
        <v>0</v>
      </c>
      <c r="AH103" s="6">
        <v>0</v>
      </c>
      <c r="AI103" s="4">
        <v>0</v>
      </c>
      <c r="AJ103">
        <v>0</v>
      </c>
      <c r="AK103" s="6">
        <v>0</v>
      </c>
      <c r="AL103" s="4">
        <v>0</v>
      </c>
      <c r="AM103">
        <v>0</v>
      </c>
      <c r="AN103">
        <v>0</v>
      </c>
      <c r="AO103" s="8">
        <v>0</v>
      </c>
      <c r="AP103">
        <v>0</v>
      </c>
      <c r="AQ103" s="6">
        <v>0</v>
      </c>
      <c r="AR103" s="8">
        <f>+AQ103*2500</f>
        <v>0</v>
      </c>
      <c r="AS103">
        <v>0</v>
      </c>
    </row>
    <row r="104">
      <c r="A104">
        <v>100</v>
      </c>
      <c r="B104" t="str">
        <v>HUEHUETENANGO</v>
      </c>
      <c r="C104" t="str">
        <v>LA LIBERTAD</v>
      </c>
      <c r="P104" s="6">
        <f>Q104/2500</f>
        <v>1.44</v>
      </c>
      <c r="Q104" s="8">
        <f>R104*1800</f>
        <v>3600</v>
      </c>
      <c r="R104">
        <v>2</v>
      </c>
      <c r="S104">
        <v>0</v>
      </c>
      <c r="T104" s="8">
        <v>0</v>
      </c>
      <c r="U104">
        <v>0</v>
      </c>
      <c r="V104" s="6">
        <v>0</v>
      </c>
      <c r="W104" s="8">
        <v>0</v>
      </c>
      <c r="X104">
        <v>0</v>
      </c>
      <c r="Y104">
        <v>0</v>
      </c>
      <c r="Z104" s="8">
        <v>0</v>
      </c>
      <c r="AA104">
        <v>0</v>
      </c>
      <c r="AB104" s="6">
        <v>0</v>
      </c>
      <c r="AC104" s="8">
        <v>0</v>
      </c>
      <c r="AD104">
        <v>0</v>
      </c>
      <c r="AE104" s="6">
        <v>2</v>
      </c>
      <c r="AF104" s="8">
        <v>5000</v>
      </c>
      <c r="AG104">
        <v>2</v>
      </c>
      <c r="AH104" s="6">
        <v>0</v>
      </c>
      <c r="AI104" s="4">
        <v>0</v>
      </c>
      <c r="AJ104">
        <v>0</v>
      </c>
      <c r="AK104" s="6">
        <v>0</v>
      </c>
      <c r="AL104" s="4">
        <v>0</v>
      </c>
      <c r="AM104">
        <v>0</v>
      </c>
      <c r="AN104">
        <v>0</v>
      </c>
      <c r="AO104" s="8">
        <v>0</v>
      </c>
      <c r="AP104">
        <v>0</v>
      </c>
      <c r="AQ104" s="6">
        <v>2</v>
      </c>
      <c r="AR104" s="8">
        <f>+AQ104*2500</f>
        <v>5000</v>
      </c>
      <c r="AS104">
        <v>2</v>
      </c>
    </row>
    <row r="105">
      <c r="A105">
        <v>101</v>
      </c>
      <c r="B105" t="str">
        <v>HUEHUETENANGO</v>
      </c>
      <c r="C105" t="str">
        <v>MALACATANCITO</v>
      </c>
      <c r="P105" s="6">
        <f>Q105/2500</f>
        <v>0</v>
      </c>
      <c r="Q105" s="8">
        <f>R105*1800</f>
        <v>0</v>
      </c>
      <c r="S105">
        <v>0</v>
      </c>
      <c r="T105" s="8">
        <v>0</v>
      </c>
      <c r="U105">
        <v>0</v>
      </c>
      <c r="V105" s="6">
        <v>0</v>
      </c>
      <c r="W105" s="8">
        <v>0</v>
      </c>
      <c r="X105">
        <v>0</v>
      </c>
      <c r="Y105">
        <v>0</v>
      </c>
      <c r="Z105" s="8">
        <v>0</v>
      </c>
      <c r="AA105">
        <v>0</v>
      </c>
      <c r="AB105" s="6">
        <v>0</v>
      </c>
      <c r="AC105" s="8">
        <v>0</v>
      </c>
      <c r="AD105">
        <v>0</v>
      </c>
      <c r="AE105" s="6">
        <v>0</v>
      </c>
      <c r="AF105" s="8">
        <v>0</v>
      </c>
      <c r="AG105">
        <v>0</v>
      </c>
      <c r="AH105" s="6">
        <v>0</v>
      </c>
      <c r="AI105" s="4">
        <v>0</v>
      </c>
      <c r="AJ105">
        <v>0</v>
      </c>
      <c r="AK105" s="6">
        <v>0</v>
      </c>
      <c r="AL105" s="4">
        <v>0</v>
      </c>
      <c r="AM105">
        <v>0</v>
      </c>
      <c r="AN105">
        <v>0</v>
      </c>
      <c r="AO105" s="8">
        <v>0</v>
      </c>
      <c r="AP105">
        <v>0</v>
      </c>
      <c r="AQ105" s="6">
        <v>0</v>
      </c>
      <c r="AR105" s="8">
        <f>+AQ105*2500</f>
        <v>0</v>
      </c>
      <c r="AS105">
        <v>0</v>
      </c>
    </row>
    <row r="106">
      <c r="A106">
        <v>102</v>
      </c>
      <c r="B106" t="str">
        <v>HUEHUETENANGO</v>
      </c>
      <c r="C106" t="str">
        <v>NENTÓN</v>
      </c>
      <c r="P106" s="6">
        <f>Q106/2500</f>
        <v>1.44</v>
      </c>
      <c r="Q106" s="8">
        <f>R106*1800</f>
        <v>3600</v>
      </c>
      <c r="R106">
        <v>2</v>
      </c>
      <c r="S106">
        <v>0</v>
      </c>
      <c r="T106" s="8">
        <v>0</v>
      </c>
      <c r="U106">
        <v>0</v>
      </c>
      <c r="V106" s="6">
        <v>0</v>
      </c>
      <c r="W106" s="8">
        <v>0</v>
      </c>
      <c r="X106">
        <v>0</v>
      </c>
      <c r="Y106">
        <v>0</v>
      </c>
      <c r="Z106" s="8">
        <v>0</v>
      </c>
      <c r="AA106">
        <v>0</v>
      </c>
      <c r="AB106" s="6">
        <v>0</v>
      </c>
      <c r="AC106" s="8">
        <v>0</v>
      </c>
      <c r="AD106">
        <v>0</v>
      </c>
      <c r="AE106" s="6">
        <v>2</v>
      </c>
      <c r="AF106" s="8">
        <v>5000</v>
      </c>
      <c r="AG106">
        <v>2</v>
      </c>
      <c r="AH106" s="6">
        <v>0</v>
      </c>
      <c r="AI106" s="4">
        <v>0</v>
      </c>
      <c r="AJ106">
        <v>0</v>
      </c>
      <c r="AK106" s="6">
        <v>0</v>
      </c>
      <c r="AL106" s="4">
        <v>0</v>
      </c>
      <c r="AM106">
        <v>0</v>
      </c>
      <c r="AN106">
        <v>0</v>
      </c>
      <c r="AO106" s="8">
        <v>0</v>
      </c>
      <c r="AP106">
        <v>0</v>
      </c>
      <c r="AQ106" s="6">
        <v>2</v>
      </c>
      <c r="AR106" s="8">
        <f>+AQ106*2500</f>
        <v>5000</v>
      </c>
      <c r="AS106">
        <v>2</v>
      </c>
    </row>
    <row r="107">
      <c r="A107">
        <v>103</v>
      </c>
      <c r="B107" t="str">
        <v>HUEHUETENANGO</v>
      </c>
      <c r="C107" t="str">
        <v>PETATAN</v>
      </c>
      <c r="D107" t="str">
        <v xml:space="preserve">Beca </v>
      </c>
      <c r="P107" s="6">
        <f>Q107/2500</f>
        <v>0.72</v>
      </c>
      <c r="Q107" s="8">
        <f>R107*1800</f>
        <v>1800</v>
      </c>
      <c r="R107">
        <v>1</v>
      </c>
      <c r="S107">
        <v>0</v>
      </c>
      <c r="T107" s="8">
        <v>0</v>
      </c>
      <c r="U107">
        <v>0</v>
      </c>
      <c r="V107" s="6">
        <v>0</v>
      </c>
      <c r="W107" s="8">
        <v>0</v>
      </c>
      <c r="X107">
        <v>0</v>
      </c>
      <c r="Y107">
        <v>0</v>
      </c>
      <c r="Z107" s="8">
        <v>0</v>
      </c>
      <c r="AA107">
        <v>0</v>
      </c>
      <c r="AB107" s="6">
        <v>0</v>
      </c>
      <c r="AC107" s="8">
        <v>0</v>
      </c>
      <c r="AD107">
        <v>0</v>
      </c>
      <c r="AE107" s="6">
        <v>1</v>
      </c>
      <c r="AF107" s="8">
        <v>2500</v>
      </c>
      <c r="AG107">
        <v>1</v>
      </c>
      <c r="AH107" s="6">
        <v>0</v>
      </c>
      <c r="AI107" s="4">
        <v>0</v>
      </c>
      <c r="AJ107">
        <v>0</v>
      </c>
      <c r="AK107" s="6">
        <v>0</v>
      </c>
      <c r="AL107" s="4">
        <v>0</v>
      </c>
      <c r="AM107">
        <v>0</v>
      </c>
      <c r="AN107">
        <v>0</v>
      </c>
      <c r="AO107" s="8">
        <v>0</v>
      </c>
      <c r="AP107">
        <v>0</v>
      </c>
      <c r="AQ107" s="6">
        <v>1</v>
      </c>
      <c r="AR107" s="8">
        <f>+AQ107*2500</f>
        <v>2500</v>
      </c>
      <c r="AS107">
        <v>1</v>
      </c>
    </row>
    <row r="108">
      <c r="A108">
        <v>104</v>
      </c>
      <c r="B108" t="str">
        <v>HUEHUETENANGO</v>
      </c>
      <c r="C108" t="str">
        <v>SAN ANTONIO HUISTA</v>
      </c>
      <c r="P108" s="6">
        <f>Q108/2500</f>
        <v>0.72</v>
      </c>
      <c r="Q108" s="8">
        <f>R108*1800</f>
        <v>1800</v>
      </c>
      <c r="R108">
        <v>1</v>
      </c>
      <c r="S108">
        <v>0</v>
      </c>
      <c r="T108" s="8">
        <v>0</v>
      </c>
      <c r="U108">
        <v>0</v>
      </c>
      <c r="V108" s="6">
        <v>0</v>
      </c>
      <c r="W108" s="8">
        <v>0</v>
      </c>
      <c r="X108">
        <v>0</v>
      </c>
      <c r="Y108">
        <v>0</v>
      </c>
      <c r="Z108" s="8">
        <v>0</v>
      </c>
      <c r="AA108">
        <v>0</v>
      </c>
      <c r="AB108" s="6">
        <v>0</v>
      </c>
      <c r="AC108" s="8">
        <v>0</v>
      </c>
      <c r="AD108">
        <v>0</v>
      </c>
      <c r="AE108" s="6">
        <v>1</v>
      </c>
      <c r="AF108" s="8">
        <v>2500</v>
      </c>
      <c r="AG108">
        <v>1</v>
      </c>
      <c r="AH108" s="6">
        <v>0</v>
      </c>
      <c r="AI108" s="4">
        <v>0</v>
      </c>
      <c r="AJ108">
        <v>0</v>
      </c>
      <c r="AK108" s="6">
        <v>0</v>
      </c>
      <c r="AL108" s="4">
        <v>0</v>
      </c>
      <c r="AM108">
        <v>0</v>
      </c>
      <c r="AN108">
        <v>0</v>
      </c>
      <c r="AO108" s="8">
        <v>0</v>
      </c>
      <c r="AP108">
        <v>0</v>
      </c>
      <c r="AQ108" s="6">
        <v>1</v>
      </c>
      <c r="AR108" s="8">
        <f>+AQ108*2500</f>
        <v>2500</v>
      </c>
      <c r="AS108">
        <v>1</v>
      </c>
    </row>
    <row r="109">
      <c r="A109">
        <v>105</v>
      </c>
      <c r="B109" t="str">
        <v>HUEHUETENANGO</v>
      </c>
      <c r="C109" t="str">
        <v>SAN GASPAR IXCHIL</v>
      </c>
      <c r="P109" s="6">
        <f>Q109/2500</f>
        <v>0.72</v>
      </c>
      <c r="Q109" s="8">
        <f>R109*1800</f>
        <v>1800</v>
      </c>
      <c r="R109">
        <v>1</v>
      </c>
      <c r="S109">
        <v>0</v>
      </c>
      <c r="T109" s="8">
        <v>0</v>
      </c>
      <c r="U109">
        <v>0</v>
      </c>
      <c r="V109" s="6">
        <v>0</v>
      </c>
      <c r="W109" s="8">
        <v>0</v>
      </c>
      <c r="X109">
        <v>0</v>
      </c>
      <c r="Y109">
        <v>0</v>
      </c>
      <c r="Z109" s="8">
        <v>0</v>
      </c>
      <c r="AA109">
        <v>0</v>
      </c>
      <c r="AB109" s="6">
        <v>0</v>
      </c>
      <c r="AC109" s="8">
        <v>0</v>
      </c>
      <c r="AD109">
        <v>0</v>
      </c>
      <c r="AE109" s="6">
        <v>1</v>
      </c>
      <c r="AF109" s="8">
        <v>2500</v>
      </c>
      <c r="AG109">
        <v>1</v>
      </c>
      <c r="AH109" s="6">
        <v>0</v>
      </c>
      <c r="AI109" s="4">
        <v>0</v>
      </c>
      <c r="AJ109">
        <v>0</v>
      </c>
      <c r="AK109" s="6">
        <v>0</v>
      </c>
      <c r="AL109" s="4">
        <v>0</v>
      </c>
      <c r="AM109">
        <v>0</v>
      </c>
      <c r="AN109">
        <v>0</v>
      </c>
      <c r="AO109" s="8">
        <v>0</v>
      </c>
      <c r="AP109">
        <v>0</v>
      </c>
      <c r="AQ109" s="6">
        <v>1</v>
      </c>
      <c r="AR109" s="8">
        <f>+AQ109*2500</f>
        <v>2500</v>
      </c>
      <c r="AS109">
        <v>1</v>
      </c>
    </row>
    <row r="110">
      <c r="A110">
        <v>106</v>
      </c>
      <c r="B110" t="str">
        <v>HUEHUETENANGO</v>
      </c>
      <c r="C110" t="str">
        <v>SAN ILDEFONSO IXTAHUACÁN</v>
      </c>
      <c r="P110" s="6">
        <f>Q110/2500</f>
        <v>4.32</v>
      </c>
      <c r="Q110" s="8">
        <f>R110*1800</f>
        <v>10800</v>
      </c>
      <c r="R110">
        <v>6</v>
      </c>
      <c r="S110">
        <v>0</v>
      </c>
      <c r="T110" s="8">
        <v>0</v>
      </c>
      <c r="U110">
        <v>0</v>
      </c>
      <c r="V110" s="6">
        <v>0</v>
      </c>
      <c r="W110" s="8">
        <v>0</v>
      </c>
      <c r="X110">
        <v>0</v>
      </c>
      <c r="Y110">
        <v>0</v>
      </c>
      <c r="Z110" s="8">
        <v>0</v>
      </c>
      <c r="AA110">
        <v>0</v>
      </c>
      <c r="AB110" s="6">
        <v>0</v>
      </c>
      <c r="AC110" s="8">
        <v>0</v>
      </c>
      <c r="AD110">
        <v>0</v>
      </c>
      <c r="AE110" s="6">
        <v>6</v>
      </c>
      <c r="AF110" s="8">
        <v>15000</v>
      </c>
      <c r="AG110">
        <v>6</v>
      </c>
      <c r="AH110" s="6">
        <v>0</v>
      </c>
      <c r="AI110" s="4">
        <v>0</v>
      </c>
      <c r="AJ110">
        <v>0</v>
      </c>
      <c r="AK110" s="6">
        <v>0</v>
      </c>
      <c r="AL110" s="4">
        <v>0</v>
      </c>
      <c r="AM110">
        <v>0</v>
      </c>
      <c r="AN110">
        <v>0</v>
      </c>
      <c r="AO110" s="8">
        <v>0</v>
      </c>
      <c r="AP110">
        <v>0</v>
      </c>
      <c r="AQ110" s="6">
        <v>6</v>
      </c>
      <c r="AR110" s="8">
        <f>+AQ110*2500</f>
        <v>15000</v>
      </c>
      <c r="AS110">
        <v>6</v>
      </c>
    </row>
    <row r="111">
      <c r="A111">
        <v>107</v>
      </c>
      <c r="B111" t="str">
        <v>HUEHUETENANGO</v>
      </c>
      <c r="C111" t="str">
        <v>SAN JUAN ATITÁN</v>
      </c>
      <c r="P111" s="6">
        <f>Q111/2500</f>
        <v>0</v>
      </c>
      <c r="Q111" s="8">
        <f>R111*1800</f>
        <v>0</v>
      </c>
      <c r="S111">
        <v>0</v>
      </c>
      <c r="T111" s="8">
        <v>0</v>
      </c>
      <c r="U111">
        <v>0</v>
      </c>
      <c r="V111" s="6">
        <v>0</v>
      </c>
      <c r="W111" s="8">
        <v>0</v>
      </c>
      <c r="X111">
        <v>0</v>
      </c>
      <c r="Y111">
        <v>0</v>
      </c>
      <c r="Z111" s="8">
        <v>0</v>
      </c>
      <c r="AA111">
        <v>0</v>
      </c>
      <c r="AB111" s="6">
        <v>0</v>
      </c>
      <c r="AC111" s="8">
        <v>0</v>
      </c>
      <c r="AD111">
        <v>0</v>
      </c>
      <c r="AE111" s="6">
        <v>0</v>
      </c>
      <c r="AF111" s="8">
        <v>0</v>
      </c>
      <c r="AG111">
        <v>0</v>
      </c>
      <c r="AH111" s="6">
        <v>0</v>
      </c>
      <c r="AI111" s="4">
        <v>0</v>
      </c>
      <c r="AJ111">
        <v>0</v>
      </c>
      <c r="AK111" s="6">
        <v>0</v>
      </c>
      <c r="AL111" s="4">
        <v>0</v>
      </c>
      <c r="AM111">
        <v>0</v>
      </c>
      <c r="AN111">
        <v>0</v>
      </c>
      <c r="AO111" s="8">
        <v>0</v>
      </c>
      <c r="AP111">
        <v>0</v>
      </c>
      <c r="AQ111" s="6">
        <v>0</v>
      </c>
      <c r="AR111" s="8">
        <f>+AQ111*2500</f>
        <v>0</v>
      </c>
      <c r="AS111">
        <v>0</v>
      </c>
    </row>
    <row r="112">
      <c r="A112">
        <v>108</v>
      </c>
      <c r="B112" t="str">
        <v>HUEHUETENANGO</v>
      </c>
      <c r="C112" t="str">
        <v>SAN JUAN IXCOY</v>
      </c>
      <c r="P112" s="6">
        <f>Q112/2500</f>
        <v>0</v>
      </c>
      <c r="Q112" s="8">
        <f>R112*1800</f>
        <v>0</v>
      </c>
      <c r="S112">
        <v>0</v>
      </c>
      <c r="T112" s="8">
        <v>0</v>
      </c>
      <c r="U112">
        <v>0</v>
      </c>
      <c r="V112" s="6">
        <v>0</v>
      </c>
      <c r="W112" s="8">
        <v>0</v>
      </c>
      <c r="X112">
        <v>0</v>
      </c>
      <c r="Y112">
        <v>0</v>
      </c>
      <c r="Z112" s="8">
        <v>0</v>
      </c>
      <c r="AA112">
        <v>0</v>
      </c>
      <c r="AB112" s="6">
        <v>0</v>
      </c>
      <c r="AC112" s="8">
        <v>0</v>
      </c>
      <c r="AD112">
        <v>0</v>
      </c>
      <c r="AE112" s="6">
        <v>0</v>
      </c>
      <c r="AF112" s="8">
        <v>0</v>
      </c>
      <c r="AG112">
        <v>0</v>
      </c>
      <c r="AH112" s="6">
        <v>0</v>
      </c>
      <c r="AI112" s="4">
        <v>0</v>
      </c>
      <c r="AJ112">
        <v>0</v>
      </c>
      <c r="AK112" s="6">
        <v>0</v>
      </c>
      <c r="AL112" s="4">
        <v>0</v>
      </c>
      <c r="AM112">
        <v>0</v>
      </c>
      <c r="AN112">
        <v>0</v>
      </c>
      <c r="AO112" s="8">
        <v>0</v>
      </c>
      <c r="AP112">
        <v>0</v>
      </c>
      <c r="AQ112" s="6">
        <v>0</v>
      </c>
      <c r="AR112" s="8">
        <f>+AQ112*2500</f>
        <v>0</v>
      </c>
      <c r="AS112">
        <v>0</v>
      </c>
    </row>
    <row r="113">
      <c r="A113">
        <v>109</v>
      </c>
      <c r="B113" t="str">
        <v>HUEHUETENANGO</v>
      </c>
      <c r="C113" t="str">
        <v>SAN MATEO IXTATÁN</v>
      </c>
      <c r="P113" s="6">
        <f>Q113/2500</f>
        <v>5.04</v>
      </c>
      <c r="Q113" s="8">
        <f>R113*1800</f>
        <v>12600</v>
      </c>
      <c r="R113">
        <v>7</v>
      </c>
      <c r="S113">
        <v>0</v>
      </c>
      <c r="T113" s="8">
        <v>0</v>
      </c>
      <c r="U113">
        <v>0</v>
      </c>
      <c r="V113" s="6">
        <v>0</v>
      </c>
      <c r="W113" s="8">
        <v>0</v>
      </c>
      <c r="X113">
        <v>0</v>
      </c>
      <c r="Y113">
        <v>0</v>
      </c>
      <c r="Z113" s="8">
        <v>0</v>
      </c>
      <c r="AA113">
        <v>0</v>
      </c>
      <c r="AB113" s="6">
        <v>0</v>
      </c>
      <c r="AC113" s="8">
        <v>0</v>
      </c>
      <c r="AD113">
        <v>0</v>
      </c>
      <c r="AE113" s="6">
        <v>7</v>
      </c>
      <c r="AF113" s="8">
        <v>17500</v>
      </c>
      <c r="AG113">
        <v>8</v>
      </c>
      <c r="AH113" s="6">
        <v>0</v>
      </c>
      <c r="AI113" s="4">
        <v>0</v>
      </c>
      <c r="AJ113">
        <v>0</v>
      </c>
      <c r="AK113" s="6">
        <v>0</v>
      </c>
      <c r="AL113" s="4">
        <v>0</v>
      </c>
      <c r="AM113">
        <v>0</v>
      </c>
      <c r="AN113">
        <v>0</v>
      </c>
      <c r="AO113" s="8">
        <v>0</v>
      </c>
      <c r="AP113">
        <v>0</v>
      </c>
      <c r="AQ113" s="6">
        <v>7</v>
      </c>
      <c r="AR113" s="8">
        <f>+AQ113*2500</f>
        <v>17500</v>
      </c>
      <c r="AS113">
        <v>8</v>
      </c>
    </row>
    <row r="114">
      <c r="A114">
        <v>110</v>
      </c>
      <c r="B114" t="str">
        <v>HUEHUETENANGO</v>
      </c>
      <c r="C114" t="str">
        <v>SAN MIGUEL ACATÁN</v>
      </c>
      <c r="P114" s="6">
        <f>Q114/2500</f>
        <v>0</v>
      </c>
      <c r="Q114" s="8">
        <f>R114*1800</f>
        <v>0</v>
      </c>
      <c r="R114">
        <v>0</v>
      </c>
      <c r="S114">
        <v>0</v>
      </c>
      <c r="T114" s="8">
        <v>0</v>
      </c>
      <c r="U114">
        <v>0</v>
      </c>
      <c r="V114" s="6">
        <v>0</v>
      </c>
      <c r="W114" s="8">
        <v>0</v>
      </c>
      <c r="X114">
        <v>0</v>
      </c>
      <c r="Y114">
        <v>0</v>
      </c>
      <c r="Z114" s="8">
        <v>0</v>
      </c>
      <c r="AA114">
        <v>0</v>
      </c>
      <c r="AB114" s="6">
        <v>0</v>
      </c>
      <c r="AC114" s="8">
        <v>0</v>
      </c>
      <c r="AD114">
        <v>0</v>
      </c>
      <c r="AE114" s="6">
        <v>0</v>
      </c>
      <c r="AF114" s="8">
        <v>0</v>
      </c>
      <c r="AG114">
        <v>0</v>
      </c>
      <c r="AH114" s="6">
        <v>0</v>
      </c>
      <c r="AI114" s="4">
        <v>0</v>
      </c>
      <c r="AJ114">
        <v>0</v>
      </c>
      <c r="AK114" s="6">
        <v>0</v>
      </c>
      <c r="AL114" s="4">
        <v>0</v>
      </c>
      <c r="AM114">
        <v>0</v>
      </c>
      <c r="AN114">
        <v>0</v>
      </c>
      <c r="AO114" s="8">
        <v>0</v>
      </c>
      <c r="AP114">
        <v>0</v>
      </c>
      <c r="AQ114" s="6">
        <v>0</v>
      </c>
      <c r="AR114" s="8">
        <f>+AQ114*2500</f>
        <v>0</v>
      </c>
      <c r="AS114">
        <v>0</v>
      </c>
    </row>
    <row r="115">
      <c r="A115">
        <v>111</v>
      </c>
      <c r="B115" t="str">
        <v>HUEHUETENANGO</v>
      </c>
      <c r="C115" t="str">
        <v>SAN PEDRO NECTA</v>
      </c>
      <c r="P115" s="6">
        <f>Q115/2500</f>
        <v>0</v>
      </c>
      <c r="Q115" s="8">
        <f>R115*1800</f>
        <v>0</v>
      </c>
      <c r="R115">
        <v>0</v>
      </c>
      <c r="S115">
        <v>0</v>
      </c>
      <c r="T115" s="8">
        <v>0</v>
      </c>
      <c r="U115">
        <v>0</v>
      </c>
      <c r="V115" s="6">
        <v>0</v>
      </c>
      <c r="W115" s="8">
        <v>0</v>
      </c>
      <c r="X115">
        <v>0</v>
      </c>
      <c r="Y115">
        <v>0</v>
      </c>
      <c r="Z115" s="8">
        <v>0</v>
      </c>
      <c r="AA115">
        <v>0</v>
      </c>
      <c r="AB115" s="6">
        <v>0</v>
      </c>
      <c r="AC115" s="8">
        <v>0</v>
      </c>
      <c r="AD115">
        <v>0</v>
      </c>
      <c r="AE115" s="6">
        <v>1</v>
      </c>
      <c r="AF115" s="8">
        <v>2500</v>
      </c>
      <c r="AG115">
        <v>1</v>
      </c>
      <c r="AH115" s="6">
        <v>0</v>
      </c>
      <c r="AI115" s="4">
        <v>0</v>
      </c>
      <c r="AJ115">
        <v>0</v>
      </c>
      <c r="AK115" s="6">
        <v>0</v>
      </c>
      <c r="AL115" s="4">
        <v>0</v>
      </c>
      <c r="AM115">
        <v>0</v>
      </c>
      <c r="AN115">
        <v>0</v>
      </c>
      <c r="AO115" s="8">
        <v>0</v>
      </c>
      <c r="AP115">
        <v>0</v>
      </c>
      <c r="AQ115" s="6">
        <v>1</v>
      </c>
      <c r="AR115" s="8">
        <f>+AQ115*2500</f>
        <v>2500</v>
      </c>
      <c r="AS115">
        <v>1</v>
      </c>
    </row>
    <row r="116">
      <c r="A116">
        <v>112</v>
      </c>
      <c r="B116" t="str">
        <v>HUEHUETENANGO</v>
      </c>
      <c r="C116" t="str">
        <v>SAN RAFAEL LA INDEPENDENCIA</v>
      </c>
      <c r="P116" s="6">
        <f>Q116/2500</f>
        <v>0.72</v>
      </c>
      <c r="Q116" s="8">
        <f>R116*1800</f>
        <v>1800</v>
      </c>
      <c r="R116">
        <v>1</v>
      </c>
      <c r="S116">
        <v>0</v>
      </c>
      <c r="T116" s="8">
        <v>0</v>
      </c>
      <c r="U116">
        <v>0</v>
      </c>
      <c r="V116" s="6">
        <v>0</v>
      </c>
      <c r="W116" s="8">
        <v>0</v>
      </c>
      <c r="X116">
        <v>0</v>
      </c>
      <c r="Y116">
        <v>0</v>
      </c>
      <c r="Z116" s="8">
        <v>0</v>
      </c>
      <c r="AA116">
        <v>0</v>
      </c>
      <c r="AB116" s="6">
        <v>0</v>
      </c>
      <c r="AC116" s="8">
        <v>0</v>
      </c>
      <c r="AD116">
        <v>0</v>
      </c>
      <c r="AE116" s="6">
        <v>1</v>
      </c>
      <c r="AF116" s="8">
        <v>2500</v>
      </c>
      <c r="AG116">
        <v>1</v>
      </c>
      <c r="AH116" s="6">
        <v>0</v>
      </c>
      <c r="AI116" s="4">
        <v>0</v>
      </c>
      <c r="AJ116">
        <v>0</v>
      </c>
      <c r="AK116" s="6">
        <v>0</v>
      </c>
      <c r="AL116" s="4">
        <v>0</v>
      </c>
      <c r="AM116">
        <v>0</v>
      </c>
      <c r="AN116">
        <v>0</v>
      </c>
      <c r="AO116" s="8">
        <v>0</v>
      </c>
      <c r="AP116">
        <v>0</v>
      </c>
      <c r="AQ116" s="6">
        <v>1</v>
      </c>
      <c r="AR116" s="8">
        <f>+AQ116*2500</f>
        <v>2500</v>
      </c>
      <c r="AS116">
        <v>1</v>
      </c>
    </row>
    <row r="117">
      <c r="A117">
        <v>113</v>
      </c>
      <c r="B117" t="str">
        <v>HUEHUETENANGO</v>
      </c>
      <c r="C117" t="str">
        <v>SAN RAFAEL PETZAL</v>
      </c>
      <c r="P117" s="6">
        <f>Q117/2500</f>
        <v>0</v>
      </c>
      <c r="Q117" s="8">
        <f>R117*1800</f>
        <v>0</v>
      </c>
      <c r="R117">
        <v>0</v>
      </c>
      <c r="S117">
        <v>0</v>
      </c>
      <c r="T117" s="8">
        <v>0</v>
      </c>
      <c r="U117">
        <v>0</v>
      </c>
      <c r="V117" s="6">
        <v>0</v>
      </c>
      <c r="W117" s="8">
        <v>0</v>
      </c>
      <c r="X117">
        <v>0</v>
      </c>
      <c r="Y117">
        <v>0</v>
      </c>
      <c r="Z117" s="8">
        <v>0</v>
      </c>
      <c r="AA117">
        <v>0</v>
      </c>
      <c r="AB117" s="6">
        <v>0</v>
      </c>
      <c r="AC117" s="8">
        <v>0</v>
      </c>
      <c r="AD117">
        <v>0</v>
      </c>
      <c r="AE117" s="6">
        <v>1</v>
      </c>
      <c r="AF117" s="8">
        <v>2500</v>
      </c>
      <c r="AG117">
        <v>1</v>
      </c>
      <c r="AH117" s="6">
        <v>0</v>
      </c>
      <c r="AI117" s="4">
        <v>0</v>
      </c>
      <c r="AJ117">
        <v>0</v>
      </c>
      <c r="AK117" s="6">
        <v>0</v>
      </c>
      <c r="AL117" s="4">
        <v>0</v>
      </c>
      <c r="AM117">
        <v>0</v>
      </c>
      <c r="AN117">
        <v>0</v>
      </c>
      <c r="AO117" s="8">
        <v>0</v>
      </c>
      <c r="AP117">
        <v>0</v>
      </c>
      <c r="AQ117" s="6">
        <v>1</v>
      </c>
      <c r="AR117" s="8">
        <f>+AQ117*2500</f>
        <v>2500</v>
      </c>
      <c r="AS117">
        <v>1</v>
      </c>
    </row>
    <row r="118">
      <c r="A118">
        <v>114</v>
      </c>
      <c r="B118" t="str">
        <v>HUEHUETENANGO</v>
      </c>
      <c r="C118" t="str">
        <v>SAN SEBASTIÁN COATÁN</v>
      </c>
      <c r="P118" s="6">
        <f>Q118/2500</f>
        <v>0</v>
      </c>
      <c r="Q118" s="8">
        <f>R118*1800</f>
        <v>0</v>
      </c>
      <c r="R118">
        <v>0</v>
      </c>
      <c r="S118">
        <v>0</v>
      </c>
      <c r="T118" s="8">
        <v>0</v>
      </c>
      <c r="U118">
        <v>0</v>
      </c>
      <c r="V118" s="6">
        <v>0</v>
      </c>
      <c r="W118" s="8">
        <v>0</v>
      </c>
      <c r="X118">
        <v>0</v>
      </c>
      <c r="Y118">
        <v>0</v>
      </c>
      <c r="Z118" s="8">
        <v>0</v>
      </c>
      <c r="AA118">
        <v>0</v>
      </c>
      <c r="AB118" s="6">
        <v>0</v>
      </c>
      <c r="AC118" s="8">
        <v>0</v>
      </c>
      <c r="AD118">
        <v>0</v>
      </c>
      <c r="AE118" s="6">
        <v>0</v>
      </c>
      <c r="AF118" s="8">
        <v>0</v>
      </c>
      <c r="AG118">
        <v>0</v>
      </c>
      <c r="AH118" s="6">
        <v>0</v>
      </c>
      <c r="AI118" s="4">
        <v>0</v>
      </c>
      <c r="AJ118">
        <v>0</v>
      </c>
      <c r="AK118" s="6">
        <v>0</v>
      </c>
      <c r="AL118" s="4">
        <v>0</v>
      </c>
      <c r="AM118">
        <v>0</v>
      </c>
      <c r="AN118">
        <v>0</v>
      </c>
      <c r="AO118" s="8">
        <v>0</v>
      </c>
      <c r="AP118">
        <v>0</v>
      </c>
      <c r="AQ118" s="6">
        <v>0</v>
      </c>
      <c r="AR118" s="8">
        <f>+AQ118*2500</f>
        <v>0</v>
      </c>
      <c r="AS118">
        <v>0</v>
      </c>
    </row>
    <row r="119">
      <c r="A119">
        <v>115</v>
      </c>
      <c r="B119" t="str">
        <v>HUEHUETENANGO</v>
      </c>
      <c r="C119" t="str">
        <v>SAN SEBASTIÁN HUEHUETENANGO</v>
      </c>
      <c r="P119" s="6">
        <f>Q119/2500</f>
        <v>2.88</v>
      </c>
      <c r="Q119" s="8">
        <f>R119*1800</f>
        <v>7200</v>
      </c>
      <c r="R119">
        <v>4</v>
      </c>
      <c r="S119">
        <v>0</v>
      </c>
      <c r="T119" s="8">
        <v>0</v>
      </c>
      <c r="U119">
        <v>0</v>
      </c>
      <c r="V119" s="6">
        <v>0</v>
      </c>
      <c r="W119" s="8">
        <v>0</v>
      </c>
      <c r="X119">
        <v>0</v>
      </c>
      <c r="Y119">
        <v>0</v>
      </c>
      <c r="Z119" s="8">
        <v>0</v>
      </c>
      <c r="AA119">
        <v>0</v>
      </c>
      <c r="AB119" s="6">
        <v>0</v>
      </c>
      <c r="AC119" s="8">
        <v>0</v>
      </c>
      <c r="AD119">
        <v>0</v>
      </c>
      <c r="AE119" s="6">
        <v>5</v>
      </c>
      <c r="AF119" s="8">
        <v>12500</v>
      </c>
      <c r="AG119">
        <v>7</v>
      </c>
      <c r="AH119" s="6">
        <v>0</v>
      </c>
      <c r="AI119" s="4">
        <v>0</v>
      </c>
      <c r="AJ119">
        <v>0</v>
      </c>
      <c r="AK119" s="6">
        <v>0</v>
      </c>
      <c r="AL119" s="4">
        <v>0</v>
      </c>
      <c r="AM119">
        <v>0</v>
      </c>
      <c r="AN119">
        <v>0</v>
      </c>
      <c r="AO119" s="8">
        <v>0</v>
      </c>
      <c r="AP119">
        <v>0</v>
      </c>
      <c r="AQ119" s="6">
        <v>5</v>
      </c>
      <c r="AR119" s="8">
        <f>+AQ119*2500</f>
        <v>12500</v>
      </c>
      <c r="AS119">
        <v>7</v>
      </c>
    </row>
    <row r="120">
      <c r="A120">
        <v>116</v>
      </c>
      <c r="B120" t="str">
        <v>HUEHUETENANGO</v>
      </c>
      <c r="C120" t="str">
        <v>SANTA ANA HUISTA</v>
      </c>
      <c r="P120" s="6">
        <f>Q120/2500</f>
        <v>0.72</v>
      </c>
      <c r="Q120" s="8">
        <f>R120*1800</f>
        <v>1800</v>
      </c>
      <c r="R120">
        <v>1</v>
      </c>
      <c r="S120">
        <v>0</v>
      </c>
      <c r="T120" s="8">
        <v>0</v>
      </c>
      <c r="U120">
        <v>0</v>
      </c>
      <c r="V120" s="6">
        <v>0</v>
      </c>
      <c r="W120" s="8">
        <v>0</v>
      </c>
      <c r="X120">
        <v>0</v>
      </c>
      <c r="Y120">
        <v>0</v>
      </c>
      <c r="Z120" s="8">
        <v>0</v>
      </c>
      <c r="AA120">
        <v>0</v>
      </c>
      <c r="AB120" s="6">
        <v>0</v>
      </c>
      <c r="AC120" s="8">
        <v>0</v>
      </c>
      <c r="AD120">
        <v>0</v>
      </c>
      <c r="AE120" s="6">
        <v>1</v>
      </c>
      <c r="AF120" s="8">
        <v>2500</v>
      </c>
      <c r="AG120">
        <v>1</v>
      </c>
      <c r="AH120" s="6">
        <v>0</v>
      </c>
      <c r="AI120" s="4">
        <v>0</v>
      </c>
      <c r="AJ120">
        <v>0</v>
      </c>
      <c r="AK120" s="6">
        <v>0</v>
      </c>
      <c r="AL120" s="4">
        <v>0</v>
      </c>
      <c r="AM120">
        <v>0</v>
      </c>
      <c r="AN120">
        <v>0</v>
      </c>
      <c r="AO120" s="8">
        <v>0</v>
      </c>
      <c r="AP120">
        <v>0</v>
      </c>
      <c r="AQ120" s="6">
        <v>1</v>
      </c>
      <c r="AR120" s="8">
        <f>+AQ120*2500</f>
        <v>2500</v>
      </c>
      <c r="AS120">
        <v>1</v>
      </c>
    </row>
    <row r="121">
      <c r="A121">
        <v>117</v>
      </c>
      <c r="B121" t="str">
        <v>HUEHUETENANGO</v>
      </c>
      <c r="C121" t="str">
        <v>SANTA BÁRBARA</v>
      </c>
      <c r="P121" s="6">
        <f>Q121/2500</f>
        <v>0</v>
      </c>
      <c r="Q121" s="8">
        <f>R121*1800</f>
        <v>0</v>
      </c>
      <c r="R121">
        <v>0</v>
      </c>
      <c r="S121">
        <v>0</v>
      </c>
      <c r="T121" s="8">
        <v>0</v>
      </c>
      <c r="U121">
        <v>0</v>
      </c>
      <c r="V121" s="6">
        <v>0</v>
      </c>
      <c r="W121" s="8">
        <v>0</v>
      </c>
      <c r="X121">
        <v>0</v>
      </c>
      <c r="Y121">
        <v>0</v>
      </c>
      <c r="Z121" s="8">
        <v>0</v>
      </c>
      <c r="AA121">
        <v>0</v>
      </c>
      <c r="AB121" s="6">
        <v>0</v>
      </c>
      <c r="AC121" s="8">
        <v>0</v>
      </c>
      <c r="AD121">
        <v>0</v>
      </c>
      <c r="AE121" s="6">
        <v>1</v>
      </c>
      <c r="AF121" s="8">
        <v>2500</v>
      </c>
      <c r="AG121">
        <v>1</v>
      </c>
      <c r="AH121" s="6">
        <v>0</v>
      </c>
      <c r="AI121" s="4">
        <v>0</v>
      </c>
      <c r="AJ121">
        <v>0</v>
      </c>
      <c r="AK121" s="6">
        <v>0</v>
      </c>
      <c r="AL121" s="4">
        <v>0</v>
      </c>
      <c r="AM121">
        <v>0</v>
      </c>
      <c r="AN121">
        <v>0</v>
      </c>
      <c r="AO121" s="8">
        <v>0</v>
      </c>
      <c r="AP121">
        <v>0</v>
      </c>
      <c r="AQ121" s="6">
        <v>1</v>
      </c>
      <c r="AR121" s="8">
        <f>+AQ121*2500</f>
        <v>2500</v>
      </c>
      <c r="AS121">
        <v>1</v>
      </c>
    </row>
    <row r="122">
      <c r="A122">
        <v>118</v>
      </c>
      <c r="B122" t="str">
        <v>HUEHUETENANGO</v>
      </c>
      <c r="C122" t="str">
        <v>SANTA EULALIA</v>
      </c>
      <c r="P122" s="6">
        <f>Q122/2500</f>
        <v>0</v>
      </c>
      <c r="Q122" s="8">
        <f>R122*1800</f>
        <v>0</v>
      </c>
      <c r="R122">
        <v>0</v>
      </c>
      <c r="S122">
        <v>0</v>
      </c>
      <c r="T122" s="8">
        <v>0</v>
      </c>
      <c r="U122">
        <v>0</v>
      </c>
      <c r="V122" s="6">
        <v>0</v>
      </c>
      <c r="W122" s="8">
        <v>0</v>
      </c>
      <c r="X122">
        <v>0</v>
      </c>
      <c r="Y122">
        <v>0</v>
      </c>
      <c r="Z122" s="8">
        <v>0</v>
      </c>
      <c r="AA122">
        <v>0</v>
      </c>
      <c r="AB122" s="6">
        <v>0</v>
      </c>
      <c r="AC122" s="8">
        <v>0</v>
      </c>
      <c r="AD122">
        <v>0</v>
      </c>
      <c r="AE122" s="6">
        <v>0</v>
      </c>
      <c r="AF122" s="8">
        <v>0</v>
      </c>
      <c r="AG122">
        <v>0</v>
      </c>
      <c r="AH122" s="6">
        <v>0</v>
      </c>
      <c r="AI122" s="4">
        <v>0</v>
      </c>
      <c r="AJ122">
        <v>0</v>
      </c>
      <c r="AK122" s="6">
        <v>0</v>
      </c>
      <c r="AL122" s="4">
        <v>0</v>
      </c>
      <c r="AM122">
        <v>0</v>
      </c>
      <c r="AN122">
        <v>0</v>
      </c>
      <c r="AO122" s="8">
        <v>0</v>
      </c>
      <c r="AP122">
        <v>0</v>
      </c>
      <c r="AQ122" s="6">
        <v>0</v>
      </c>
      <c r="AR122" s="8">
        <f>+AQ122*2500</f>
        <v>0</v>
      </c>
      <c r="AS122">
        <v>0</v>
      </c>
    </row>
    <row r="123">
      <c r="A123">
        <v>119</v>
      </c>
      <c r="B123" t="str">
        <v>HUEHUETENANGO</v>
      </c>
      <c r="C123" t="str">
        <v>SANTIAGO CHIMALTENANGO</v>
      </c>
      <c r="P123" s="6">
        <f>Q123/2500</f>
        <v>0</v>
      </c>
      <c r="Q123" s="8">
        <f>R123*1800</f>
        <v>0</v>
      </c>
      <c r="R123">
        <v>0</v>
      </c>
      <c r="S123">
        <v>0</v>
      </c>
      <c r="T123" s="8">
        <v>0</v>
      </c>
      <c r="U123">
        <v>0</v>
      </c>
      <c r="V123" s="6">
        <v>0</v>
      </c>
      <c r="W123" s="8">
        <v>0</v>
      </c>
      <c r="X123">
        <v>0</v>
      </c>
      <c r="Y123">
        <v>0</v>
      </c>
      <c r="Z123" s="8">
        <v>0</v>
      </c>
      <c r="AA123">
        <v>0</v>
      </c>
      <c r="AB123" s="6">
        <v>0</v>
      </c>
      <c r="AC123" s="8">
        <v>0</v>
      </c>
      <c r="AD123">
        <v>0</v>
      </c>
      <c r="AE123" s="6">
        <v>1</v>
      </c>
      <c r="AF123" s="8">
        <v>2500</v>
      </c>
      <c r="AG123">
        <v>1</v>
      </c>
      <c r="AH123" s="6">
        <v>0</v>
      </c>
      <c r="AI123" s="4">
        <v>0</v>
      </c>
      <c r="AJ123">
        <v>0</v>
      </c>
      <c r="AK123" s="6">
        <v>0</v>
      </c>
      <c r="AL123" s="4">
        <v>0</v>
      </c>
      <c r="AM123">
        <v>0</v>
      </c>
      <c r="AN123">
        <v>0</v>
      </c>
      <c r="AO123" s="8">
        <v>0</v>
      </c>
      <c r="AP123">
        <v>0</v>
      </c>
      <c r="AQ123" s="6">
        <v>1</v>
      </c>
      <c r="AR123" s="8">
        <f>+AQ123*2500</f>
        <v>2500</v>
      </c>
      <c r="AS123">
        <v>1</v>
      </c>
    </row>
    <row r="124">
      <c r="A124">
        <v>120</v>
      </c>
      <c r="B124" t="str">
        <v>HUEHUETENANGO</v>
      </c>
      <c r="C124" t="str">
        <v>SOLOMA</v>
      </c>
      <c r="D124" t="str">
        <v xml:space="preserve">Beca </v>
      </c>
      <c r="P124" s="6">
        <f>Q124/2500</f>
        <v>0.72</v>
      </c>
      <c r="Q124" s="8">
        <f>R124*1800</f>
        <v>1800</v>
      </c>
      <c r="R124">
        <v>1</v>
      </c>
      <c r="S124">
        <v>0</v>
      </c>
      <c r="T124" s="8">
        <v>0</v>
      </c>
      <c r="U124">
        <v>0</v>
      </c>
      <c r="V124" s="6">
        <v>0</v>
      </c>
      <c r="W124" s="8">
        <v>0</v>
      </c>
      <c r="X124">
        <v>0</v>
      </c>
      <c r="Y124">
        <v>0</v>
      </c>
      <c r="Z124" s="8">
        <v>0</v>
      </c>
      <c r="AA124">
        <v>0</v>
      </c>
      <c r="AB124" s="6">
        <v>0</v>
      </c>
      <c r="AC124" s="8">
        <v>0</v>
      </c>
      <c r="AD124">
        <v>0</v>
      </c>
      <c r="AE124" s="6">
        <v>1</v>
      </c>
      <c r="AF124" s="8">
        <v>2500</v>
      </c>
      <c r="AG124">
        <v>1</v>
      </c>
      <c r="AH124" s="6">
        <v>0</v>
      </c>
      <c r="AI124" s="4">
        <v>0</v>
      </c>
      <c r="AJ124">
        <v>0</v>
      </c>
      <c r="AK124" s="6">
        <v>0</v>
      </c>
      <c r="AL124" s="4">
        <v>0</v>
      </c>
      <c r="AM124">
        <v>0</v>
      </c>
      <c r="AN124">
        <v>0</v>
      </c>
      <c r="AO124" s="8">
        <v>0</v>
      </c>
      <c r="AP124">
        <v>0</v>
      </c>
      <c r="AQ124" s="6">
        <v>1</v>
      </c>
      <c r="AR124" s="8">
        <f>+AQ124*2500</f>
        <v>2500</v>
      </c>
      <c r="AS124">
        <v>1</v>
      </c>
    </row>
    <row r="125">
      <c r="A125">
        <v>121</v>
      </c>
      <c r="B125" t="str">
        <v>HUEHUETENANGO</v>
      </c>
      <c r="C125" t="str">
        <v>TECTITÁN</v>
      </c>
      <c r="P125" s="6">
        <f>Q125/2500</f>
        <v>4.32</v>
      </c>
      <c r="Q125" s="8">
        <f>R125*1800</f>
        <v>10800</v>
      </c>
      <c r="R125">
        <v>6</v>
      </c>
      <c r="S125">
        <v>0</v>
      </c>
      <c r="T125" s="8">
        <v>0</v>
      </c>
      <c r="U125">
        <v>0</v>
      </c>
      <c r="V125" s="6">
        <v>0</v>
      </c>
      <c r="W125" s="8">
        <v>0</v>
      </c>
      <c r="X125">
        <v>0</v>
      </c>
      <c r="Y125">
        <v>0</v>
      </c>
      <c r="Z125" s="8">
        <v>0</v>
      </c>
      <c r="AA125">
        <v>0</v>
      </c>
      <c r="AB125" s="6">
        <v>0</v>
      </c>
      <c r="AC125" s="8">
        <v>0</v>
      </c>
      <c r="AD125">
        <v>0</v>
      </c>
      <c r="AE125" s="6">
        <v>6</v>
      </c>
      <c r="AF125" s="8">
        <v>15000</v>
      </c>
      <c r="AG125">
        <v>6</v>
      </c>
      <c r="AH125" s="6">
        <v>0</v>
      </c>
      <c r="AI125" s="4">
        <v>0</v>
      </c>
      <c r="AJ125">
        <v>0</v>
      </c>
      <c r="AK125" s="6">
        <v>0</v>
      </c>
      <c r="AL125" s="4">
        <v>0</v>
      </c>
      <c r="AM125">
        <v>0</v>
      </c>
      <c r="AN125">
        <v>0</v>
      </c>
      <c r="AO125" s="8">
        <v>0</v>
      </c>
      <c r="AP125">
        <v>0</v>
      </c>
      <c r="AQ125" s="6">
        <v>6</v>
      </c>
      <c r="AR125" s="8">
        <f>+AQ125*2500</f>
        <v>15000</v>
      </c>
      <c r="AS125">
        <v>6</v>
      </c>
    </row>
    <row r="126">
      <c r="A126">
        <v>122</v>
      </c>
      <c r="B126" t="str">
        <v>HUEHUETENANGO</v>
      </c>
      <c r="C126" t="str">
        <v>TODOS SANTOS CUCHUMATÁN</v>
      </c>
      <c r="P126" s="6">
        <f>Q126/2500</f>
        <v>0.72</v>
      </c>
      <c r="Q126" s="8">
        <f>R126*1800</f>
        <v>1800</v>
      </c>
      <c r="R126">
        <v>1</v>
      </c>
      <c r="S126">
        <v>0</v>
      </c>
      <c r="T126" s="8">
        <v>0</v>
      </c>
      <c r="U126">
        <v>0</v>
      </c>
      <c r="V126" s="6">
        <v>0</v>
      </c>
      <c r="W126" s="8">
        <v>0</v>
      </c>
      <c r="X126">
        <v>0</v>
      </c>
      <c r="Y126">
        <v>0</v>
      </c>
      <c r="Z126" s="8">
        <v>0</v>
      </c>
      <c r="AA126">
        <v>0</v>
      </c>
      <c r="AB126" s="6">
        <v>0</v>
      </c>
      <c r="AC126" s="8">
        <v>0</v>
      </c>
      <c r="AD126">
        <v>0</v>
      </c>
      <c r="AE126" s="6">
        <v>1</v>
      </c>
      <c r="AF126" s="8">
        <v>2500</v>
      </c>
      <c r="AG126">
        <v>1</v>
      </c>
      <c r="AH126" s="6">
        <v>0</v>
      </c>
      <c r="AI126" s="4">
        <v>0</v>
      </c>
      <c r="AJ126">
        <v>0</v>
      </c>
      <c r="AK126" s="6">
        <v>0</v>
      </c>
      <c r="AL126" s="4">
        <v>0</v>
      </c>
      <c r="AM126">
        <v>0</v>
      </c>
      <c r="AN126">
        <v>0</v>
      </c>
      <c r="AO126" s="8">
        <v>0</v>
      </c>
      <c r="AP126">
        <v>0</v>
      </c>
      <c r="AQ126" s="6">
        <v>1</v>
      </c>
      <c r="AR126" s="8">
        <f>+AQ126*2500</f>
        <v>2500</v>
      </c>
      <c r="AS126">
        <v>1</v>
      </c>
    </row>
    <row r="127">
      <c r="A127">
        <v>123</v>
      </c>
      <c r="B127" t="str">
        <v>HUEHUETENANGO</v>
      </c>
      <c r="C127" t="str">
        <v>UNIÓN CANTINIL</v>
      </c>
      <c r="P127" s="6">
        <f>Q127/2500</f>
        <v>2.16</v>
      </c>
      <c r="Q127" s="8">
        <f>R127*1800</f>
        <v>5400</v>
      </c>
      <c r="R127">
        <v>3</v>
      </c>
      <c r="S127">
        <v>0</v>
      </c>
      <c r="T127" s="8">
        <v>0</v>
      </c>
      <c r="U127">
        <v>0</v>
      </c>
      <c r="V127" s="6">
        <v>0</v>
      </c>
      <c r="W127" s="8">
        <v>0</v>
      </c>
      <c r="X127">
        <v>0</v>
      </c>
      <c r="Y127">
        <v>0</v>
      </c>
      <c r="Z127" s="8">
        <v>0</v>
      </c>
      <c r="AA127">
        <v>0</v>
      </c>
      <c r="AB127" s="6">
        <v>0</v>
      </c>
      <c r="AC127" s="8">
        <v>0</v>
      </c>
      <c r="AD127">
        <v>0</v>
      </c>
      <c r="AE127" s="6">
        <v>3</v>
      </c>
      <c r="AF127" s="8">
        <v>7500</v>
      </c>
      <c r="AG127">
        <v>3</v>
      </c>
      <c r="AH127" s="6">
        <v>0</v>
      </c>
      <c r="AI127" s="4">
        <v>0</v>
      </c>
      <c r="AJ127">
        <v>0</v>
      </c>
      <c r="AK127" s="6">
        <v>0</v>
      </c>
      <c r="AL127" s="4">
        <v>0</v>
      </c>
      <c r="AM127">
        <v>0</v>
      </c>
      <c r="AN127">
        <v>0</v>
      </c>
      <c r="AO127" s="8">
        <v>0</v>
      </c>
      <c r="AP127">
        <v>0</v>
      </c>
      <c r="AQ127" s="6">
        <v>3</v>
      </c>
      <c r="AR127" s="8">
        <f>+AQ127*2500</f>
        <v>7500</v>
      </c>
      <c r="AS127">
        <v>3</v>
      </c>
    </row>
    <row r="128">
      <c r="A128">
        <v>124</v>
      </c>
      <c r="B128" t="str">
        <v>IZABAL</v>
      </c>
      <c r="C128" t="str">
        <v>EL ESTOR</v>
      </c>
      <c r="P128" s="6">
        <f>Q128/2500</f>
        <v>13.68</v>
      </c>
      <c r="Q128" s="8">
        <f>R128*1800</f>
        <v>34200</v>
      </c>
      <c r="R128">
        <v>19</v>
      </c>
      <c r="S128">
        <v>0</v>
      </c>
      <c r="T128" s="8">
        <v>0</v>
      </c>
      <c r="U128">
        <v>0</v>
      </c>
      <c r="V128" s="6">
        <v>0</v>
      </c>
      <c r="W128" s="8">
        <v>0</v>
      </c>
      <c r="X128">
        <v>0</v>
      </c>
      <c r="Y128">
        <v>0</v>
      </c>
      <c r="Z128" s="8">
        <v>0</v>
      </c>
      <c r="AA128">
        <v>0</v>
      </c>
      <c r="AB128" s="6">
        <v>0</v>
      </c>
      <c r="AC128" s="8">
        <v>0</v>
      </c>
      <c r="AD128">
        <v>0</v>
      </c>
      <c r="AE128" s="6">
        <v>19</v>
      </c>
      <c r="AF128" s="8">
        <v>47500</v>
      </c>
      <c r="AG128">
        <v>20</v>
      </c>
      <c r="AH128" s="6">
        <v>0</v>
      </c>
      <c r="AI128" s="4">
        <v>0</v>
      </c>
      <c r="AJ128">
        <v>0</v>
      </c>
      <c r="AK128" s="6">
        <v>0</v>
      </c>
      <c r="AL128" s="4">
        <v>0</v>
      </c>
      <c r="AM128">
        <v>0</v>
      </c>
      <c r="AN128">
        <v>0</v>
      </c>
      <c r="AO128" s="8">
        <v>0</v>
      </c>
      <c r="AP128">
        <v>0</v>
      </c>
      <c r="AQ128" s="6">
        <v>19</v>
      </c>
      <c r="AR128" s="8">
        <f>+AQ128*2500</f>
        <v>47500</v>
      </c>
      <c r="AS128">
        <v>20</v>
      </c>
    </row>
    <row r="129">
      <c r="A129">
        <v>125</v>
      </c>
      <c r="B129" t="str">
        <v>IZABAL</v>
      </c>
      <c r="C129" t="str">
        <v>LIVINGSTON</v>
      </c>
      <c r="P129" s="6">
        <f>Q129/2500</f>
        <v>19.44</v>
      </c>
      <c r="Q129" s="8">
        <f>R129*1800</f>
        <v>48600</v>
      </c>
      <c r="R129">
        <v>27</v>
      </c>
      <c r="S129">
        <v>0</v>
      </c>
      <c r="T129" s="8">
        <v>0</v>
      </c>
      <c r="U129">
        <v>0</v>
      </c>
      <c r="V129" s="6">
        <v>0</v>
      </c>
      <c r="W129" s="8">
        <v>0</v>
      </c>
      <c r="X129">
        <v>0</v>
      </c>
      <c r="Y129">
        <v>0</v>
      </c>
      <c r="Z129" s="8">
        <v>0</v>
      </c>
      <c r="AA129">
        <v>0</v>
      </c>
      <c r="AB129" s="6">
        <v>0</v>
      </c>
      <c r="AC129" s="8">
        <v>0</v>
      </c>
      <c r="AD129">
        <v>0</v>
      </c>
      <c r="AE129" s="6">
        <v>26</v>
      </c>
      <c r="AF129" s="8">
        <v>65000</v>
      </c>
      <c r="AG129">
        <v>27</v>
      </c>
      <c r="AH129" s="6">
        <v>0</v>
      </c>
      <c r="AI129" s="4">
        <v>0</v>
      </c>
      <c r="AJ129">
        <v>0</v>
      </c>
      <c r="AK129" s="6">
        <v>0</v>
      </c>
      <c r="AL129" s="4">
        <v>0</v>
      </c>
      <c r="AM129">
        <v>0</v>
      </c>
      <c r="AN129">
        <v>0</v>
      </c>
      <c r="AO129" s="8">
        <v>0</v>
      </c>
      <c r="AP129">
        <v>0</v>
      </c>
      <c r="AQ129" s="6">
        <v>26</v>
      </c>
      <c r="AR129" s="8">
        <f>+AQ129*2500</f>
        <v>65000</v>
      </c>
      <c r="AS129">
        <v>27</v>
      </c>
    </row>
    <row r="130">
      <c r="A130">
        <v>126</v>
      </c>
      <c r="B130" t="str">
        <v>IZABAL</v>
      </c>
      <c r="C130" t="str">
        <v>LOS AMATES</v>
      </c>
      <c r="P130" s="6">
        <f>Q130/2500</f>
        <v>9.36</v>
      </c>
      <c r="Q130" s="8">
        <f>R130*1800</f>
        <v>23400</v>
      </c>
      <c r="R130">
        <v>13</v>
      </c>
      <c r="S130">
        <v>0</v>
      </c>
      <c r="T130" s="8">
        <v>0</v>
      </c>
      <c r="U130">
        <v>0</v>
      </c>
      <c r="V130" s="6">
        <v>0</v>
      </c>
      <c r="W130" s="8">
        <v>0</v>
      </c>
      <c r="X130">
        <v>0</v>
      </c>
      <c r="Y130">
        <v>0</v>
      </c>
      <c r="Z130" s="8">
        <v>0</v>
      </c>
      <c r="AA130">
        <v>0</v>
      </c>
      <c r="AB130" s="6">
        <v>0</v>
      </c>
      <c r="AC130" s="8">
        <v>0</v>
      </c>
      <c r="AD130">
        <v>0</v>
      </c>
      <c r="AE130" s="6">
        <v>12</v>
      </c>
      <c r="AF130" s="8">
        <v>30000</v>
      </c>
      <c r="AG130">
        <v>13</v>
      </c>
      <c r="AH130" s="6">
        <v>0</v>
      </c>
      <c r="AI130" s="4">
        <v>0</v>
      </c>
      <c r="AJ130">
        <v>0</v>
      </c>
      <c r="AK130" s="6">
        <v>0</v>
      </c>
      <c r="AL130" s="4">
        <v>0</v>
      </c>
      <c r="AM130">
        <v>0</v>
      </c>
      <c r="AN130">
        <v>0</v>
      </c>
      <c r="AO130" s="8">
        <v>0</v>
      </c>
      <c r="AP130">
        <v>0</v>
      </c>
      <c r="AQ130" s="6">
        <v>12</v>
      </c>
      <c r="AR130" s="8">
        <f>+AQ130*2500</f>
        <v>30000</v>
      </c>
      <c r="AS130">
        <v>13</v>
      </c>
    </row>
    <row r="131">
      <c r="A131">
        <v>127</v>
      </c>
      <c r="B131" t="str">
        <v>IZABAL</v>
      </c>
      <c r="C131" t="str">
        <v>MORALES</v>
      </c>
      <c r="P131" s="6">
        <f>Q131/2500</f>
        <v>9.36</v>
      </c>
      <c r="Q131" s="8">
        <f>R131*1800</f>
        <v>23400</v>
      </c>
      <c r="R131">
        <v>13</v>
      </c>
      <c r="S131">
        <v>0</v>
      </c>
      <c r="T131" s="8">
        <v>0</v>
      </c>
      <c r="U131">
        <v>0</v>
      </c>
      <c r="V131" s="6">
        <v>0</v>
      </c>
      <c r="W131" s="8">
        <v>0</v>
      </c>
      <c r="X131">
        <v>0</v>
      </c>
      <c r="Y131">
        <v>0</v>
      </c>
      <c r="Z131" s="8">
        <v>0</v>
      </c>
      <c r="AA131">
        <v>0</v>
      </c>
      <c r="AB131" s="6">
        <v>0</v>
      </c>
      <c r="AC131" s="8">
        <v>0</v>
      </c>
      <c r="AD131">
        <v>0</v>
      </c>
      <c r="AE131" s="6">
        <v>12</v>
      </c>
      <c r="AF131" s="8">
        <v>30000</v>
      </c>
      <c r="AG131">
        <v>13</v>
      </c>
      <c r="AH131" s="6">
        <v>0</v>
      </c>
      <c r="AI131" s="4">
        <v>0</v>
      </c>
      <c r="AJ131">
        <v>0</v>
      </c>
      <c r="AK131" s="6">
        <v>0</v>
      </c>
      <c r="AL131" s="4">
        <v>0</v>
      </c>
      <c r="AM131">
        <v>0</v>
      </c>
      <c r="AN131">
        <v>0</v>
      </c>
      <c r="AO131" s="8">
        <v>0</v>
      </c>
      <c r="AP131">
        <v>0</v>
      </c>
      <c r="AQ131" s="6">
        <v>12</v>
      </c>
      <c r="AR131" s="8">
        <f>+AQ131*2500</f>
        <v>30000</v>
      </c>
      <c r="AS131">
        <v>13</v>
      </c>
    </row>
    <row r="132">
      <c r="A132">
        <v>128</v>
      </c>
      <c r="B132" t="str">
        <v>IZABAL</v>
      </c>
      <c r="C132" t="str">
        <v>PUERTO BARRIOS</v>
      </c>
      <c r="P132" s="6">
        <f>Q132/2500</f>
        <v>5.76</v>
      </c>
      <c r="Q132" s="8">
        <f>R132*1800</f>
        <v>14400</v>
      </c>
      <c r="R132">
        <v>8</v>
      </c>
      <c r="S132">
        <v>0</v>
      </c>
      <c r="T132" s="8">
        <v>0</v>
      </c>
      <c r="U132">
        <v>0</v>
      </c>
      <c r="V132" s="6">
        <v>0</v>
      </c>
      <c r="W132" s="8">
        <v>0</v>
      </c>
      <c r="X132">
        <v>0</v>
      </c>
      <c r="Y132">
        <v>0</v>
      </c>
      <c r="Z132" s="8">
        <v>0</v>
      </c>
      <c r="AA132">
        <v>0</v>
      </c>
      <c r="AB132" s="6">
        <v>0</v>
      </c>
      <c r="AC132" s="8">
        <v>0</v>
      </c>
      <c r="AD132">
        <v>0</v>
      </c>
      <c r="AE132" s="6">
        <v>8</v>
      </c>
      <c r="AF132" s="8">
        <v>20000</v>
      </c>
      <c r="AG132">
        <v>8</v>
      </c>
      <c r="AH132" s="6">
        <v>0</v>
      </c>
      <c r="AI132" s="4">
        <v>0</v>
      </c>
      <c r="AJ132">
        <v>0</v>
      </c>
      <c r="AK132" s="6">
        <v>0</v>
      </c>
      <c r="AL132" s="4">
        <v>0</v>
      </c>
      <c r="AM132">
        <v>0</v>
      </c>
      <c r="AN132">
        <v>0</v>
      </c>
      <c r="AO132" s="8">
        <v>0</v>
      </c>
      <c r="AP132">
        <v>0</v>
      </c>
      <c r="AQ132" s="6">
        <v>8</v>
      </c>
      <c r="AR132" s="8">
        <f>+AQ132*2500</f>
        <v>20000</v>
      </c>
      <c r="AS132">
        <v>8</v>
      </c>
    </row>
    <row r="133">
      <c r="A133">
        <v>129</v>
      </c>
      <c r="B133" t="str">
        <v>JALAPA</v>
      </c>
      <c r="C133" t="str">
        <v>JALAPA</v>
      </c>
      <c r="P133" s="6">
        <f>Q133/2500</f>
        <v>16.56</v>
      </c>
      <c r="Q133" s="8">
        <f>R133*1800</f>
        <v>41400</v>
      </c>
      <c r="R133">
        <v>23</v>
      </c>
      <c r="S133">
        <v>0</v>
      </c>
      <c r="T133" s="8">
        <v>0</v>
      </c>
      <c r="U133">
        <v>0</v>
      </c>
      <c r="V133" s="6">
        <v>0</v>
      </c>
      <c r="W133" s="8">
        <v>0</v>
      </c>
      <c r="X133">
        <v>0</v>
      </c>
      <c r="Y133">
        <v>0</v>
      </c>
      <c r="Z133" s="8">
        <v>0</v>
      </c>
      <c r="AA133">
        <v>0</v>
      </c>
      <c r="AB133" s="6">
        <v>0</v>
      </c>
      <c r="AC133" s="8">
        <v>0</v>
      </c>
      <c r="AD133">
        <v>0</v>
      </c>
      <c r="AE133" s="6">
        <v>22</v>
      </c>
      <c r="AF133" s="8">
        <v>55000</v>
      </c>
      <c r="AG133">
        <v>25</v>
      </c>
      <c r="AH133" s="6">
        <v>0</v>
      </c>
      <c r="AI133" s="4">
        <v>0</v>
      </c>
      <c r="AJ133">
        <v>0</v>
      </c>
      <c r="AK133" s="6">
        <v>0</v>
      </c>
      <c r="AL133" s="4">
        <v>0</v>
      </c>
      <c r="AM133">
        <v>0</v>
      </c>
      <c r="AN133">
        <v>0</v>
      </c>
      <c r="AO133" s="8">
        <v>0</v>
      </c>
      <c r="AP133">
        <v>0</v>
      </c>
      <c r="AQ133" s="6">
        <v>22</v>
      </c>
      <c r="AR133" s="8">
        <f>+AQ133*2500</f>
        <v>55000</v>
      </c>
      <c r="AS133">
        <v>25</v>
      </c>
    </row>
    <row r="134">
      <c r="A134">
        <v>130</v>
      </c>
      <c r="B134" t="str">
        <v>JALAPA</v>
      </c>
      <c r="C134" t="str">
        <v>MATAQUESCUINTLA</v>
      </c>
      <c r="P134" s="6">
        <f>Q134/2500</f>
        <v>12.96</v>
      </c>
      <c r="Q134" s="8">
        <f>R134*1800</f>
        <v>32400</v>
      </c>
      <c r="R134">
        <v>18</v>
      </c>
      <c r="S134">
        <v>0</v>
      </c>
      <c r="T134" s="8">
        <v>0</v>
      </c>
      <c r="U134">
        <v>0</v>
      </c>
      <c r="V134" s="6">
        <v>0</v>
      </c>
      <c r="W134" s="8">
        <v>0</v>
      </c>
      <c r="X134">
        <v>0</v>
      </c>
      <c r="Y134">
        <v>0</v>
      </c>
      <c r="Z134" s="8">
        <v>0</v>
      </c>
      <c r="AA134">
        <v>0</v>
      </c>
      <c r="AB134" s="6">
        <v>0</v>
      </c>
      <c r="AC134" s="8">
        <v>0</v>
      </c>
      <c r="AD134">
        <v>0</v>
      </c>
      <c r="AE134" s="6">
        <v>18</v>
      </c>
      <c r="AF134" s="8">
        <v>45000</v>
      </c>
      <c r="AG134">
        <v>19</v>
      </c>
      <c r="AH134" s="6">
        <v>0</v>
      </c>
      <c r="AI134" s="4">
        <v>0</v>
      </c>
      <c r="AJ134">
        <v>0</v>
      </c>
      <c r="AK134" s="6">
        <v>0</v>
      </c>
      <c r="AL134" s="4">
        <v>0</v>
      </c>
      <c r="AM134">
        <v>0</v>
      </c>
      <c r="AN134">
        <v>0</v>
      </c>
      <c r="AO134" s="8">
        <v>0</v>
      </c>
      <c r="AP134">
        <v>0</v>
      </c>
      <c r="AQ134" s="6">
        <v>18</v>
      </c>
      <c r="AR134" s="8">
        <f>+AQ134*2500</f>
        <v>45000</v>
      </c>
      <c r="AS134">
        <v>19</v>
      </c>
    </row>
    <row r="135">
      <c r="A135">
        <v>131</v>
      </c>
      <c r="B135" t="str">
        <v>JALAPA</v>
      </c>
      <c r="C135" t="str">
        <v>MONJAS</v>
      </c>
      <c r="P135" s="6">
        <f>Q135/2500</f>
        <v>9.36</v>
      </c>
      <c r="Q135" s="8">
        <f>R135*1800</f>
        <v>23400</v>
      </c>
      <c r="R135">
        <v>13</v>
      </c>
      <c r="S135">
        <v>0</v>
      </c>
      <c r="T135" s="8">
        <v>0</v>
      </c>
      <c r="U135">
        <v>0</v>
      </c>
      <c r="V135" s="6">
        <v>0</v>
      </c>
      <c r="W135" s="8">
        <v>0</v>
      </c>
      <c r="X135">
        <v>0</v>
      </c>
      <c r="Y135">
        <v>0</v>
      </c>
      <c r="Z135" s="8">
        <v>0</v>
      </c>
      <c r="AA135">
        <v>0</v>
      </c>
      <c r="AB135" s="6">
        <v>0</v>
      </c>
      <c r="AC135" s="8">
        <v>0</v>
      </c>
      <c r="AD135">
        <v>0</v>
      </c>
      <c r="AE135" s="6">
        <v>13</v>
      </c>
      <c r="AF135" s="8">
        <v>32500</v>
      </c>
      <c r="AG135">
        <v>15</v>
      </c>
      <c r="AH135" s="6">
        <v>0</v>
      </c>
      <c r="AI135" s="4">
        <v>0</v>
      </c>
      <c r="AJ135">
        <v>0</v>
      </c>
      <c r="AK135" s="6">
        <v>0</v>
      </c>
      <c r="AL135" s="4">
        <v>0</v>
      </c>
      <c r="AM135">
        <v>0</v>
      </c>
      <c r="AN135">
        <v>0</v>
      </c>
      <c r="AO135" s="8">
        <v>0</v>
      </c>
      <c r="AP135">
        <v>0</v>
      </c>
      <c r="AQ135" s="6">
        <v>13</v>
      </c>
      <c r="AR135" s="8">
        <f>+AQ135*2500</f>
        <v>32500</v>
      </c>
      <c r="AS135">
        <v>15</v>
      </c>
    </row>
    <row r="136">
      <c r="A136">
        <v>132</v>
      </c>
      <c r="B136" t="str">
        <v>JALAPA</v>
      </c>
      <c r="C136" t="str">
        <v>SAN CARLOS ALZATATE</v>
      </c>
      <c r="P136" s="6">
        <f>Q136/2500</f>
        <v>7.92</v>
      </c>
      <c r="Q136" s="8">
        <f>R136*1800</f>
        <v>19800</v>
      </c>
      <c r="R136">
        <v>11</v>
      </c>
      <c r="S136">
        <v>0</v>
      </c>
      <c r="T136" s="8">
        <v>0</v>
      </c>
      <c r="U136">
        <v>0</v>
      </c>
      <c r="V136" s="6">
        <v>0</v>
      </c>
      <c r="W136" s="8">
        <v>0</v>
      </c>
      <c r="X136">
        <v>0</v>
      </c>
      <c r="Y136">
        <v>0</v>
      </c>
      <c r="Z136" s="8">
        <v>0</v>
      </c>
      <c r="AA136">
        <v>0</v>
      </c>
      <c r="AB136" s="6">
        <v>0</v>
      </c>
      <c r="AC136" s="8">
        <v>0</v>
      </c>
      <c r="AD136">
        <v>0</v>
      </c>
      <c r="AE136" s="6">
        <v>12</v>
      </c>
      <c r="AF136" s="8">
        <v>30000</v>
      </c>
      <c r="AG136">
        <v>14</v>
      </c>
      <c r="AH136" s="6">
        <v>0</v>
      </c>
      <c r="AI136" s="4">
        <v>0</v>
      </c>
      <c r="AJ136">
        <v>0</v>
      </c>
      <c r="AK136" s="6">
        <v>0</v>
      </c>
      <c r="AL136" s="4">
        <v>0</v>
      </c>
      <c r="AM136">
        <v>0</v>
      </c>
      <c r="AN136">
        <v>0</v>
      </c>
      <c r="AO136" s="8">
        <v>0</v>
      </c>
      <c r="AP136">
        <v>0</v>
      </c>
      <c r="AQ136" s="6">
        <v>12</v>
      </c>
      <c r="AR136" s="8">
        <f>+AQ136*2500</f>
        <v>30000</v>
      </c>
      <c r="AS136">
        <v>14</v>
      </c>
    </row>
    <row r="137">
      <c r="A137">
        <v>133</v>
      </c>
      <c r="B137" t="str">
        <v>JALAPA</v>
      </c>
      <c r="C137" t="str">
        <v>SAN LUIS JILOTEPEQUE</v>
      </c>
      <c r="P137" s="6">
        <f>Q137/2500</f>
        <v>5.76</v>
      </c>
      <c r="Q137" s="8">
        <f>R137*1800</f>
        <v>14400</v>
      </c>
      <c r="R137">
        <v>8</v>
      </c>
      <c r="S137">
        <v>0</v>
      </c>
      <c r="T137" s="8">
        <v>0</v>
      </c>
      <c r="U137">
        <v>0</v>
      </c>
      <c r="V137" s="6">
        <v>0</v>
      </c>
      <c r="W137" s="8">
        <v>0</v>
      </c>
      <c r="X137">
        <v>0</v>
      </c>
      <c r="Y137">
        <v>0</v>
      </c>
      <c r="Z137" s="8">
        <v>0</v>
      </c>
      <c r="AA137">
        <v>0</v>
      </c>
      <c r="AB137" s="6">
        <v>0</v>
      </c>
      <c r="AC137" s="8">
        <v>0</v>
      </c>
      <c r="AD137">
        <v>0</v>
      </c>
      <c r="AE137" s="6">
        <v>8</v>
      </c>
      <c r="AF137" s="8">
        <v>20000</v>
      </c>
      <c r="AG137">
        <v>9</v>
      </c>
      <c r="AH137" s="6">
        <v>0</v>
      </c>
      <c r="AI137" s="4">
        <v>0</v>
      </c>
      <c r="AJ137">
        <v>0</v>
      </c>
      <c r="AK137" s="6">
        <v>0</v>
      </c>
      <c r="AL137" s="4">
        <v>0</v>
      </c>
      <c r="AM137">
        <v>0</v>
      </c>
      <c r="AN137">
        <v>0</v>
      </c>
      <c r="AO137" s="8">
        <v>0</v>
      </c>
      <c r="AP137">
        <v>0</v>
      </c>
      <c r="AQ137" s="6">
        <v>8</v>
      </c>
      <c r="AR137" s="8">
        <f>+AQ137*2500</f>
        <v>20000</v>
      </c>
      <c r="AS137">
        <v>9</v>
      </c>
    </row>
    <row r="138">
      <c r="A138">
        <v>134</v>
      </c>
      <c r="B138" t="str">
        <v>JALAPA</v>
      </c>
      <c r="C138" t="str">
        <v>SAN MANUEL CHAPARRÓN</v>
      </c>
      <c r="P138" s="6">
        <f>Q138/2500</f>
        <v>7.2</v>
      </c>
      <c r="Q138" s="8">
        <f>R138*1800</f>
        <v>18000</v>
      </c>
      <c r="R138">
        <v>10</v>
      </c>
      <c r="S138">
        <v>0</v>
      </c>
      <c r="T138" s="8">
        <v>0</v>
      </c>
      <c r="U138">
        <v>0</v>
      </c>
      <c r="V138" s="6">
        <v>0</v>
      </c>
      <c r="W138" s="8">
        <v>0</v>
      </c>
      <c r="X138">
        <v>0</v>
      </c>
      <c r="Y138">
        <v>0</v>
      </c>
      <c r="Z138" s="8">
        <v>0</v>
      </c>
      <c r="AA138">
        <v>0</v>
      </c>
      <c r="AB138" s="6">
        <v>0</v>
      </c>
      <c r="AC138" s="8">
        <v>0</v>
      </c>
      <c r="AD138">
        <v>0</v>
      </c>
      <c r="AE138" s="6">
        <v>10</v>
      </c>
      <c r="AF138" s="8">
        <v>25000</v>
      </c>
      <c r="AG138">
        <v>11</v>
      </c>
      <c r="AH138" s="6">
        <v>0</v>
      </c>
      <c r="AI138" s="4">
        <v>0</v>
      </c>
      <c r="AJ138">
        <v>0</v>
      </c>
      <c r="AK138" s="6">
        <v>0</v>
      </c>
      <c r="AL138" s="4">
        <v>0</v>
      </c>
      <c r="AM138">
        <v>0</v>
      </c>
      <c r="AN138">
        <v>0</v>
      </c>
      <c r="AO138" s="8">
        <v>0</v>
      </c>
      <c r="AP138">
        <v>0</v>
      </c>
      <c r="AQ138" s="6">
        <v>10</v>
      </c>
      <c r="AR138" s="8">
        <f>+AQ138*2500</f>
        <v>25000</v>
      </c>
      <c r="AS138">
        <v>11</v>
      </c>
    </row>
    <row r="139">
      <c r="A139">
        <v>135</v>
      </c>
      <c r="B139" t="str">
        <v>JALAPA</v>
      </c>
      <c r="C139" t="str">
        <v>SAN PEDRO PINULA</v>
      </c>
      <c r="P139" s="6">
        <f>Q139/2500</f>
        <v>11.52</v>
      </c>
      <c r="Q139" s="8">
        <f>R139*1800</f>
        <v>28800</v>
      </c>
      <c r="R139">
        <v>16</v>
      </c>
      <c r="S139">
        <v>0</v>
      </c>
      <c r="T139" s="8">
        <v>0</v>
      </c>
      <c r="U139">
        <v>0</v>
      </c>
      <c r="V139" s="6">
        <v>0</v>
      </c>
      <c r="W139" s="8">
        <v>0</v>
      </c>
      <c r="X139">
        <v>0</v>
      </c>
      <c r="Y139">
        <v>0</v>
      </c>
      <c r="Z139" s="8">
        <v>0</v>
      </c>
      <c r="AA139">
        <v>0</v>
      </c>
      <c r="AB139" s="6">
        <v>0</v>
      </c>
      <c r="AC139" s="8">
        <v>0</v>
      </c>
      <c r="AD139">
        <v>0</v>
      </c>
      <c r="AE139" s="6">
        <v>16</v>
      </c>
      <c r="AF139" s="8">
        <v>40000</v>
      </c>
      <c r="AG139">
        <v>19</v>
      </c>
      <c r="AH139" s="6">
        <v>0</v>
      </c>
      <c r="AI139" s="4">
        <v>0</v>
      </c>
      <c r="AJ139">
        <v>0</v>
      </c>
      <c r="AK139" s="6">
        <v>0</v>
      </c>
      <c r="AL139" s="4">
        <v>0</v>
      </c>
      <c r="AM139">
        <v>0</v>
      </c>
      <c r="AN139">
        <v>0</v>
      </c>
      <c r="AO139" s="8">
        <v>0</v>
      </c>
      <c r="AP139">
        <v>0</v>
      </c>
      <c r="AQ139" s="6">
        <v>16</v>
      </c>
      <c r="AR139" s="8">
        <f>+AQ139*2500</f>
        <v>40000</v>
      </c>
      <c r="AS139">
        <v>19</v>
      </c>
    </row>
    <row r="140">
      <c r="A140">
        <v>136</v>
      </c>
      <c r="B140" t="str">
        <v>JUTIAPA</v>
      </c>
      <c r="C140" t="str">
        <v>AGUA BLANCA</v>
      </c>
      <c r="P140" s="6">
        <f>Q140/2500</f>
        <v>6.48</v>
      </c>
      <c r="Q140" s="8">
        <f>R140*1800</f>
        <v>16200</v>
      </c>
      <c r="R140">
        <v>9</v>
      </c>
      <c r="S140">
        <v>0</v>
      </c>
      <c r="T140" s="8">
        <v>0</v>
      </c>
      <c r="U140">
        <v>0</v>
      </c>
      <c r="V140" s="6">
        <v>0</v>
      </c>
      <c r="W140" s="8">
        <v>0</v>
      </c>
      <c r="X140">
        <v>0</v>
      </c>
      <c r="Y140">
        <v>0</v>
      </c>
      <c r="Z140" s="8">
        <v>0</v>
      </c>
      <c r="AA140">
        <v>0</v>
      </c>
      <c r="AB140" s="6">
        <v>0</v>
      </c>
      <c r="AC140" s="8">
        <v>0</v>
      </c>
      <c r="AD140">
        <v>0</v>
      </c>
      <c r="AE140" s="6">
        <v>8</v>
      </c>
      <c r="AF140" s="8">
        <v>20000</v>
      </c>
      <c r="AG140">
        <v>9</v>
      </c>
      <c r="AH140" s="6">
        <v>0</v>
      </c>
      <c r="AI140" s="4">
        <v>0</v>
      </c>
      <c r="AJ140">
        <v>0</v>
      </c>
      <c r="AK140" s="6">
        <v>0</v>
      </c>
      <c r="AL140" s="4">
        <v>0</v>
      </c>
      <c r="AM140">
        <v>0</v>
      </c>
      <c r="AN140">
        <v>0</v>
      </c>
      <c r="AO140" s="8">
        <v>0</v>
      </c>
      <c r="AP140">
        <v>0</v>
      </c>
      <c r="AQ140" s="6">
        <v>8</v>
      </c>
      <c r="AR140" s="8">
        <f>+AQ140*2500</f>
        <v>20000</v>
      </c>
      <c r="AS140">
        <v>9</v>
      </c>
    </row>
    <row r="141">
      <c r="A141">
        <v>137</v>
      </c>
      <c r="B141" t="str">
        <v>JUTIAPA</v>
      </c>
      <c r="C141" t="str">
        <v>ASUNCIÓN MITA</v>
      </c>
      <c r="D141" t="str">
        <v xml:space="preserve">Beca </v>
      </c>
      <c r="P141" s="6">
        <f>Q141/2500</f>
        <v>3.6</v>
      </c>
      <c r="Q141" s="8">
        <f>R141*1800</f>
        <v>9000</v>
      </c>
      <c r="R141">
        <v>5</v>
      </c>
      <c r="S141">
        <v>0</v>
      </c>
      <c r="T141" s="8">
        <v>0</v>
      </c>
      <c r="U141">
        <v>0</v>
      </c>
      <c r="V141" s="6">
        <v>0</v>
      </c>
      <c r="W141" s="8">
        <v>0</v>
      </c>
      <c r="X141">
        <v>0</v>
      </c>
      <c r="Y141">
        <v>0</v>
      </c>
      <c r="Z141" s="8">
        <v>0</v>
      </c>
      <c r="AA141">
        <v>0</v>
      </c>
      <c r="AB141" s="6">
        <v>0</v>
      </c>
      <c r="AC141" s="8">
        <v>0</v>
      </c>
      <c r="AD141">
        <v>0</v>
      </c>
      <c r="AE141" s="6">
        <v>5</v>
      </c>
      <c r="AF141" s="8">
        <v>12500</v>
      </c>
      <c r="AG141">
        <v>7</v>
      </c>
      <c r="AH141" s="6">
        <v>0</v>
      </c>
      <c r="AI141" s="4">
        <v>0</v>
      </c>
      <c r="AJ141">
        <v>0</v>
      </c>
      <c r="AK141" s="6">
        <v>0</v>
      </c>
      <c r="AL141" s="4">
        <v>0</v>
      </c>
      <c r="AM141">
        <v>0</v>
      </c>
      <c r="AN141">
        <v>0</v>
      </c>
      <c r="AO141" s="8">
        <v>0</v>
      </c>
      <c r="AP141">
        <v>0</v>
      </c>
      <c r="AQ141" s="6">
        <v>5</v>
      </c>
      <c r="AR141" s="8">
        <f>+AQ141*2500</f>
        <v>12500</v>
      </c>
      <c r="AS141">
        <v>7</v>
      </c>
    </row>
    <row r="142">
      <c r="A142">
        <v>138</v>
      </c>
      <c r="B142" t="str">
        <v>JUTIAPA</v>
      </c>
      <c r="C142" t="str">
        <v>ATESCATEMPA</v>
      </c>
      <c r="P142" s="6">
        <f>Q142/2500</f>
        <v>12.24</v>
      </c>
      <c r="Q142" s="8">
        <f>R142*1800</f>
        <v>30600</v>
      </c>
      <c r="R142">
        <v>17</v>
      </c>
      <c r="S142">
        <v>0</v>
      </c>
      <c r="T142" s="8">
        <v>0</v>
      </c>
      <c r="U142">
        <v>0</v>
      </c>
      <c r="V142" s="6">
        <v>0</v>
      </c>
      <c r="W142" s="8">
        <v>0</v>
      </c>
      <c r="X142">
        <v>0</v>
      </c>
      <c r="Y142">
        <v>0</v>
      </c>
      <c r="Z142" s="8">
        <v>0</v>
      </c>
      <c r="AA142">
        <v>0</v>
      </c>
      <c r="AB142" s="6">
        <v>0</v>
      </c>
      <c r="AC142" s="8">
        <v>0</v>
      </c>
      <c r="AD142">
        <v>0</v>
      </c>
      <c r="AE142" s="6">
        <v>16</v>
      </c>
      <c r="AF142" s="8">
        <v>40000</v>
      </c>
      <c r="AG142">
        <v>19</v>
      </c>
      <c r="AH142" s="6">
        <v>0</v>
      </c>
      <c r="AI142" s="4">
        <v>0</v>
      </c>
      <c r="AJ142">
        <v>0</v>
      </c>
      <c r="AK142" s="6">
        <v>0</v>
      </c>
      <c r="AL142" s="4">
        <v>0</v>
      </c>
      <c r="AM142">
        <v>0</v>
      </c>
      <c r="AN142">
        <v>0</v>
      </c>
      <c r="AO142" s="8">
        <v>0</v>
      </c>
      <c r="AP142">
        <v>0</v>
      </c>
      <c r="AQ142" s="6">
        <v>16</v>
      </c>
      <c r="AR142" s="8">
        <f>+AQ142*2500</f>
        <v>40000</v>
      </c>
      <c r="AS142">
        <v>19</v>
      </c>
    </row>
    <row r="143">
      <c r="A143">
        <v>139</v>
      </c>
      <c r="B143" t="str">
        <v>JUTIAPA</v>
      </c>
      <c r="C143" t="str">
        <v>COMAPA</v>
      </c>
      <c r="P143" s="6">
        <f>Q143/2500</f>
        <v>3.6</v>
      </c>
      <c r="Q143" s="8">
        <f>R143*1800</f>
        <v>9000</v>
      </c>
      <c r="R143">
        <v>5</v>
      </c>
      <c r="S143">
        <v>0</v>
      </c>
      <c r="T143" s="8">
        <v>0</v>
      </c>
      <c r="U143">
        <v>0</v>
      </c>
      <c r="V143" s="6">
        <v>0</v>
      </c>
      <c r="W143" s="8">
        <v>0</v>
      </c>
      <c r="X143">
        <v>0</v>
      </c>
      <c r="Y143">
        <v>0</v>
      </c>
      <c r="Z143" s="8">
        <v>0</v>
      </c>
      <c r="AA143">
        <v>0</v>
      </c>
      <c r="AB143" s="6">
        <v>0</v>
      </c>
      <c r="AC143" s="8">
        <v>0</v>
      </c>
      <c r="AD143">
        <v>0</v>
      </c>
      <c r="AE143" s="6">
        <v>5</v>
      </c>
      <c r="AF143" s="8">
        <v>12500</v>
      </c>
      <c r="AG143">
        <v>5</v>
      </c>
      <c r="AH143" s="6">
        <v>0</v>
      </c>
      <c r="AI143" s="4">
        <v>0</v>
      </c>
      <c r="AJ143">
        <v>0</v>
      </c>
      <c r="AK143" s="6">
        <v>0</v>
      </c>
      <c r="AL143" s="4">
        <v>0</v>
      </c>
      <c r="AM143">
        <v>0</v>
      </c>
      <c r="AN143">
        <v>0</v>
      </c>
      <c r="AO143" s="8">
        <v>0</v>
      </c>
      <c r="AP143">
        <v>0</v>
      </c>
      <c r="AQ143" s="6">
        <v>5</v>
      </c>
      <c r="AR143" s="8">
        <f>+AQ143*2500</f>
        <v>12500</v>
      </c>
      <c r="AS143">
        <v>5</v>
      </c>
    </row>
    <row r="144">
      <c r="A144">
        <v>140</v>
      </c>
      <c r="B144" t="str">
        <v>JUTIAPA</v>
      </c>
      <c r="C144" t="str">
        <v>CONGUACO</v>
      </c>
      <c r="P144" s="6">
        <f>Q144/2500</f>
        <v>3.6</v>
      </c>
      <c r="Q144" s="8">
        <f>R144*1800</f>
        <v>9000</v>
      </c>
      <c r="R144">
        <v>5</v>
      </c>
      <c r="S144">
        <v>0</v>
      </c>
      <c r="T144" s="8">
        <v>0</v>
      </c>
      <c r="U144">
        <v>0</v>
      </c>
      <c r="V144" s="6">
        <v>0</v>
      </c>
      <c r="W144" s="8">
        <v>0</v>
      </c>
      <c r="X144">
        <v>0</v>
      </c>
      <c r="Y144">
        <v>0</v>
      </c>
      <c r="Z144" s="8">
        <v>0</v>
      </c>
      <c r="AA144">
        <v>0</v>
      </c>
      <c r="AB144" s="6">
        <v>0</v>
      </c>
      <c r="AC144" s="8">
        <v>0</v>
      </c>
      <c r="AD144">
        <v>0</v>
      </c>
      <c r="AE144" s="6">
        <v>5</v>
      </c>
      <c r="AF144" s="8">
        <v>12500</v>
      </c>
      <c r="AG144">
        <v>6</v>
      </c>
      <c r="AH144" s="6">
        <v>0</v>
      </c>
      <c r="AI144" s="4">
        <v>0</v>
      </c>
      <c r="AJ144">
        <v>0</v>
      </c>
      <c r="AK144" s="6">
        <v>0</v>
      </c>
      <c r="AL144" s="4">
        <v>0</v>
      </c>
      <c r="AM144">
        <v>0</v>
      </c>
      <c r="AN144">
        <v>0</v>
      </c>
      <c r="AO144" s="8">
        <v>0</v>
      </c>
      <c r="AP144">
        <v>0</v>
      </c>
      <c r="AQ144" s="6">
        <v>5</v>
      </c>
      <c r="AR144" s="8">
        <f>+AQ144*2500</f>
        <v>12500</v>
      </c>
      <c r="AS144">
        <v>6</v>
      </c>
    </row>
    <row r="145">
      <c r="A145">
        <v>141</v>
      </c>
      <c r="B145" t="str">
        <v>JUTIAPA</v>
      </c>
      <c r="C145" t="str">
        <v>EL ADELANTO</v>
      </c>
      <c r="P145" s="6">
        <f>Q145/2500</f>
        <v>4.32</v>
      </c>
      <c r="Q145" s="8">
        <f>R145*1800</f>
        <v>10800</v>
      </c>
      <c r="R145">
        <v>6</v>
      </c>
      <c r="S145">
        <v>0</v>
      </c>
      <c r="T145" s="8">
        <v>0</v>
      </c>
      <c r="U145">
        <v>0</v>
      </c>
      <c r="V145" s="6">
        <v>0</v>
      </c>
      <c r="W145" s="8">
        <v>0</v>
      </c>
      <c r="X145">
        <v>0</v>
      </c>
      <c r="Y145">
        <v>0</v>
      </c>
      <c r="Z145" s="8">
        <v>0</v>
      </c>
      <c r="AA145">
        <v>0</v>
      </c>
      <c r="AB145" s="6">
        <v>0</v>
      </c>
      <c r="AC145" s="8">
        <v>0</v>
      </c>
      <c r="AD145">
        <v>0</v>
      </c>
      <c r="AE145" s="6">
        <v>6</v>
      </c>
      <c r="AF145" s="8">
        <v>15000</v>
      </c>
      <c r="AG145">
        <v>6</v>
      </c>
      <c r="AH145" s="6">
        <v>0</v>
      </c>
      <c r="AI145" s="4">
        <v>0</v>
      </c>
      <c r="AJ145">
        <v>0</v>
      </c>
      <c r="AK145" s="6">
        <v>0</v>
      </c>
      <c r="AL145" s="4">
        <v>0</v>
      </c>
      <c r="AM145">
        <v>0</v>
      </c>
      <c r="AN145">
        <v>0</v>
      </c>
      <c r="AO145" s="8">
        <v>0</v>
      </c>
      <c r="AP145">
        <v>0</v>
      </c>
      <c r="AQ145" s="6">
        <v>6</v>
      </c>
      <c r="AR145" s="8">
        <f>+AQ145*2500</f>
        <v>15000</v>
      </c>
      <c r="AS145">
        <v>6</v>
      </c>
    </row>
    <row r="146">
      <c r="A146">
        <v>142</v>
      </c>
      <c r="B146" t="str">
        <v>JUTIAPA</v>
      </c>
      <c r="C146" t="str">
        <v>EL PROGRESO</v>
      </c>
      <c r="P146" s="6">
        <f>Q146/2500</f>
        <v>2.16</v>
      </c>
      <c r="Q146" s="8">
        <f>R146*1800</f>
        <v>5400</v>
      </c>
      <c r="R146">
        <v>3</v>
      </c>
      <c r="S146">
        <v>0</v>
      </c>
      <c r="T146" s="8">
        <v>0</v>
      </c>
      <c r="U146">
        <v>0</v>
      </c>
      <c r="V146" s="6">
        <v>0</v>
      </c>
      <c r="W146" s="8">
        <v>0</v>
      </c>
      <c r="X146">
        <v>0</v>
      </c>
      <c r="Y146">
        <v>0</v>
      </c>
      <c r="Z146" s="8">
        <v>0</v>
      </c>
      <c r="AA146">
        <v>0</v>
      </c>
      <c r="AB146" s="6">
        <v>0</v>
      </c>
      <c r="AC146" s="8">
        <v>0</v>
      </c>
      <c r="AD146">
        <v>0</v>
      </c>
      <c r="AE146" s="6">
        <v>3</v>
      </c>
      <c r="AF146" s="8">
        <v>7500</v>
      </c>
      <c r="AG146">
        <v>4</v>
      </c>
      <c r="AH146" s="6">
        <v>0</v>
      </c>
      <c r="AI146" s="4">
        <v>0</v>
      </c>
      <c r="AJ146">
        <v>0</v>
      </c>
      <c r="AK146" s="6">
        <v>0</v>
      </c>
      <c r="AL146" s="4">
        <v>0</v>
      </c>
      <c r="AM146">
        <v>0</v>
      </c>
      <c r="AN146">
        <v>0</v>
      </c>
      <c r="AO146" s="8">
        <v>0</v>
      </c>
      <c r="AP146">
        <v>0</v>
      </c>
      <c r="AQ146" s="6">
        <v>3</v>
      </c>
      <c r="AR146" s="8">
        <f>+AQ146*2500</f>
        <v>7500</v>
      </c>
      <c r="AS146">
        <v>4</v>
      </c>
    </row>
    <row r="147">
      <c r="A147">
        <v>143</v>
      </c>
      <c r="B147" t="str">
        <v>JUTIAPA</v>
      </c>
      <c r="C147" t="str">
        <v>JALPATAGUA</v>
      </c>
      <c r="P147" s="6">
        <f>Q147/2500</f>
        <v>5.04</v>
      </c>
      <c r="Q147" s="8">
        <f>R147*1800</f>
        <v>12600</v>
      </c>
      <c r="R147">
        <v>7</v>
      </c>
      <c r="S147">
        <v>0</v>
      </c>
      <c r="T147" s="8">
        <v>0</v>
      </c>
      <c r="U147">
        <v>0</v>
      </c>
      <c r="V147" s="6">
        <v>0</v>
      </c>
      <c r="W147" s="8">
        <v>0</v>
      </c>
      <c r="X147">
        <v>0</v>
      </c>
      <c r="Y147">
        <v>0</v>
      </c>
      <c r="Z147" s="8">
        <v>0</v>
      </c>
      <c r="AA147">
        <v>0</v>
      </c>
      <c r="AB147" s="6">
        <v>0</v>
      </c>
      <c r="AC147" s="8">
        <v>0</v>
      </c>
      <c r="AD147">
        <v>0</v>
      </c>
      <c r="AE147" s="6">
        <v>7</v>
      </c>
      <c r="AF147" s="8">
        <v>17500</v>
      </c>
      <c r="AG147">
        <v>8</v>
      </c>
      <c r="AH147" s="6">
        <v>0</v>
      </c>
      <c r="AI147" s="4">
        <v>0</v>
      </c>
      <c r="AJ147">
        <v>0</v>
      </c>
      <c r="AK147" s="6">
        <v>0</v>
      </c>
      <c r="AL147" s="4">
        <v>0</v>
      </c>
      <c r="AM147">
        <v>0</v>
      </c>
      <c r="AN147">
        <v>0</v>
      </c>
      <c r="AO147" s="8">
        <v>0</v>
      </c>
      <c r="AP147">
        <v>0</v>
      </c>
      <c r="AQ147" s="6">
        <v>7</v>
      </c>
      <c r="AR147" s="8">
        <f>+AQ147*2500</f>
        <v>17500</v>
      </c>
      <c r="AS147">
        <v>8</v>
      </c>
    </row>
    <row r="148">
      <c r="A148">
        <v>144</v>
      </c>
      <c r="B148" t="str">
        <v>JUTIAPA</v>
      </c>
      <c r="C148" t="str">
        <v>JERÉZ</v>
      </c>
      <c r="P148" s="6">
        <f>Q148/2500</f>
        <v>5.76</v>
      </c>
      <c r="Q148" s="8">
        <f>R148*1800</f>
        <v>14400</v>
      </c>
      <c r="R148">
        <v>8</v>
      </c>
      <c r="S148">
        <v>0</v>
      </c>
      <c r="T148" s="8">
        <v>0</v>
      </c>
      <c r="U148">
        <v>0</v>
      </c>
      <c r="V148" s="6">
        <v>0</v>
      </c>
      <c r="W148" s="8">
        <v>0</v>
      </c>
      <c r="X148">
        <v>0</v>
      </c>
      <c r="Y148">
        <v>0</v>
      </c>
      <c r="Z148" s="8">
        <v>0</v>
      </c>
      <c r="AA148">
        <v>0</v>
      </c>
      <c r="AB148" s="6">
        <v>0</v>
      </c>
      <c r="AC148" s="8">
        <v>0</v>
      </c>
      <c r="AD148">
        <v>0</v>
      </c>
      <c r="AE148" s="6">
        <v>8</v>
      </c>
      <c r="AF148" s="8">
        <v>20000</v>
      </c>
      <c r="AG148">
        <v>8</v>
      </c>
      <c r="AH148" s="6">
        <v>0</v>
      </c>
      <c r="AI148" s="4">
        <v>0</v>
      </c>
      <c r="AJ148">
        <v>0</v>
      </c>
      <c r="AK148" s="6">
        <v>0</v>
      </c>
      <c r="AL148" s="4">
        <v>0</v>
      </c>
      <c r="AM148">
        <v>0</v>
      </c>
      <c r="AN148">
        <v>0</v>
      </c>
      <c r="AO148" s="8">
        <v>0</v>
      </c>
      <c r="AP148">
        <v>0</v>
      </c>
      <c r="AQ148" s="6">
        <v>8</v>
      </c>
      <c r="AR148" s="8">
        <f>+AQ148*2500</f>
        <v>20000</v>
      </c>
      <c r="AS148">
        <v>8</v>
      </c>
    </row>
    <row r="149">
      <c r="A149">
        <v>145</v>
      </c>
      <c r="B149" t="str">
        <v>JUTIAPA</v>
      </c>
      <c r="C149" t="str">
        <v>JUTIAPA</v>
      </c>
      <c r="P149" s="6">
        <f>Q149/2500</f>
        <v>14.4</v>
      </c>
      <c r="Q149" s="8">
        <f>R149*1800</f>
        <v>36000</v>
      </c>
      <c r="R149">
        <v>20</v>
      </c>
      <c r="S149">
        <v>0</v>
      </c>
      <c r="T149" s="8">
        <v>0</v>
      </c>
      <c r="U149">
        <v>0</v>
      </c>
      <c r="V149" s="6">
        <v>0</v>
      </c>
      <c r="W149" s="8">
        <v>0</v>
      </c>
      <c r="X149">
        <v>0</v>
      </c>
      <c r="Y149">
        <v>0</v>
      </c>
      <c r="Z149" s="8">
        <v>0</v>
      </c>
      <c r="AA149">
        <v>0</v>
      </c>
      <c r="AB149" s="6">
        <v>0</v>
      </c>
      <c r="AC149" s="8">
        <v>0</v>
      </c>
      <c r="AD149">
        <v>0</v>
      </c>
      <c r="AE149" s="6">
        <v>18</v>
      </c>
      <c r="AF149" s="8">
        <v>45000</v>
      </c>
      <c r="AG149">
        <v>21</v>
      </c>
      <c r="AH149" s="6">
        <v>0</v>
      </c>
      <c r="AI149" s="4">
        <v>0</v>
      </c>
      <c r="AJ149">
        <v>0</v>
      </c>
      <c r="AK149" s="6">
        <v>0</v>
      </c>
      <c r="AL149" s="4">
        <v>0</v>
      </c>
      <c r="AM149">
        <v>0</v>
      </c>
      <c r="AN149">
        <v>0</v>
      </c>
      <c r="AO149" s="8">
        <v>0</v>
      </c>
      <c r="AP149">
        <v>0</v>
      </c>
      <c r="AQ149" s="6">
        <v>18</v>
      </c>
      <c r="AR149" s="8">
        <f>+AQ149*2500</f>
        <v>45000</v>
      </c>
      <c r="AS149">
        <v>21</v>
      </c>
    </row>
    <row r="150">
      <c r="A150">
        <v>146</v>
      </c>
      <c r="B150" t="str">
        <v>JUTIAPA</v>
      </c>
      <c r="C150" t="str">
        <v>MOYUTA</v>
      </c>
      <c r="P150" s="6">
        <f>Q150/2500</f>
        <v>0.72</v>
      </c>
      <c r="Q150" s="8">
        <f>R150*1800</f>
        <v>1800</v>
      </c>
      <c r="R150">
        <v>1</v>
      </c>
      <c r="S150">
        <v>0</v>
      </c>
      <c r="T150" s="8">
        <v>0</v>
      </c>
      <c r="U150">
        <v>0</v>
      </c>
      <c r="V150" s="6">
        <v>0</v>
      </c>
      <c r="W150" s="8">
        <v>0</v>
      </c>
      <c r="X150">
        <v>0</v>
      </c>
      <c r="Y150">
        <v>0</v>
      </c>
      <c r="Z150" s="8">
        <v>0</v>
      </c>
      <c r="AA150">
        <v>0</v>
      </c>
      <c r="AB150" s="6">
        <v>0</v>
      </c>
      <c r="AC150" s="8">
        <v>0</v>
      </c>
      <c r="AD150">
        <v>0</v>
      </c>
      <c r="AE150" s="6">
        <v>1</v>
      </c>
      <c r="AF150" s="8">
        <v>2500</v>
      </c>
      <c r="AG150">
        <v>2</v>
      </c>
      <c r="AH150" s="6">
        <v>0</v>
      </c>
      <c r="AI150" s="4">
        <v>0</v>
      </c>
      <c r="AJ150">
        <v>0</v>
      </c>
      <c r="AK150" s="6">
        <v>0</v>
      </c>
      <c r="AL150" s="4">
        <v>0</v>
      </c>
      <c r="AM150">
        <v>0</v>
      </c>
      <c r="AN150">
        <v>0</v>
      </c>
      <c r="AO150" s="8">
        <v>0</v>
      </c>
      <c r="AP150">
        <v>0</v>
      </c>
      <c r="AQ150" s="6">
        <v>1</v>
      </c>
      <c r="AR150" s="8">
        <f>+AQ150*2500</f>
        <v>2500</v>
      </c>
      <c r="AS150">
        <v>2</v>
      </c>
    </row>
    <row r="151">
      <c r="A151">
        <v>147</v>
      </c>
      <c r="B151" t="str">
        <v>JUTIAPA</v>
      </c>
      <c r="C151" t="str">
        <v>PASACO</v>
      </c>
      <c r="P151" s="6">
        <f>Q151/2500</f>
        <v>3.6</v>
      </c>
      <c r="Q151" s="8">
        <f>R151*1800</f>
        <v>9000</v>
      </c>
      <c r="R151">
        <v>5</v>
      </c>
      <c r="S151">
        <v>0</v>
      </c>
      <c r="T151" s="8">
        <v>0</v>
      </c>
      <c r="U151">
        <v>0</v>
      </c>
      <c r="V151" s="6">
        <v>0</v>
      </c>
      <c r="W151" s="8">
        <v>0</v>
      </c>
      <c r="X151">
        <v>0</v>
      </c>
      <c r="Y151">
        <v>0</v>
      </c>
      <c r="Z151" s="8">
        <v>0</v>
      </c>
      <c r="AA151">
        <v>0</v>
      </c>
      <c r="AB151" s="6">
        <v>0</v>
      </c>
      <c r="AC151" s="8">
        <v>0</v>
      </c>
      <c r="AD151">
        <v>0</v>
      </c>
      <c r="AE151" s="6">
        <v>5</v>
      </c>
      <c r="AF151" s="8">
        <v>12500</v>
      </c>
      <c r="AG151">
        <v>5</v>
      </c>
      <c r="AH151" s="6">
        <v>0</v>
      </c>
      <c r="AI151" s="4">
        <v>0</v>
      </c>
      <c r="AJ151">
        <v>0</v>
      </c>
      <c r="AK151" s="6">
        <v>0</v>
      </c>
      <c r="AL151" s="4">
        <v>0</v>
      </c>
      <c r="AM151">
        <v>0</v>
      </c>
      <c r="AN151">
        <v>0</v>
      </c>
      <c r="AO151" s="8">
        <v>0</v>
      </c>
      <c r="AP151">
        <v>0</v>
      </c>
      <c r="AQ151" s="6">
        <v>5</v>
      </c>
      <c r="AR151" s="8">
        <f>+AQ151*2500</f>
        <v>12500</v>
      </c>
      <c r="AS151">
        <v>5</v>
      </c>
    </row>
    <row r="152">
      <c r="A152">
        <v>148</v>
      </c>
      <c r="B152" t="str">
        <v>JUTIAPA</v>
      </c>
      <c r="C152" t="str">
        <v>QUEZADA</v>
      </c>
      <c r="P152" s="6">
        <f>Q152/2500</f>
        <v>2.88</v>
      </c>
      <c r="Q152" s="8">
        <f>R152*1800</f>
        <v>7200</v>
      </c>
      <c r="R152">
        <v>4</v>
      </c>
      <c r="S152">
        <v>0</v>
      </c>
      <c r="T152" s="8">
        <v>0</v>
      </c>
      <c r="U152">
        <v>0</v>
      </c>
      <c r="V152" s="6">
        <v>0</v>
      </c>
      <c r="W152" s="8">
        <v>0</v>
      </c>
      <c r="X152">
        <v>0</v>
      </c>
      <c r="Y152">
        <v>0</v>
      </c>
      <c r="Z152" s="8">
        <v>0</v>
      </c>
      <c r="AA152">
        <v>0</v>
      </c>
      <c r="AB152" s="6">
        <v>0</v>
      </c>
      <c r="AC152" s="8">
        <v>0</v>
      </c>
      <c r="AD152">
        <v>0</v>
      </c>
      <c r="AE152" s="6">
        <v>4</v>
      </c>
      <c r="AF152" s="8">
        <v>10000</v>
      </c>
      <c r="AG152">
        <v>5</v>
      </c>
      <c r="AH152" s="6">
        <v>0</v>
      </c>
      <c r="AI152" s="4">
        <v>0</v>
      </c>
      <c r="AJ152">
        <v>0</v>
      </c>
      <c r="AK152" s="6">
        <v>0</v>
      </c>
      <c r="AL152" s="4">
        <v>0</v>
      </c>
      <c r="AM152">
        <v>0</v>
      </c>
      <c r="AN152">
        <v>0</v>
      </c>
      <c r="AO152" s="8">
        <v>0</v>
      </c>
      <c r="AP152">
        <v>0</v>
      </c>
      <c r="AQ152" s="6">
        <v>4</v>
      </c>
      <c r="AR152" s="8">
        <f>+AQ152*2500</f>
        <v>10000</v>
      </c>
      <c r="AS152">
        <v>5</v>
      </c>
    </row>
    <row r="153">
      <c r="A153">
        <v>149</v>
      </c>
      <c r="B153" t="str">
        <v>JUTIAPA</v>
      </c>
      <c r="C153" t="str">
        <v>SAN JOSÉ ACATEMPA</v>
      </c>
      <c r="P153" s="6">
        <f>Q153/2500</f>
        <v>2.16</v>
      </c>
      <c r="Q153" s="8">
        <f>R153*1800</f>
        <v>5400</v>
      </c>
      <c r="R153">
        <v>3</v>
      </c>
      <c r="S153">
        <v>0</v>
      </c>
      <c r="T153" s="8">
        <v>0</v>
      </c>
      <c r="U153">
        <v>0</v>
      </c>
      <c r="V153" s="6">
        <v>0</v>
      </c>
      <c r="W153" s="8">
        <v>0</v>
      </c>
      <c r="X153">
        <v>0</v>
      </c>
      <c r="Y153">
        <v>0</v>
      </c>
      <c r="Z153" s="8">
        <v>0</v>
      </c>
      <c r="AA153">
        <v>0</v>
      </c>
      <c r="AB153" s="6">
        <v>0</v>
      </c>
      <c r="AC153" s="8">
        <v>0</v>
      </c>
      <c r="AD153">
        <v>0</v>
      </c>
      <c r="AE153" s="6">
        <v>3</v>
      </c>
      <c r="AF153" s="8">
        <v>7500</v>
      </c>
      <c r="AG153">
        <v>4</v>
      </c>
      <c r="AH153" s="6">
        <v>0</v>
      </c>
      <c r="AI153" s="4">
        <v>0</v>
      </c>
      <c r="AJ153">
        <v>0</v>
      </c>
      <c r="AK153" s="6">
        <v>0</v>
      </c>
      <c r="AL153" s="4">
        <v>0</v>
      </c>
      <c r="AM153">
        <v>0</v>
      </c>
      <c r="AN153">
        <v>0</v>
      </c>
      <c r="AO153" s="8">
        <v>0</v>
      </c>
      <c r="AP153">
        <v>0</v>
      </c>
      <c r="AQ153" s="6">
        <v>3</v>
      </c>
      <c r="AR153" s="8">
        <f>+AQ153*2500</f>
        <v>7500</v>
      </c>
      <c r="AS153">
        <v>4</v>
      </c>
    </row>
    <row r="154">
      <c r="A154">
        <v>150</v>
      </c>
      <c r="B154" t="str">
        <v>JUTIAPA</v>
      </c>
      <c r="C154" t="str">
        <v>SANTA CATARINA MITA</v>
      </c>
      <c r="P154" s="6">
        <f>Q154/2500</f>
        <v>1.44</v>
      </c>
      <c r="Q154" s="8">
        <f>R154*1800</f>
        <v>3600</v>
      </c>
      <c r="R154">
        <v>2</v>
      </c>
      <c r="S154">
        <v>0</v>
      </c>
      <c r="T154" s="8">
        <v>0</v>
      </c>
      <c r="U154">
        <v>0</v>
      </c>
      <c r="V154" s="6">
        <v>0</v>
      </c>
      <c r="W154" s="8">
        <v>0</v>
      </c>
      <c r="X154">
        <v>0</v>
      </c>
      <c r="Y154">
        <v>0</v>
      </c>
      <c r="Z154" s="8">
        <v>0</v>
      </c>
      <c r="AA154">
        <v>0</v>
      </c>
      <c r="AB154" s="6">
        <v>0</v>
      </c>
      <c r="AC154" s="8">
        <v>0</v>
      </c>
      <c r="AD154">
        <v>0</v>
      </c>
      <c r="AE154" s="6">
        <v>2</v>
      </c>
      <c r="AF154" s="8">
        <v>5000</v>
      </c>
      <c r="AG154">
        <v>4</v>
      </c>
      <c r="AH154" s="6">
        <v>0</v>
      </c>
      <c r="AI154" s="4">
        <v>0</v>
      </c>
      <c r="AJ154">
        <v>0</v>
      </c>
      <c r="AK154" s="6">
        <v>0</v>
      </c>
      <c r="AL154" s="4">
        <v>0</v>
      </c>
      <c r="AM154">
        <v>0</v>
      </c>
      <c r="AN154">
        <v>0</v>
      </c>
      <c r="AO154" s="8">
        <v>0</v>
      </c>
      <c r="AP154">
        <v>0</v>
      </c>
      <c r="AQ154" s="6">
        <v>2</v>
      </c>
      <c r="AR154" s="8">
        <f>+AQ154*2500</f>
        <v>5000</v>
      </c>
      <c r="AS154">
        <v>4</v>
      </c>
    </row>
    <row r="155">
      <c r="A155">
        <v>151</v>
      </c>
      <c r="B155" t="str">
        <v>JUTIAPA</v>
      </c>
      <c r="C155" t="str">
        <v>YUPILTEPEQUE</v>
      </c>
      <c r="P155" s="6">
        <f>Q155/2500</f>
        <v>2.88</v>
      </c>
      <c r="Q155" s="8">
        <f>R155*1800</f>
        <v>7200</v>
      </c>
      <c r="R155">
        <v>4</v>
      </c>
      <c r="S155">
        <v>0</v>
      </c>
      <c r="T155" s="8">
        <v>0</v>
      </c>
      <c r="U155">
        <v>0</v>
      </c>
      <c r="V155" s="6">
        <v>0</v>
      </c>
      <c r="W155" s="8">
        <v>0</v>
      </c>
      <c r="X155">
        <v>0</v>
      </c>
      <c r="Y155">
        <v>0</v>
      </c>
      <c r="Z155" s="8">
        <v>0</v>
      </c>
      <c r="AA155">
        <v>0</v>
      </c>
      <c r="AB155" s="6">
        <v>0</v>
      </c>
      <c r="AC155" s="8">
        <v>0</v>
      </c>
      <c r="AD155">
        <v>0</v>
      </c>
      <c r="AE155" s="6">
        <v>4</v>
      </c>
      <c r="AF155" s="8">
        <v>10000</v>
      </c>
      <c r="AG155">
        <v>5</v>
      </c>
      <c r="AH155" s="6">
        <v>0</v>
      </c>
      <c r="AI155" s="4">
        <v>0</v>
      </c>
      <c r="AJ155">
        <v>0</v>
      </c>
      <c r="AK155" s="6">
        <v>0</v>
      </c>
      <c r="AL155" s="4">
        <v>0</v>
      </c>
      <c r="AM155">
        <v>0</v>
      </c>
      <c r="AN155">
        <v>0</v>
      </c>
      <c r="AO155" s="8">
        <v>0</v>
      </c>
      <c r="AP155">
        <v>0</v>
      </c>
      <c r="AQ155" s="6">
        <v>4</v>
      </c>
      <c r="AR155" s="8">
        <f>+AQ155*2500</f>
        <v>10000</v>
      </c>
      <c r="AS155">
        <v>5</v>
      </c>
    </row>
    <row r="156">
      <c r="A156">
        <v>152</v>
      </c>
      <c r="B156" t="str">
        <v>JUTIAPA</v>
      </c>
      <c r="C156" t="str">
        <v>ZAPOTITLÁN</v>
      </c>
      <c r="P156" s="6">
        <f>Q156/2500</f>
        <v>5.04</v>
      </c>
      <c r="Q156" s="8">
        <f>R156*1800</f>
        <v>12600</v>
      </c>
      <c r="R156">
        <v>7</v>
      </c>
      <c r="S156">
        <v>0</v>
      </c>
      <c r="T156" s="8">
        <v>0</v>
      </c>
      <c r="U156">
        <v>0</v>
      </c>
      <c r="V156" s="6">
        <v>0</v>
      </c>
      <c r="W156" s="8">
        <v>0</v>
      </c>
      <c r="X156">
        <v>0</v>
      </c>
      <c r="Y156">
        <v>0</v>
      </c>
      <c r="Z156" s="8">
        <v>0</v>
      </c>
      <c r="AA156">
        <v>0</v>
      </c>
      <c r="AB156" s="6">
        <v>0</v>
      </c>
      <c r="AC156" s="8">
        <v>0</v>
      </c>
      <c r="AD156">
        <v>0</v>
      </c>
      <c r="AE156" s="6">
        <v>7</v>
      </c>
      <c r="AF156" s="8">
        <v>17500</v>
      </c>
      <c r="AG156">
        <v>7</v>
      </c>
      <c r="AH156" s="6">
        <v>0</v>
      </c>
      <c r="AI156" s="4">
        <v>0</v>
      </c>
      <c r="AJ156">
        <v>0</v>
      </c>
      <c r="AK156" s="6">
        <v>0</v>
      </c>
      <c r="AL156" s="4">
        <v>0</v>
      </c>
      <c r="AM156">
        <v>0</v>
      </c>
      <c r="AN156">
        <v>0</v>
      </c>
      <c r="AO156" s="8">
        <v>0</v>
      </c>
      <c r="AP156">
        <v>0</v>
      </c>
      <c r="AQ156" s="6">
        <v>7</v>
      </c>
      <c r="AR156" s="8">
        <f>+AQ156*2500</f>
        <v>17500</v>
      </c>
      <c r="AS156">
        <v>7</v>
      </c>
    </row>
    <row r="157">
      <c r="A157">
        <v>153</v>
      </c>
      <c r="B157" t="str">
        <v>PETEN</v>
      </c>
      <c r="C157" t="str">
        <v>DOLORES</v>
      </c>
      <c r="P157" s="6">
        <f>Q157/2500</f>
        <v>4.32</v>
      </c>
      <c r="Q157" s="8">
        <f>R157*1800</f>
        <v>10800</v>
      </c>
      <c r="R157">
        <v>6</v>
      </c>
      <c r="S157">
        <v>0</v>
      </c>
      <c r="T157" s="8">
        <v>0</v>
      </c>
      <c r="U157">
        <v>0</v>
      </c>
      <c r="V157" s="6">
        <v>0</v>
      </c>
      <c r="W157" s="8">
        <v>0</v>
      </c>
      <c r="X157">
        <v>0</v>
      </c>
      <c r="Y157">
        <v>0</v>
      </c>
      <c r="Z157" s="8">
        <v>0</v>
      </c>
      <c r="AA157">
        <v>0</v>
      </c>
      <c r="AB157" s="6">
        <v>0</v>
      </c>
      <c r="AC157" s="8">
        <v>0</v>
      </c>
      <c r="AD157">
        <v>0</v>
      </c>
      <c r="AE157" s="6">
        <v>6</v>
      </c>
      <c r="AF157" s="8">
        <v>15000</v>
      </c>
      <c r="AG157">
        <v>7</v>
      </c>
      <c r="AH157" s="6">
        <v>0</v>
      </c>
      <c r="AI157" s="4">
        <v>0</v>
      </c>
      <c r="AJ157">
        <v>0</v>
      </c>
      <c r="AK157" s="6">
        <v>0</v>
      </c>
      <c r="AL157" s="4">
        <v>0</v>
      </c>
      <c r="AM157">
        <v>0</v>
      </c>
      <c r="AN157">
        <v>0</v>
      </c>
      <c r="AO157" s="8">
        <v>0</v>
      </c>
      <c r="AP157">
        <v>0</v>
      </c>
      <c r="AQ157" s="6">
        <v>6</v>
      </c>
      <c r="AR157" s="8">
        <f>+AQ157*2500</f>
        <v>15000</v>
      </c>
      <c r="AS157">
        <v>7</v>
      </c>
    </row>
    <row r="158">
      <c r="A158">
        <v>154</v>
      </c>
      <c r="B158" t="str">
        <v>PETEN</v>
      </c>
      <c r="C158" t="str">
        <v>EL CHAL</v>
      </c>
      <c r="D158" t="str">
        <v xml:space="preserve">Beca </v>
      </c>
      <c r="P158" s="6">
        <f>Q158/2500</f>
        <v>1.44</v>
      </c>
      <c r="Q158" s="8">
        <f>R158*1800</f>
        <v>3600</v>
      </c>
      <c r="R158">
        <v>2</v>
      </c>
      <c r="S158">
        <v>0</v>
      </c>
      <c r="T158" s="8">
        <v>0</v>
      </c>
      <c r="U158">
        <v>0</v>
      </c>
      <c r="V158" s="6">
        <v>0</v>
      </c>
      <c r="W158" s="8">
        <v>0</v>
      </c>
      <c r="X158">
        <v>0</v>
      </c>
      <c r="Y158">
        <v>0</v>
      </c>
      <c r="Z158" s="8">
        <v>0</v>
      </c>
      <c r="AA158">
        <v>0</v>
      </c>
      <c r="AB158" s="6">
        <v>0</v>
      </c>
      <c r="AC158" s="8">
        <v>0</v>
      </c>
      <c r="AD158">
        <v>0</v>
      </c>
      <c r="AE158" s="6">
        <v>2</v>
      </c>
      <c r="AF158" s="8">
        <v>5000</v>
      </c>
      <c r="AG158">
        <v>3</v>
      </c>
      <c r="AH158" s="6">
        <v>0</v>
      </c>
      <c r="AI158" s="4">
        <v>0</v>
      </c>
      <c r="AJ158">
        <v>0</v>
      </c>
      <c r="AK158" s="6">
        <v>0</v>
      </c>
      <c r="AL158" s="4">
        <v>0</v>
      </c>
      <c r="AM158">
        <v>0</v>
      </c>
      <c r="AN158">
        <v>0</v>
      </c>
      <c r="AO158" s="8">
        <v>0</v>
      </c>
      <c r="AP158">
        <v>0</v>
      </c>
      <c r="AQ158" s="6">
        <v>2</v>
      </c>
      <c r="AR158" s="8">
        <f>+AQ158*2500</f>
        <v>5000</v>
      </c>
      <c r="AS158">
        <v>3</v>
      </c>
    </row>
    <row r="159">
      <c r="A159">
        <v>155</v>
      </c>
      <c r="B159" t="str">
        <v>PETEN</v>
      </c>
      <c r="C159" t="str">
        <v>FLORES</v>
      </c>
      <c r="P159" s="6">
        <f>Q159/2500</f>
        <v>4.32</v>
      </c>
      <c r="Q159" s="8">
        <f>R159*1800</f>
        <v>10800</v>
      </c>
      <c r="R159">
        <v>6</v>
      </c>
      <c r="S159">
        <v>0</v>
      </c>
      <c r="T159" s="8">
        <v>0</v>
      </c>
      <c r="U159">
        <v>0</v>
      </c>
      <c r="V159" s="6">
        <v>0</v>
      </c>
      <c r="W159" s="8">
        <v>0</v>
      </c>
      <c r="X159">
        <v>0</v>
      </c>
      <c r="Y159">
        <v>0</v>
      </c>
      <c r="Z159" s="8">
        <v>0</v>
      </c>
      <c r="AA159">
        <v>0</v>
      </c>
      <c r="AB159" s="6">
        <v>0</v>
      </c>
      <c r="AC159" s="8">
        <v>0</v>
      </c>
      <c r="AD159">
        <v>0</v>
      </c>
      <c r="AE159" s="6">
        <v>6</v>
      </c>
      <c r="AF159" s="8">
        <v>15000</v>
      </c>
      <c r="AG159">
        <v>7</v>
      </c>
      <c r="AH159" s="6">
        <v>0</v>
      </c>
      <c r="AI159" s="4">
        <v>0</v>
      </c>
      <c r="AJ159">
        <v>0</v>
      </c>
      <c r="AK159" s="6">
        <v>0</v>
      </c>
      <c r="AL159" s="4">
        <v>0</v>
      </c>
      <c r="AM159">
        <v>0</v>
      </c>
      <c r="AN159">
        <v>0</v>
      </c>
      <c r="AO159" s="8">
        <v>0</v>
      </c>
      <c r="AP159">
        <v>0</v>
      </c>
      <c r="AQ159" s="6">
        <v>6</v>
      </c>
      <c r="AR159" s="8">
        <f>+AQ159*2500</f>
        <v>15000</v>
      </c>
      <c r="AS159">
        <v>7</v>
      </c>
    </row>
    <row r="160">
      <c r="A160">
        <v>156</v>
      </c>
      <c r="B160" t="str">
        <v>PETEN</v>
      </c>
      <c r="C160" t="str">
        <v>LA LIBERTAD</v>
      </c>
      <c r="P160" s="6">
        <f>Q160/2500</f>
        <v>5.76</v>
      </c>
      <c r="Q160" s="8">
        <f>R160*1800</f>
        <v>14400</v>
      </c>
      <c r="R160">
        <v>8</v>
      </c>
      <c r="S160">
        <v>0</v>
      </c>
      <c r="T160" s="8">
        <v>0</v>
      </c>
      <c r="U160">
        <v>0</v>
      </c>
      <c r="V160" s="6">
        <v>0</v>
      </c>
      <c r="W160" s="8">
        <v>0</v>
      </c>
      <c r="X160">
        <v>0</v>
      </c>
      <c r="Y160">
        <v>0</v>
      </c>
      <c r="Z160" s="8">
        <v>0</v>
      </c>
      <c r="AA160">
        <v>0</v>
      </c>
      <c r="AB160" s="6">
        <v>0</v>
      </c>
      <c r="AC160" s="8">
        <v>0</v>
      </c>
      <c r="AD160">
        <v>0</v>
      </c>
      <c r="AE160" s="6">
        <v>8</v>
      </c>
      <c r="AF160" s="8">
        <v>20000</v>
      </c>
      <c r="AG160">
        <v>8</v>
      </c>
      <c r="AH160" s="6">
        <v>0</v>
      </c>
      <c r="AI160" s="4">
        <v>0</v>
      </c>
      <c r="AJ160">
        <v>0</v>
      </c>
      <c r="AK160" s="6">
        <v>0</v>
      </c>
      <c r="AL160" s="4">
        <v>0</v>
      </c>
      <c r="AM160">
        <v>0</v>
      </c>
      <c r="AN160">
        <v>0</v>
      </c>
      <c r="AO160" s="8">
        <v>0</v>
      </c>
      <c r="AP160">
        <v>0</v>
      </c>
      <c r="AQ160" s="6">
        <v>8</v>
      </c>
      <c r="AR160" s="8">
        <f>+AQ160*2500</f>
        <v>20000</v>
      </c>
      <c r="AS160">
        <v>8</v>
      </c>
    </row>
    <row r="161">
      <c r="A161">
        <v>157</v>
      </c>
      <c r="B161" t="str">
        <v>PETEN</v>
      </c>
      <c r="C161" t="str">
        <v>LAS CRUCES</v>
      </c>
      <c r="P161" s="6">
        <f>Q161/2500</f>
        <v>1.44</v>
      </c>
      <c r="Q161" s="8">
        <f>R161*1800</f>
        <v>3600</v>
      </c>
      <c r="R161">
        <v>2</v>
      </c>
      <c r="S161">
        <v>0</v>
      </c>
      <c r="T161" s="8">
        <v>0</v>
      </c>
      <c r="U161">
        <v>0</v>
      </c>
      <c r="V161" s="6">
        <v>0</v>
      </c>
      <c r="W161" s="8">
        <v>0</v>
      </c>
      <c r="X161">
        <v>0</v>
      </c>
      <c r="Y161">
        <v>0</v>
      </c>
      <c r="Z161" s="8">
        <v>0</v>
      </c>
      <c r="AA161">
        <v>0</v>
      </c>
      <c r="AB161" s="6">
        <v>0</v>
      </c>
      <c r="AC161" s="8">
        <v>0</v>
      </c>
      <c r="AD161">
        <v>0</v>
      </c>
      <c r="AE161" s="6">
        <v>2</v>
      </c>
      <c r="AF161" s="8">
        <v>5000</v>
      </c>
      <c r="AG161">
        <v>2</v>
      </c>
      <c r="AH161" s="6">
        <v>0</v>
      </c>
      <c r="AI161" s="4">
        <v>0</v>
      </c>
      <c r="AJ161">
        <v>0</v>
      </c>
      <c r="AK161" s="6">
        <v>0</v>
      </c>
      <c r="AL161" s="4">
        <v>0</v>
      </c>
      <c r="AM161">
        <v>0</v>
      </c>
      <c r="AN161">
        <v>0</v>
      </c>
      <c r="AO161" s="8">
        <v>0</v>
      </c>
      <c r="AP161">
        <v>0</v>
      </c>
      <c r="AQ161" s="6">
        <v>2</v>
      </c>
      <c r="AR161" s="8">
        <f>+AQ161*2500</f>
        <v>5000</v>
      </c>
      <c r="AS161">
        <v>2</v>
      </c>
    </row>
    <row r="162">
      <c r="A162">
        <v>158</v>
      </c>
      <c r="B162" t="str">
        <v>PETEN</v>
      </c>
      <c r="C162" t="str">
        <v>MELCHOR DE MENCOS</v>
      </c>
      <c r="P162" s="6">
        <f>Q162/2500</f>
        <v>3.6</v>
      </c>
      <c r="Q162" s="8">
        <f>R162*1800</f>
        <v>9000</v>
      </c>
      <c r="R162">
        <v>5</v>
      </c>
      <c r="S162">
        <v>0</v>
      </c>
      <c r="T162" s="8">
        <v>0</v>
      </c>
      <c r="U162">
        <v>0</v>
      </c>
      <c r="V162" s="6">
        <v>0</v>
      </c>
      <c r="W162" s="8">
        <v>0</v>
      </c>
      <c r="X162">
        <v>0</v>
      </c>
      <c r="Y162">
        <v>0</v>
      </c>
      <c r="Z162" s="8">
        <v>0</v>
      </c>
      <c r="AA162">
        <v>0</v>
      </c>
      <c r="AB162" s="6">
        <v>0</v>
      </c>
      <c r="AC162" s="8">
        <v>0</v>
      </c>
      <c r="AD162">
        <v>0</v>
      </c>
      <c r="AE162" s="6">
        <v>5</v>
      </c>
      <c r="AF162" s="8">
        <v>12500</v>
      </c>
      <c r="AG162">
        <v>5</v>
      </c>
      <c r="AH162" s="6">
        <v>0</v>
      </c>
      <c r="AI162" s="4">
        <v>0</v>
      </c>
      <c r="AJ162">
        <v>0</v>
      </c>
      <c r="AK162" s="6">
        <v>0</v>
      </c>
      <c r="AL162" s="4">
        <v>0</v>
      </c>
      <c r="AM162">
        <v>0</v>
      </c>
      <c r="AN162">
        <v>0</v>
      </c>
      <c r="AO162" s="8">
        <v>0</v>
      </c>
      <c r="AP162">
        <v>0</v>
      </c>
      <c r="AQ162" s="6">
        <v>5</v>
      </c>
      <c r="AR162" s="8">
        <f>+AQ162*2500</f>
        <v>12500</v>
      </c>
      <c r="AS162">
        <v>5</v>
      </c>
    </row>
    <row r="163">
      <c r="A163">
        <v>159</v>
      </c>
      <c r="B163" t="str">
        <v>PETEN</v>
      </c>
      <c r="C163" t="str">
        <v>POPTÚN</v>
      </c>
      <c r="P163" s="6">
        <f>Q163/2500</f>
        <v>6.48</v>
      </c>
      <c r="Q163" s="8">
        <f>R163*1800</f>
        <v>16200</v>
      </c>
      <c r="R163">
        <v>9</v>
      </c>
      <c r="S163">
        <v>0</v>
      </c>
      <c r="T163" s="8">
        <v>0</v>
      </c>
      <c r="U163">
        <v>0</v>
      </c>
      <c r="V163" s="6">
        <v>0</v>
      </c>
      <c r="W163" s="8">
        <v>0</v>
      </c>
      <c r="X163">
        <v>0</v>
      </c>
      <c r="Y163">
        <v>0</v>
      </c>
      <c r="Z163" s="8">
        <v>0</v>
      </c>
      <c r="AA163">
        <v>0</v>
      </c>
      <c r="AB163" s="6">
        <v>0</v>
      </c>
      <c r="AC163" s="8">
        <v>0</v>
      </c>
      <c r="AD163">
        <v>0</v>
      </c>
      <c r="AE163" s="6">
        <v>9</v>
      </c>
      <c r="AF163" s="8">
        <v>22500</v>
      </c>
      <c r="AG163">
        <v>10</v>
      </c>
      <c r="AH163" s="6">
        <v>0</v>
      </c>
      <c r="AI163" s="4">
        <v>0</v>
      </c>
      <c r="AJ163">
        <v>0</v>
      </c>
      <c r="AK163" s="6">
        <v>0</v>
      </c>
      <c r="AL163" s="4">
        <v>0</v>
      </c>
      <c r="AM163">
        <v>0</v>
      </c>
      <c r="AN163">
        <v>0</v>
      </c>
      <c r="AO163" s="8">
        <v>0</v>
      </c>
      <c r="AP163">
        <v>0</v>
      </c>
      <c r="AQ163" s="6">
        <v>9</v>
      </c>
      <c r="AR163" s="8">
        <f>+AQ163*2500</f>
        <v>22500</v>
      </c>
      <c r="AS163">
        <v>10</v>
      </c>
    </row>
    <row r="164">
      <c r="A164">
        <v>160</v>
      </c>
      <c r="B164" t="str">
        <v>PETEN</v>
      </c>
      <c r="C164" t="str">
        <v>SAN ANDRÉS</v>
      </c>
      <c r="P164" s="6">
        <f>Q164/2500</f>
        <v>0.72</v>
      </c>
      <c r="Q164" s="8">
        <f>R164*1800</f>
        <v>1800</v>
      </c>
      <c r="R164">
        <v>1</v>
      </c>
      <c r="S164">
        <v>0</v>
      </c>
      <c r="T164" s="8">
        <v>0</v>
      </c>
      <c r="U164">
        <v>0</v>
      </c>
      <c r="V164" s="6">
        <v>0</v>
      </c>
      <c r="W164" s="8">
        <v>0</v>
      </c>
      <c r="X164">
        <v>0</v>
      </c>
      <c r="Y164">
        <v>0</v>
      </c>
      <c r="Z164" s="8">
        <v>0</v>
      </c>
      <c r="AA164">
        <v>0</v>
      </c>
      <c r="AB164" s="6">
        <v>0</v>
      </c>
      <c r="AC164" s="8">
        <v>0</v>
      </c>
      <c r="AD164">
        <v>0</v>
      </c>
      <c r="AE164" s="6">
        <v>1</v>
      </c>
      <c r="AF164" s="8">
        <v>2500</v>
      </c>
      <c r="AG164">
        <v>1</v>
      </c>
      <c r="AH164" s="6">
        <v>0</v>
      </c>
      <c r="AI164" s="4">
        <v>0</v>
      </c>
      <c r="AJ164">
        <v>0</v>
      </c>
      <c r="AK164" s="6">
        <v>0</v>
      </c>
      <c r="AL164" s="4">
        <v>0</v>
      </c>
      <c r="AM164">
        <v>0</v>
      </c>
      <c r="AN164">
        <v>0</v>
      </c>
      <c r="AO164" s="8">
        <v>0</v>
      </c>
      <c r="AP164">
        <v>0</v>
      </c>
      <c r="AQ164" s="6">
        <v>1</v>
      </c>
      <c r="AR164" s="8">
        <f>+AQ164*2500</f>
        <v>2500</v>
      </c>
      <c r="AS164">
        <v>1</v>
      </c>
    </row>
    <row r="165">
      <c r="A165">
        <v>161</v>
      </c>
      <c r="B165" t="str">
        <v>PETEN</v>
      </c>
      <c r="C165" t="str">
        <v>SAN BENITO</v>
      </c>
      <c r="P165" s="6">
        <f>Q165/2500</f>
        <v>7.2</v>
      </c>
      <c r="Q165" s="8">
        <f>R165*1800</f>
        <v>18000</v>
      </c>
      <c r="R165">
        <v>10</v>
      </c>
      <c r="S165">
        <v>0</v>
      </c>
      <c r="T165" s="8">
        <v>0</v>
      </c>
      <c r="U165">
        <v>0</v>
      </c>
      <c r="V165" s="6">
        <v>0</v>
      </c>
      <c r="W165" s="8">
        <v>0</v>
      </c>
      <c r="X165">
        <v>0</v>
      </c>
      <c r="Y165">
        <v>0</v>
      </c>
      <c r="Z165" s="8">
        <v>0</v>
      </c>
      <c r="AA165">
        <v>0</v>
      </c>
      <c r="AB165" s="6">
        <v>0</v>
      </c>
      <c r="AC165" s="8">
        <v>0</v>
      </c>
      <c r="AD165">
        <v>0</v>
      </c>
      <c r="AE165" s="6">
        <v>10</v>
      </c>
      <c r="AF165" s="8">
        <v>25000</v>
      </c>
      <c r="AG165">
        <v>13</v>
      </c>
      <c r="AH165" s="6">
        <v>0</v>
      </c>
      <c r="AI165" s="4">
        <v>0</v>
      </c>
      <c r="AJ165">
        <v>0</v>
      </c>
      <c r="AK165" s="6">
        <v>0</v>
      </c>
      <c r="AL165" s="4">
        <v>0</v>
      </c>
      <c r="AM165">
        <v>0</v>
      </c>
      <c r="AN165">
        <v>0</v>
      </c>
      <c r="AO165" s="8">
        <v>0</v>
      </c>
      <c r="AP165">
        <v>0</v>
      </c>
      <c r="AQ165" s="6">
        <v>10</v>
      </c>
      <c r="AR165" s="8">
        <f>+AQ165*2500</f>
        <v>25000</v>
      </c>
      <c r="AS165">
        <v>13</v>
      </c>
    </row>
    <row r="166">
      <c r="A166">
        <v>162</v>
      </c>
      <c r="B166" t="str">
        <v>PETEN</v>
      </c>
      <c r="C166" t="str">
        <v>SAN FRANCISCO</v>
      </c>
      <c r="P166" s="6">
        <f>Q166/2500</f>
        <v>5.04</v>
      </c>
      <c r="Q166" s="8">
        <f>R166*1800</f>
        <v>12600</v>
      </c>
      <c r="R166">
        <v>7</v>
      </c>
      <c r="S166">
        <v>0</v>
      </c>
      <c r="T166" s="8">
        <v>0</v>
      </c>
      <c r="U166">
        <v>0</v>
      </c>
      <c r="V166" s="6">
        <v>0</v>
      </c>
      <c r="W166" s="8">
        <v>0</v>
      </c>
      <c r="X166">
        <v>0</v>
      </c>
      <c r="Y166">
        <v>0</v>
      </c>
      <c r="Z166" s="8">
        <v>0</v>
      </c>
      <c r="AA166">
        <v>0</v>
      </c>
      <c r="AB166" s="6">
        <v>0</v>
      </c>
      <c r="AC166" s="8">
        <v>0</v>
      </c>
      <c r="AD166">
        <v>0</v>
      </c>
      <c r="AE166" s="6">
        <v>7</v>
      </c>
      <c r="AF166" s="8">
        <v>17500</v>
      </c>
      <c r="AG166">
        <v>9</v>
      </c>
      <c r="AH166" s="6">
        <v>0</v>
      </c>
      <c r="AI166" s="4">
        <v>0</v>
      </c>
      <c r="AJ166">
        <v>0</v>
      </c>
      <c r="AK166" s="6">
        <v>0</v>
      </c>
      <c r="AL166" s="4">
        <v>0</v>
      </c>
      <c r="AM166">
        <v>0</v>
      </c>
      <c r="AN166">
        <v>0</v>
      </c>
      <c r="AO166" s="8">
        <v>0</v>
      </c>
      <c r="AP166">
        <v>0</v>
      </c>
      <c r="AQ166" s="6">
        <v>7</v>
      </c>
      <c r="AR166" s="8">
        <f>+AQ166*2500</f>
        <v>17500</v>
      </c>
      <c r="AS166">
        <v>9</v>
      </c>
    </row>
    <row r="167">
      <c r="A167">
        <v>163</v>
      </c>
      <c r="B167" t="str">
        <v>PETEN</v>
      </c>
      <c r="C167" t="str">
        <v>SAN JOSÉ</v>
      </c>
      <c r="P167" s="6">
        <f>Q167/2500</f>
        <v>0</v>
      </c>
      <c r="Q167" s="8">
        <f>R167*1800</f>
        <v>0</v>
      </c>
      <c r="R167">
        <v>0</v>
      </c>
      <c r="S167">
        <v>0</v>
      </c>
      <c r="T167" s="8">
        <v>0</v>
      </c>
      <c r="U167">
        <v>0</v>
      </c>
      <c r="V167" s="6">
        <v>0</v>
      </c>
      <c r="W167" s="8">
        <v>0</v>
      </c>
      <c r="X167">
        <v>0</v>
      </c>
      <c r="Y167">
        <v>0</v>
      </c>
      <c r="Z167" s="8">
        <v>0</v>
      </c>
      <c r="AA167">
        <v>0</v>
      </c>
      <c r="AB167" s="6">
        <v>0</v>
      </c>
      <c r="AC167" s="8">
        <v>0</v>
      </c>
      <c r="AD167">
        <v>0</v>
      </c>
      <c r="AE167" s="6">
        <v>0</v>
      </c>
      <c r="AF167" s="8">
        <v>0</v>
      </c>
      <c r="AG167">
        <v>0</v>
      </c>
      <c r="AH167" s="6">
        <v>0</v>
      </c>
      <c r="AI167" s="4">
        <v>0</v>
      </c>
      <c r="AJ167">
        <v>0</v>
      </c>
      <c r="AK167" s="6">
        <v>0</v>
      </c>
      <c r="AL167" s="4">
        <v>0</v>
      </c>
      <c r="AM167">
        <v>0</v>
      </c>
      <c r="AN167">
        <v>0</v>
      </c>
      <c r="AO167" s="8">
        <v>0</v>
      </c>
      <c r="AP167">
        <v>0</v>
      </c>
      <c r="AQ167" s="6">
        <v>0</v>
      </c>
      <c r="AR167" s="8">
        <f>+AQ167*2500</f>
        <v>0</v>
      </c>
      <c r="AS167">
        <v>0</v>
      </c>
    </row>
    <row r="168">
      <c r="A168">
        <v>164</v>
      </c>
      <c r="B168" t="str">
        <v>PETEN</v>
      </c>
      <c r="C168" t="str">
        <v>SAN LUIS</v>
      </c>
      <c r="P168" s="6">
        <f>Q168/2500</f>
        <v>11.52</v>
      </c>
      <c r="Q168" s="8">
        <f>R168*1800</f>
        <v>28800</v>
      </c>
      <c r="R168">
        <v>16</v>
      </c>
      <c r="S168">
        <v>0</v>
      </c>
      <c r="T168" s="8">
        <v>0</v>
      </c>
      <c r="U168">
        <v>0</v>
      </c>
      <c r="V168" s="6">
        <v>0</v>
      </c>
      <c r="W168" s="8">
        <v>0</v>
      </c>
      <c r="X168">
        <v>0</v>
      </c>
      <c r="Y168">
        <v>0</v>
      </c>
      <c r="Z168" s="8">
        <v>0</v>
      </c>
      <c r="AA168">
        <v>0</v>
      </c>
      <c r="AB168" s="6">
        <v>0</v>
      </c>
      <c r="AC168" s="8">
        <v>0</v>
      </c>
      <c r="AD168">
        <v>0</v>
      </c>
      <c r="AE168" s="6">
        <v>15</v>
      </c>
      <c r="AF168" s="8">
        <v>37500</v>
      </c>
      <c r="AG168">
        <v>17</v>
      </c>
      <c r="AH168" s="6">
        <v>0</v>
      </c>
      <c r="AI168" s="4">
        <v>0</v>
      </c>
      <c r="AJ168">
        <v>0</v>
      </c>
      <c r="AK168" s="6">
        <v>0</v>
      </c>
      <c r="AL168" s="4">
        <v>0</v>
      </c>
      <c r="AM168">
        <v>0</v>
      </c>
      <c r="AN168">
        <v>0</v>
      </c>
      <c r="AO168" s="8">
        <v>0</v>
      </c>
      <c r="AP168">
        <v>0</v>
      </c>
      <c r="AQ168" s="6">
        <v>15</v>
      </c>
      <c r="AR168" s="8">
        <f>+AQ168*2500</f>
        <v>37500</v>
      </c>
      <c r="AS168">
        <v>17</v>
      </c>
    </row>
    <row r="169">
      <c r="A169">
        <v>165</v>
      </c>
      <c r="B169" t="str">
        <v>PETEN</v>
      </c>
      <c r="C169" t="str">
        <v>SANTA ANA</v>
      </c>
      <c r="P169" s="6">
        <f>Q169/2500</f>
        <v>0.72</v>
      </c>
      <c r="Q169" s="8">
        <f>R169*1800</f>
        <v>1800</v>
      </c>
      <c r="R169">
        <v>1</v>
      </c>
      <c r="S169">
        <v>0</v>
      </c>
      <c r="T169" s="8">
        <v>0</v>
      </c>
      <c r="U169">
        <v>0</v>
      </c>
      <c r="V169" s="6">
        <v>0</v>
      </c>
      <c r="W169" s="8">
        <v>0</v>
      </c>
      <c r="X169">
        <v>0</v>
      </c>
      <c r="Y169">
        <v>0</v>
      </c>
      <c r="Z169" s="8">
        <v>0</v>
      </c>
      <c r="AA169">
        <v>0</v>
      </c>
      <c r="AB169" s="6">
        <v>0</v>
      </c>
      <c r="AC169" s="8">
        <v>0</v>
      </c>
      <c r="AD169">
        <v>0</v>
      </c>
      <c r="AE169" s="6">
        <v>1</v>
      </c>
      <c r="AF169" s="8">
        <v>2500</v>
      </c>
      <c r="AG169">
        <v>1</v>
      </c>
      <c r="AH169" s="6">
        <v>0</v>
      </c>
      <c r="AI169" s="4">
        <v>0</v>
      </c>
      <c r="AJ169">
        <v>0</v>
      </c>
      <c r="AK169" s="6">
        <v>0</v>
      </c>
      <c r="AL169" s="4">
        <v>0</v>
      </c>
      <c r="AM169">
        <v>0</v>
      </c>
      <c r="AN169">
        <v>0</v>
      </c>
      <c r="AO169" s="8">
        <v>0</v>
      </c>
      <c r="AP169">
        <v>0</v>
      </c>
      <c r="AQ169" s="6">
        <v>1</v>
      </c>
      <c r="AR169" s="8">
        <f>+AQ169*2500</f>
        <v>2500</v>
      </c>
      <c r="AS169">
        <v>1</v>
      </c>
    </row>
    <row r="170">
      <c r="A170">
        <v>166</v>
      </c>
      <c r="B170" t="str">
        <v>PETEN</v>
      </c>
      <c r="C170" t="str">
        <v>SAYAXCHÉ</v>
      </c>
      <c r="P170" s="6">
        <f>Q170/2500</f>
        <v>2.16</v>
      </c>
      <c r="Q170" s="8">
        <f>R170*1800</f>
        <v>5400</v>
      </c>
      <c r="R170">
        <v>3</v>
      </c>
      <c r="S170">
        <v>0</v>
      </c>
      <c r="T170" s="8">
        <v>0</v>
      </c>
      <c r="U170">
        <v>0</v>
      </c>
      <c r="V170" s="6">
        <v>0</v>
      </c>
      <c r="W170" s="8">
        <v>0</v>
      </c>
      <c r="X170">
        <v>0</v>
      </c>
      <c r="Y170">
        <v>0</v>
      </c>
      <c r="Z170" s="8">
        <v>0</v>
      </c>
      <c r="AA170">
        <v>0</v>
      </c>
      <c r="AB170" s="6">
        <v>0</v>
      </c>
      <c r="AC170" s="8">
        <v>0</v>
      </c>
      <c r="AD170">
        <v>0</v>
      </c>
      <c r="AE170" s="6">
        <v>2</v>
      </c>
      <c r="AF170" s="8">
        <v>5000</v>
      </c>
      <c r="AG170">
        <v>3</v>
      </c>
      <c r="AH170" s="6">
        <v>0</v>
      </c>
      <c r="AI170" s="4">
        <v>0</v>
      </c>
      <c r="AJ170">
        <v>0</v>
      </c>
      <c r="AK170" s="6">
        <v>0</v>
      </c>
      <c r="AL170" s="4">
        <v>0</v>
      </c>
      <c r="AM170">
        <v>0</v>
      </c>
      <c r="AN170">
        <v>0</v>
      </c>
      <c r="AO170" s="8">
        <v>0</v>
      </c>
      <c r="AP170">
        <v>0</v>
      </c>
      <c r="AQ170" s="6">
        <v>2</v>
      </c>
      <c r="AR170" s="8">
        <f>+AQ170*2500</f>
        <v>5000</v>
      </c>
      <c r="AS170">
        <v>3</v>
      </c>
    </row>
    <row r="171">
      <c r="A171">
        <v>167</v>
      </c>
      <c r="B171" t="str">
        <v>QUETZALTENANGO</v>
      </c>
      <c r="C171" t="str">
        <v>ALMOLONGA</v>
      </c>
      <c r="P171" s="6">
        <f>Q171/2500</f>
        <v>0</v>
      </c>
      <c r="Q171" s="8">
        <f>R171*1800</f>
        <v>0</v>
      </c>
      <c r="R171">
        <v>0</v>
      </c>
      <c r="S171">
        <v>0</v>
      </c>
      <c r="T171" s="8">
        <v>0</v>
      </c>
      <c r="U171">
        <v>0</v>
      </c>
      <c r="V171" s="6">
        <v>0</v>
      </c>
      <c r="W171" s="8">
        <v>0</v>
      </c>
      <c r="X171">
        <v>0</v>
      </c>
      <c r="Y171">
        <v>0</v>
      </c>
      <c r="Z171" s="8">
        <v>0</v>
      </c>
      <c r="AA171">
        <v>0</v>
      </c>
      <c r="AB171" s="6">
        <v>0</v>
      </c>
      <c r="AC171" s="8">
        <v>0</v>
      </c>
      <c r="AD171">
        <v>0</v>
      </c>
      <c r="AE171" s="6">
        <v>0</v>
      </c>
      <c r="AF171" s="8">
        <v>0</v>
      </c>
      <c r="AG171">
        <v>0</v>
      </c>
      <c r="AH171" s="6">
        <v>0</v>
      </c>
      <c r="AI171" s="4">
        <v>0</v>
      </c>
      <c r="AJ171">
        <v>0</v>
      </c>
      <c r="AK171" s="6">
        <v>0</v>
      </c>
      <c r="AL171" s="4">
        <v>0</v>
      </c>
      <c r="AM171">
        <v>0</v>
      </c>
      <c r="AN171">
        <v>0</v>
      </c>
      <c r="AO171" s="8">
        <v>0</v>
      </c>
      <c r="AP171">
        <v>0</v>
      </c>
      <c r="AQ171" s="6">
        <v>0</v>
      </c>
      <c r="AR171" s="8">
        <f>+AQ171*2500</f>
        <v>0</v>
      </c>
      <c r="AS171">
        <v>0</v>
      </c>
    </row>
    <row r="172">
      <c r="A172">
        <v>168</v>
      </c>
      <c r="B172" t="str">
        <v>QUETZALTENANGO</v>
      </c>
      <c r="C172" t="str">
        <v>CABRICÁN</v>
      </c>
      <c r="P172" s="6">
        <f>Q172/2500</f>
        <v>0</v>
      </c>
      <c r="Q172" s="8">
        <f>R172*1800</f>
        <v>0</v>
      </c>
      <c r="R172">
        <v>0</v>
      </c>
      <c r="S172">
        <v>0</v>
      </c>
      <c r="T172" s="8">
        <v>0</v>
      </c>
      <c r="U172">
        <v>0</v>
      </c>
      <c r="V172" s="6">
        <v>0</v>
      </c>
      <c r="W172" s="8">
        <v>0</v>
      </c>
      <c r="X172">
        <v>0</v>
      </c>
      <c r="Y172">
        <v>0</v>
      </c>
      <c r="Z172" s="8">
        <v>0</v>
      </c>
      <c r="AA172">
        <v>0</v>
      </c>
      <c r="AB172" s="6">
        <v>0</v>
      </c>
      <c r="AC172" s="8">
        <v>0</v>
      </c>
      <c r="AD172">
        <v>0</v>
      </c>
      <c r="AE172" s="6">
        <v>0</v>
      </c>
      <c r="AF172" s="8">
        <v>0</v>
      </c>
      <c r="AG172">
        <v>0</v>
      </c>
      <c r="AH172" s="6">
        <v>0</v>
      </c>
      <c r="AI172" s="4">
        <v>0</v>
      </c>
      <c r="AJ172">
        <v>0</v>
      </c>
      <c r="AK172" s="6">
        <v>0</v>
      </c>
      <c r="AL172" s="4">
        <v>0</v>
      </c>
      <c r="AM172">
        <v>0</v>
      </c>
      <c r="AN172">
        <v>0</v>
      </c>
      <c r="AO172" s="8">
        <v>0</v>
      </c>
      <c r="AP172">
        <v>0</v>
      </c>
      <c r="AQ172" s="6">
        <v>0</v>
      </c>
      <c r="AR172" s="8">
        <f>+AQ172*2500</f>
        <v>0</v>
      </c>
      <c r="AS172">
        <v>0</v>
      </c>
    </row>
    <row r="173">
      <c r="A173">
        <v>169</v>
      </c>
      <c r="B173" t="str">
        <v>QUETZALTENANGO</v>
      </c>
      <c r="C173" t="str">
        <v>CAJOLÁ</v>
      </c>
      <c r="P173" s="6">
        <f>Q173/2500</f>
        <v>0.72</v>
      </c>
      <c r="Q173" s="8">
        <f>R173*1800</f>
        <v>1800</v>
      </c>
      <c r="R173">
        <v>1</v>
      </c>
      <c r="S173">
        <v>0</v>
      </c>
      <c r="T173" s="8">
        <v>0</v>
      </c>
      <c r="U173">
        <v>0</v>
      </c>
      <c r="V173" s="6">
        <v>0</v>
      </c>
      <c r="W173" s="8">
        <v>0</v>
      </c>
      <c r="X173">
        <v>0</v>
      </c>
      <c r="Y173">
        <v>0</v>
      </c>
      <c r="Z173" s="8">
        <v>0</v>
      </c>
      <c r="AA173">
        <v>0</v>
      </c>
      <c r="AB173" s="6">
        <v>0</v>
      </c>
      <c r="AC173" s="8">
        <v>0</v>
      </c>
      <c r="AD173">
        <v>0</v>
      </c>
      <c r="AE173" s="6">
        <v>1</v>
      </c>
      <c r="AF173" s="8">
        <v>2500</v>
      </c>
      <c r="AG173">
        <v>1</v>
      </c>
      <c r="AH173" s="6">
        <v>0</v>
      </c>
      <c r="AI173" s="4">
        <v>0</v>
      </c>
      <c r="AJ173">
        <v>0</v>
      </c>
      <c r="AK173" s="6">
        <v>0</v>
      </c>
      <c r="AL173" s="4">
        <v>0</v>
      </c>
      <c r="AM173">
        <v>0</v>
      </c>
      <c r="AN173">
        <v>0</v>
      </c>
      <c r="AO173" s="8">
        <v>0</v>
      </c>
      <c r="AP173">
        <v>0</v>
      </c>
      <c r="AQ173" s="6">
        <v>1</v>
      </c>
      <c r="AR173" s="8">
        <f>+AQ173*2500</f>
        <v>2500</v>
      </c>
      <c r="AS173">
        <v>1</v>
      </c>
    </row>
    <row r="174">
      <c r="A174">
        <v>170</v>
      </c>
      <c r="B174" t="str">
        <v>QUETZALTENANGO</v>
      </c>
      <c r="C174" t="str">
        <v>CANTEL</v>
      </c>
      <c r="P174" s="6">
        <f>Q174/2500</f>
        <v>2.88</v>
      </c>
      <c r="Q174" s="8">
        <f>R174*1800</f>
        <v>7200</v>
      </c>
      <c r="R174">
        <v>4</v>
      </c>
      <c r="S174">
        <v>0</v>
      </c>
      <c r="T174" s="8">
        <v>0</v>
      </c>
      <c r="U174">
        <v>0</v>
      </c>
      <c r="V174" s="6">
        <v>0</v>
      </c>
      <c r="W174" s="8">
        <v>0</v>
      </c>
      <c r="X174">
        <v>0</v>
      </c>
      <c r="Y174">
        <v>0</v>
      </c>
      <c r="Z174" s="8">
        <v>0</v>
      </c>
      <c r="AA174">
        <v>0</v>
      </c>
      <c r="AB174" s="6">
        <v>0</v>
      </c>
      <c r="AC174" s="8">
        <v>0</v>
      </c>
      <c r="AD174">
        <v>0</v>
      </c>
      <c r="AE174" s="6">
        <v>4</v>
      </c>
      <c r="AF174" s="8">
        <v>10000</v>
      </c>
      <c r="AG174">
        <v>6</v>
      </c>
      <c r="AH174" s="6">
        <v>0</v>
      </c>
      <c r="AI174" s="4">
        <v>0</v>
      </c>
      <c r="AJ174">
        <v>0</v>
      </c>
      <c r="AK174" s="6">
        <v>0</v>
      </c>
      <c r="AL174" s="4">
        <v>0</v>
      </c>
      <c r="AM174">
        <v>0</v>
      </c>
      <c r="AN174">
        <v>0</v>
      </c>
      <c r="AO174" s="8">
        <v>0</v>
      </c>
      <c r="AP174">
        <v>0</v>
      </c>
      <c r="AQ174" s="6">
        <v>4</v>
      </c>
      <c r="AR174" s="8">
        <f>+AQ174*2500</f>
        <v>10000</v>
      </c>
      <c r="AS174">
        <v>6</v>
      </c>
    </row>
    <row r="175">
      <c r="A175">
        <v>171</v>
      </c>
      <c r="B175" t="str">
        <v>QUETZALTENANGO</v>
      </c>
      <c r="C175" t="str">
        <v>COATEPEQUE</v>
      </c>
      <c r="D175" t="str">
        <v xml:space="preserve">Beca </v>
      </c>
      <c r="P175" s="6">
        <f>Q175/2500</f>
        <v>7.2</v>
      </c>
      <c r="Q175" s="8">
        <f>R175*1800</f>
        <v>18000</v>
      </c>
      <c r="R175">
        <v>10</v>
      </c>
      <c r="S175">
        <v>0</v>
      </c>
      <c r="T175" s="8">
        <v>0</v>
      </c>
      <c r="U175">
        <v>0</v>
      </c>
      <c r="V175" s="6">
        <v>0</v>
      </c>
      <c r="W175" s="8">
        <v>0</v>
      </c>
      <c r="X175">
        <v>0</v>
      </c>
      <c r="Y175">
        <v>0</v>
      </c>
      <c r="Z175" s="8">
        <v>0</v>
      </c>
      <c r="AA175">
        <v>0</v>
      </c>
      <c r="AB175" s="6">
        <v>0</v>
      </c>
      <c r="AC175" s="8">
        <v>0</v>
      </c>
      <c r="AD175">
        <v>0</v>
      </c>
      <c r="AE175" s="6">
        <v>9</v>
      </c>
      <c r="AF175" s="8">
        <v>22500</v>
      </c>
      <c r="AG175">
        <v>10</v>
      </c>
      <c r="AH175" s="6">
        <v>0</v>
      </c>
      <c r="AI175" s="4">
        <v>0</v>
      </c>
      <c r="AJ175">
        <v>0</v>
      </c>
      <c r="AK175" s="6">
        <v>0</v>
      </c>
      <c r="AL175" s="4">
        <v>0</v>
      </c>
      <c r="AM175">
        <v>0</v>
      </c>
      <c r="AN175">
        <v>0</v>
      </c>
      <c r="AO175" s="8">
        <v>0</v>
      </c>
      <c r="AP175">
        <v>0</v>
      </c>
      <c r="AQ175" s="6">
        <v>9</v>
      </c>
      <c r="AR175" s="8">
        <f>+AQ175*2500</f>
        <v>22500</v>
      </c>
      <c r="AS175">
        <v>10</v>
      </c>
    </row>
    <row r="176">
      <c r="A176">
        <v>172</v>
      </c>
      <c r="B176" t="str">
        <v>QUETZALTENANGO</v>
      </c>
      <c r="C176" t="str">
        <v>COLOMBA</v>
      </c>
      <c r="P176" s="6">
        <f>Q176/2500</f>
        <v>3.6</v>
      </c>
      <c r="Q176" s="8">
        <f>R176*1800</f>
        <v>9000</v>
      </c>
      <c r="R176">
        <v>5</v>
      </c>
      <c r="S176">
        <v>0</v>
      </c>
      <c r="T176" s="8">
        <v>0</v>
      </c>
      <c r="U176">
        <v>0</v>
      </c>
      <c r="V176" s="6">
        <v>0</v>
      </c>
      <c r="W176" s="8">
        <v>0</v>
      </c>
      <c r="X176">
        <v>0</v>
      </c>
      <c r="Y176">
        <v>0</v>
      </c>
      <c r="Z176" s="8">
        <v>0</v>
      </c>
      <c r="AA176">
        <v>0</v>
      </c>
      <c r="AB176" s="6">
        <v>0</v>
      </c>
      <c r="AC176" s="8">
        <v>0</v>
      </c>
      <c r="AD176">
        <v>0</v>
      </c>
      <c r="AE176" s="6">
        <v>6</v>
      </c>
      <c r="AF176" s="8">
        <v>15000</v>
      </c>
      <c r="AG176">
        <v>8</v>
      </c>
      <c r="AH176" s="6">
        <v>0</v>
      </c>
      <c r="AI176" s="4">
        <v>0</v>
      </c>
      <c r="AJ176">
        <v>0</v>
      </c>
      <c r="AK176" s="6">
        <v>0</v>
      </c>
      <c r="AL176" s="4">
        <v>0</v>
      </c>
      <c r="AM176">
        <v>0</v>
      </c>
      <c r="AN176">
        <v>0</v>
      </c>
      <c r="AO176" s="8">
        <v>0</v>
      </c>
      <c r="AP176">
        <v>0</v>
      </c>
      <c r="AQ176" s="6">
        <v>6</v>
      </c>
      <c r="AR176" s="8">
        <f>+AQ176*2500</f>
        <v>15000</v>
      </c>
      <c r="AS176">
        <v>8</v>
      </c>
    </row>
    <row r="177">
      <c r="A177">
        <v>173</v>
      </c>
      <c r="B177" t="str">
        <v>QUETZALTENANGO</v>
      </c>
      <c r="C177" t="str">
        <v>CONCEPCIÓN CHIQUIRICHAPA</v>
      </c>
      <c r="P177" s="6">
        <f>Q177/2500</f>
        <v>0</v>
      </c>
      <c r="Q177" s="8">
        <f>R177*1800</f>
        <v>0</v>
      </c>
      <c r="R177">
        <v>0</v>
      </c>
      <c r="S177">
        <v>0</v>
      </c>
      <c r="T177" s="8">
        <v>0</v>
      </c>
      <c r="U177">
        <v>0</v>
      </c>
      <c r="V177" s="6">
        <v>0</v>
      </c>
      <c r="W177" s="8">
        <v>0</v>
      </c>
      <c r="X177">
        <v>0</v>
      </c>
      <c r="Y177">
        <v>0</v>
      </c>
      <c r="Z177" s="8">
        <v>0</v>
      </c>
      <c r="AA177">
        <v>0</v>
      </c>
      <c r="AB177" s="6">
        <v>0</v>
      </c>
      <c r="AC177" s="8">
        <v>0</v>
      </c>
      <c r="AD177">
        <v>0</v>
      </c>
      <c r="AE177" s="6">
        <v>0</v>
      </c>
      <c r="AF177" s="8">
        <v>0</v>
      </c>
      <c r="AG177">
        <v>0</v>
      </c>
      <c r="AH177" s="6">
        <v>0</v>
      </c>
      <c r="AI177" s="4">
        <v>0</v>
      </c>
      <c r="AJ177">
        <v>0</v>
      </c>
      <c r="AK177" s="6">
        <v>0</v>
      </c>
      <c r="AL177" s="4">
        <v>0</v>
      </c>
      <c r="AM177">
        <v>0</v>
      </c>
      <c r="AN177">
        <v>0</v>
      </c>
      <c r="AO177" s="8">
        <v>0</v>
      </c>
      <c r="AP177">
        <v>0</v>
      </c>
      <c r="AQ177" s="6">
        <v>0</v>
      </c>
      <c r="AR177" s="8">
        <f>+AQ177*2500</f>
        <v>0</v>
      </c>
      <c r="AS177">
        <v>0</v>
      </c>
    </row>
    <row r="178">
      <c r="A178">
        <v>174</v>
      </c>
      <c r="B178" t="str">
        <v>QUETZALTENANGO</v>
      </c>
      <c r="C178" t="str">
        <v>EL PALMAR</v>
      </c>
      <c r="P178" s="6">
        <f>Q178/2500</f>
        <v>10.8</v>
      </c>
      <c r="Q178" s="8">
        <f>R178*1800</f>
        <v>27000</v>
      </c>
      <c r="R178">
        <v>15</v>
      </c>
      <c r="S178">
        <v>0</v>
      </c>
      <c r="T178" s="8">
        <v>0</v>
      </c>
      <c r="U178">
        <v>0</v>
      </c>
      <c r="V178" s="6">
        <v>0</v>
      </c>
      <c r="W178" s="8">
        <v>0</v>
      </c>
      <c r="X178">
        <v>0</v>
      </c>
      <c r="Y178">
        <v>0</v>
      </c>
      <c r="Z178" s="8">
        <v>0</v>
      </c>
      <c r="AA178">
        <v>0</v>
      </c>
      <c r="AB178" s="6">
        <v>0</v>
      </c>
      <c r="AC178" s="8">
        <v>0</v>
      </c>
      <c r="AD178">
        <v>0</v>
      </c>
      <c r="AE178" s="6">
        <v>16</v>
      </c>
      <c r="AF178" s="8">
        <v>40000</v>
      </c>
      <c r="AG178">
        <v>20</v>
      </c>
      <c r="AH178" s="6">
        <v>0</v>
      </c>
      <c r="AI178" s="4">
        <v>0</v>
      </c>
      <c r="AJ178">
        <v>0</v>
      </c>
      <c r="AK178" s="6">
        <v>0</v>
      </c>
      <c r="AL178" s="4">
        <v>0</v>
      </c>
      <c r="AM178">
        <v>0</v>
      </c>
      <c r="AN178">
        <v>0</v>
      </c>
      <c r="AO178" s="8">
        <v>0</v>
      </c>
      <c r="AP178">
        <v>0</v>
      </c>
      <c r="AQ178" s="6">
        <v>16</v>
      </c>
      <c r="AR178" s="8">
        <f>+AQ178*2500</f>
        <v>40000</v>
      </c>
      <c r="AS178">
        <v>20</v>
      </c>
    </row>
    <row r="179">
      <c r="A179">
        <v>175</v>
      </c>
      <c r="B179" t="str">
        <v>QUETZALTENANGO</v>
      </c>
      <c r="C179" t="str">
        <v>FLORES COSTA CUCA</v>
      </c>
      <c r="P179" s="6">
        <f>Q179/2500</f>
        <v>2.16</v>
      </c>
      <c r="Q179" s="8">
        <f>R179*1800</f>
        <v>5400</v>
      </c>
      <c r="R179">
        <v>3</v>
      </c>
      <c r="S179">
        <v>0</v>
      </c>
      <c r="T179" s="8">
        <v>0</v>
      </c>
      <c r="U179">
        <v>0</v>
      </c>
      <c r="V179" s="6">
        <v>0</v>
      </c>
      <c r="W179" s="8">
        <v>0</v>
      </c>
      <c r="X179">
        <v>0</v>
      </c>
      <c r="Y179">
        <v>0</v>
      </c>
      <c r="Z179" s="8">
        <v>0</v>
      </c>
      <c r="AA179">
        <v>0</v>
      </c>
      <c r="AB179" s="6">
        <v>0</v>
      </c>
      <c r="AC179" s="8">
        <v>0</v>
      </c>
      <c r="AD179">
        <v>0</v>
      </c>
      <c r="AE179" s="6">
        <v>3</v>
      </c>
      <c r="AF179" s="8">
        <v>7500</v>
      </c>
      <c r="AG179">
        <v>4</v>
      </c>
      <c r="AH179" s="6">
        <v>0</v>
      </c>
      <c r="AI179" s="4">
        <v>0</v>
      </c>
      <c r="AJ179">
        <v>0</v>
      </c>
      <c r="AK179" s="6">
        <v>0</v>
      </c>
      <c r="AL179" s="4">
        <v>0</v>
      </c>
      <c r="AM179">
        <v>0</v>
      </c>
      <c r="AN179">
        <v>0</v>
      </c>
      <c r="AO179" s="8">
        <v>0</v>
      </c>
      <c r="AP179">
        <v>0</v>
      </c>
      <c r="AQ179" s="6">
        <v>3</v>
      </c>
      <c r="AR179" s="8">
        <f>+AQ179*2500</f>
        <v>7500</v>
      </c>
      <c r="AS179">
        <v>4</v>
      </c>
    </row>
    <row r="180">
      <c r="A180">
        <v>176</v>
      </c>
      <c r="B180" t="str">
        <v>QUETZALTENANGO</v>
      </c>
      <c r="C180" t="str">
        <v>GÉNOVA</v>
      </c>
      <c r="P180" s="6">
        <f>Q180/2500</f>
        <v>3.6</v>
      </c>
      <c r="Q180" s="8">
        <f>R180*1800</f>
        <v>9000</v>
      </c>
      <c r="R180">
        <v>5</v>
      </c>
      <c r="S180">
        <v>0</v>
      </c>
      <c r="T180" s="8">
        <v>0</v>
      </c>
      <c r="U180">
        <v>0</v>
      </c>
      <c r="V180" s="6">
        <v>0</v>
      </c>
      <c r="W180" s="8">
        <v>0</v>
      </c>
      <c r="X180">
        <v>0</v>
      </c>
      <c r="Y180">
        <v>0</v>
      </c>
      <c r="Z180" s="8">
        <v>0</v>
      </c>
      <c r="AA180">
        <v>0</v>
      </c>
      <c r="AB180" s="6">
        <v>0</v>
      </c>
      <c r="AC180" s="8">
        <v>0</v>
      </c>
      <c r="AD180">
        <v>0</v>
      </c>
      <c r="AE180" s="6">
        <v>5</v>
      </c>
      <c r="AF180" s="8">
        <v>12500</v>
      </c>
      <c r="AG180">
        <v>5</v>
      </c>
      <c r="AH180" s="6">
        <v>0</v>
      </c>
      <c r="AI180" s="4">
        <v>0</v>
      </c>
      <c r="AJ180">
        <v>0</v>
      </c>
      <c r="AK180" s="6">
        <v>0</v>
      </c>
      <c r="AL180" s="4">
        <v>0</v>
      </c>
      <c r="AM180">
        <v>0</v>
      </c>
      <c r="AN180">
        <v>0</v>
      </c>
      <c r="AO180" s="8">
        <v>0</v>
      </c>
      <c r="AP180">
        <v>0</v>
      </c>
      <c r="AQ180" s="6">
        <v>5</v>
      </c>
      <c r="AR180" s="8">
        <f>+AQ180*2500</f>
        <v>12500</v>
      </c>
      <c r="AS180">
        <v>5</v>
      </c>
    </row>
    <row r="181">
      <c r="A181">
        <v>177</v>
      </c>
      <c r="B181" t="str">
        <v>QUETZALTENANGO</v>
      </c>
      <c r="C181" t="str">
        <v>HUITÁN</v>
      </c>
      <c r="P181" s="6">
        <f>Q181/2500</f>
        <v>0</v>
      </c>
      <c r="Q181" s="8">
        <f>R181*1800</f>
        <v>0</v>
      </c>
      <c r="R181">
        <v>0</v>
      </c>
      <c r="S181">
        <v>0</v>
      </c>
      <c r="T181" s="8">
        <v>0</v>
      </c>
      <c r="U181">
        <v>0</v>
      </c>
      <c r="V181" s="6">
        <v>0</v>
      </c>
      <c r="W181" s="8">
        <v>0</v>
      </c>
      <c r="X181">
        <v>0</v>
      </c>
      <c r="Y181">
        <v>0</v>
      </c>
      <c r="Z181" s="8">
        <v>0</v>
      </c>
      <c r="AA181">
        <v>0</v>
      </c>
      <c r="AB181" s="6">
        <v>0</v>
      </c>
      <c r="AC181" s="8">
        <v>0</v>
      </c>
      <c r="AD181">
        <v>0</v>
      </c>
      <c r="AE181" s="6">
        <v>0</v>
      </c>
      <c r="AF181" s="8">
        <v>0</v>
      </c>
      <c r="AG181">
        <v>0</v>
      </c>
      <c r="AH181" s="6">
        <v>0</v>
      </c>
      <c r="AI181" s="4">
        <v>0</v>
      </c>
      <c r="AJ181">
        <v>0</v>
      </c>
      <c r="AK181" s="6">
        <v>0</v>
      </c>
      <c r="AL181" s="4">
        <v>0</v>
      </c>
      <c r="AM181">
        <v>0</v>
      </c>
      <c r="AN181">
        <v>0</v>
      </c>
      <c r="AO181" s="8">
        <v>0</v>
      </c>
      <c r="AP181">
        <v>0</v>
      </c>
      <c r="AQ181" s="6">
        <v>0</v>
      </c>
      <c r="AR181" s="8">
        <f>+AQ181*2500</f>
        <v>0</v>
      </c>
      <c r="AS181">
        <v>0</v>
      </c>
    </row>
    <row r="182">
      <c r="A182">
        <v>178</v>
      </c>
      <c r="B182" t="str">
        <v>QUETZALTENANGO</v>
      </c>
      <c r="C182" t="str">
        <v>LA ESPERANZA</v>
      </c>
      <c r="P182" s="6">
        <f>Q182/2500</f>
        <v>0.72</v>
      </c>
      <c r="Q182" s="8">
        <f>R182*1800</f>
        <v>1800</v>
      </c>
      <c r="R182">
        <v>1</v>
      </c>
      <c r="S182">
        <v>0</v>
      </c>
      <c r="T182" s="8">
        <v>0</v>
      </c>
      <c r="U182">
        <v>0</v>
      </c>
      <c r="V182" s="6">
        <v>0</v>
      </c>
      <c r="W182" s="8">
        <v>0</v>
      </c>
      <c r="X182">
        <v>0</v>
      </c>
      <c r="Y182">
        <v>0</v>
      </c>
      <c r="Z182" s="8">
        <v>0</v>
      </c>
      <c r="AA182">
        <v>0</v>
      </c>
      <c r="AB182" s="6">
        <v>0</v>
      </c>
      <c r="AC182" s="8">
        <v>0</v>
      </c>
      <c r="AD182">
        <v>0</v>
      </c>
      <c r="AE182" s="6">
        <v>1</v>
      </c>
      <c r="AF182" s="8">
        <v>2500</v>
      </c>
      <c r="AG182">
        <v>1</v>
      </c>
      <c r="AH182" s="6">
        <v>0</v>
      </c>
      <c r="AI182" s="4">
        <v>0</v>
      </c>
      <c r="AJ182">
        <v>0</v>
      </c>
      <c r="AK182" s="6">
        <v>0</v>
      </c>
      <c r="AL182" s="4">
        <v>0</v>
      </c>
      <c r="AM182">
        <v>0</v>
      </c>
      <c r="AN182">
        <v>0</v>
      </c>
      <c r="AO182" s="8">
        <v>0</v>
      </c>
      <c r="AP182">
        <v>0</v>
      </c>
      <c r="AQ182" s="6">
        <v>1</v>
      </c>
      <c r="AR182" s="8">
        <f>+AQ182*2500</f>
        <v>2500</v>
      </c>
      <c r="AS182">
        <v>1</v>
      </c>
    </row>
    <row r="183">
      <c r="A183">
        <v>179</v>
      </c>
      <c r="B183" t="str">
        <v>QUETZALTENANGO</v>
      </c>
      <c r="C183" t="str">
        <v>OLINTEPEQUE</v>
      </c>
      <c r="P183" s="6">
        <f>Q183/2500</f>
        <v>0.72</v>
      </c>
      <c r="Q183" s="8">
        <f>R183*1800</f>
        <v>1800</v>
      </c>
      <c r="R183">
        <v>1</v>
      </c>
      <c r="S183">
        <v>0</v>
      </c>
      <c r="T183" s="8">
        <v>0</v>
      </c>
      <c r="U183">
        <v>0</v>
      </c>
      <c r="V183" s="6">
        <v>0</v>
      </c>
      <c r="W183" s="8">
        <v>0</v>
      </c>
      <c r="X183">
        <v>0</v>
      </c>
      <c r="Y183">
        <v>0</v>
      </c>
      <c r="Z183" s="8">
        <v>0</v>
      </c>
      <c r="AA183">
        <v>0</v>
      </c>
      <c r="AB183" s="6">
        <v>0</v>
      </c>
      <c r="AC183" s="8">
        <v>0</v>
      </c>
      <c r="AD183">
        <v>0</v>
      </c>
      <c r="AE183" s="6">
        <v>1</v>
      </c>
      <c r="AF183" s="8">
        <v>2500</v>
      </c>
      <c r="AG183">
        <v>1</v>
      </c>
      <c r="AH183" s="6">
        <v>0</v>
      </c>
      <c r="AI183" s="4">
        <v>0</v>
      </c>
      <c r="AJ183">
        <v>0</v>
      </c>
      <c r="AK183" s="6">
        <v>0</v>
      </c>
      <c r="AL183" s="4">
        <v>0</v>
      </c>
      <c r="AM183">
        <v>0</v>
      </c>
      <c r="AN183">
        <v>0</v>
      </c>
      <c r="AO183" s="8">
        <v>0</v>
      </c>
      <c r="AP183">
        <v>0</v>
      </c>
      <c r="AQ183" s="6">
        <v>1</v>
      </c>
      <c r="AR183" s="8">
        <f>+AQ183*2500</f>
        <v>2500</v>
      </c>
      <c r="AS183">
        <v>1</v>
      </c>
    </row>
    <row r="184">
      <c r="A184">
        <v>180</v>
      </c>
      <c r="B184" t="str">
        <v>QUETZALTENANGO</v>
      </c>
      <c r="C184" t="str">
        <v>PALESTINA DE LOS ALTOS</v>
      </c>
      <c r="P184" s="6">
        <f>Q184/2500</f>
        <v>0</v>
      </c>
      <c r="Q184" s="8">
        <f>R184*1800</f>
        <v>0</v>
      </c>
      <c r="R184">
        <v>0</v>
      </c>
      <c r="S184">
        <v>0</v>
      </c>
      <c r="T184" s="8">
        <v>0</v>
      </c>
      <c r="U184">
        <v>0</v>
      </c>
      <c r="V184" s="6">
        <v>0</v>
      </c>
      <c r="W184" s="8">
        <v>0</v>
      </c>
      <c r="X184">
        <v>0</v>
      </c>
      <c r="Y184">
        <v>0</v>
      </c>
      <c r="Z184" s="8">
        <v>0</v>
      </c>
      <c r="AA184">
        <v>0</v>
      </c>
      <c r="AB184" s="6">
        <v>0</v>
      </c>
      <c r="AC184" s="8">
        <v>0</v>
      </c>
      <c r="AD184">
        <v>0</v>
      </c>
      <c r="AE184" s="6">
        <v>0</v>
      </c>
      <c r="AF184" s="8">
        <v>0</v>
      </c>
      <c r="AG184">
        <v>0</v>
      </c>
      <c r="AH184" s="6">
        <v>0</v>
      </c>
      <c r="AI184" s="4">
        <v>0</v>
      </c>
      <c r="AJ184">
        <v>0</v>
      </c>
      <c r="AK184" s="6">
        <v>0</v>
      </c>
      <c r="AL184" s="4">
        <v>0</v>
      </c>
      <c r="AM184">
        <v>0</v>
      </c>
      <c r="AN184">
        <v>0</v>
      </c>
      <c r="AO184" s="8">
        <v>0</v>
      </c>
      <c r="AP184">
        <v>0</v>
      </c>
      <c r="AQ184" s="6">
        <v>0</v>
      </c>
      <c r="AR184" s="8">
        <f>+AQ184*2500</f>
        <v>0</v>
      </c>
      <c r="AS184">
        <v>0</v>
      </c>
    </row>
    <row r="185">
      <c r="A185">
        <v>181</v>
      </c>
      <c r="B185" t="str">
        <v>QUETZALTENANGO</v>
      </c>
      <c r="C185" t="str">
        <v>QUETZALTENANGO</v>
      </c>
      <c r="P185" s="6">
        <f>Q185/2500</f>
        <v>5.76</v>
      </c>
      <c r="Q185" s="8">
        <f>R185*1800</f>
        <v>14400</v>
      </c>
      <c r="R185">
        <v>8</v>
      </c>
      <c r="S185">
        <v>0</v>
      </c>
      <c r="T185" s="8">
        <v>0</v>
      </c>
      <c r="U185">
        <v>0</v>
      </c>
      <c r="V185" s="6">
        <v>0</v>
      </c>
      <c r="W185" s="8">
        <v>0</v>
      </c>
      <c r="X185">
        <v>0</v>
      </c>
      <c r="Y185">
        <v>0</v>
      </c>
      <c r="Z185" s="8">
        <v>0</v>
      </c>
      <c r="AA185">
        <v>0</v>
      </c>
      <c r="AB185" s="6">
        <v>0</v>
      </c>
      <c r="AC185" s="8">
        <v>0</v>
      </c>
      <c r="AD185">
        <v>0</v>
      </c>
      <c r="AE185" s="6">
        <v>8</v>
      </c>
      <c r="AF185" s="8">
        <v>20000</v>
      </c>
      <c r="AG185">
        <v>8</v>
      </c>
      <c r="AH185" s="6">
        <v>0</v>
      </c>
      <c r="AI185" s="4">
        <v>0</v>
      </c>
      <c r="AJ185">
        <v>0</v>
      </c>
      <c r="AK185" s="6">
        <v>0</v>
      </c>
      <c r="AL185" s="4">
        <v>0</v>
      </c>
      <c r="AM185">
        <v>0</v>
      </c>
      <c r="AN185">
        <v>0</v>
      </c>
      <c r="AO185" s="8">
        <v>0</v>
      </c>
      <c r="AP185">
        <v>0</v>
      </c>
      <c r="AQ185" s="6">
        <v>8</v>
      </c>
      <c r="AR185" s="8">
        <f>+AQ185*2500</f>
        <v>20000</v>
      </c>
      <c r="AS185">
        <v>8</v>
      </c>
    </row>
    <row r="186">
      <c r="A186">
        <v>182</v>
      </c>
      <c r="B186" t="str">
        <v>QUETZALTENANGO</v>
      </c>
      <c r="C186" t="str">
        <v>SALCAJÁ</v>
      </c>
      <c r="P186" s="6">
        <f>Q186/2500</f>
        <v>4.32</v>
      </c>
      <c r="Q186" s="8">
        <f>R186*1800</f>
        <v>10800</v>
      </c>
      <c r="R186">
        <v>6</v>
      </c>
      <c r="S186">
        <v>0</v>
      </c>
      <c r="T186" s="8">
        <v>0</v>
      </c>
      <c r="U186">
        <v>0</v>
      </c>
      <c r="V186" s="6">
        <v>0</v>
      </c>
      <c r="W186" s="8">
        <v>0</v>
      </c>
      <c r="X186">
        <v>0</v>
      </c>
      <c r="Y186">
        <v>0</v>
      </c>
      <c r="Z186" s="8">
        <v>0</v>
      </c>
      <c r="AA186">
        <v>0</v>
      </c>
      <c r="AB186" s="6">
        <v>0</v>
      </c>
      <c r="AC186" s="8">
        <v>0</v>
      </c>
      <c r="AD186">
        <v>0</v>
      </c>
      <c r="AE186" s="6">
        <v>6</v>
      </c>
      <c r="AF186" s="8">
        <v>15000</v>
      </c>
      <c r="AG186">
        <v>6</v>
      </c>
      <c r="AH186" s="6">
        <v>0</v>
      </c>
      <c r="AI186" s="4">
        <v>0</v>
      </c>
      <c r="AJ186">
        <v>0</v>
      </c>
      <c r="AK186" s="6">
        <v>0</v>
      </c>
      <c r="AL186" s="4">
        <v>0</v>
      </c>
      <c r="AM186">
        <v>0</v>
      </c>
      <c r="AN186">
        <v>0</v>
      </c>
      <c r="AO186" s="8">
        <v>0</v>
      </c>
      <c r="AP186">
        <v>0</v>
      </c>
      <c r="AQ186" s="6">
        <v>6</v>
      </c>
      <c r="AR186" s="8">
        <f>+AQ186*2500</f>
        <v>15000</v>
      </c>
      <c r="AS186">
        <v>6</v>
      </c>
    </row>
    <row r="187">
      <c r="A187">
        <v>183</v>
      </c>
      <c r="B187" t="str">
        <v>QUETZALTENANGO</v>
      </c>
      <c r="C187" t="str">
        <v>SAN CARLOS SIJA</v>
      </c>
      <c r="P187" s="6">
        <f>Q187/2500</f>
        <v>2.16</v>
      </c>
      <c r="Q187" s="8">
        <f>R187*1800</f>
        <v>5400</v>
      </c>
      <c r="R187">
        <v>3</v>
      </c>
      <c r="S187">
        <v>0</v>
      </c>
      <c r="T187" s="8">
        <v>0</v>
      </c>
      <c r="U187">
        <v>0</v>
      </c>
      <c r="V187" s="6">
        <v>0</v>
      </c>
      <c r="W187" s="8">
        <v>0</v>
      </c>
      <c r="X187">
        <v>0</v>
      </c>
      <c r="Y187">
        <v>0</v>
      </c>
      <c r="Z187" s="8">
        <v>0</v>
      </c>
      <c r="AA187">
        <v>0</v>
      </c>
      <c r="AB187" s="6">
        <v>0</v>
      </c>
      <c r="AC187" s="8">
        <v>0</v>
      </c>
      <c r="AD187">
        <v>0</v>
      </c>
      <c r="AE187" s="6">
        <v>3</v>
      </c>
      <c r="AF187" s="8">
        <v>7500</v>
      </c>
      <c r="AG187">
        <v>5</v>
      </c>
      <c r="AH187" s="6">
        <v>0</v>
      </c>
      <c r="AI187" s="4">
        <v>0</v>
      </c>
      <c r="AJ187">
        <v>0</v>
      </c>
      <c r="AK187" s="6">
        <v>0</v>
      </c>
      <c r="AL187" s="4">
        <v>0</v>
      </c>
      <c r="AM187">
        <v>0</v>
      </c>
      <c r="AN187">
        <v>0</v>
      </c>
      <c r="AO187" s="8">
        <v>0</v>
      </c>
      <c r="AP187">
        <v>0</v>
      </c>
      <c r="AQ187" s="6">
        <v>3</v>
      </c>
      <c r="AR187" s="8">
        <f>+AQ187*2500</f>
        <v>7500</v>
      </c>
      <c r="AS187">
        <v>5</v>
      </c>
    </row>
    <row r="188">
      <c r="A188">
        <v>184</v>
      </c>
      <c r="B188" t="str">
        <v>QUETZALTENANGO</v>
      </c>
      <c r="C188" t="str">
        <v>SAN FRANCISCO LA UNIÓN</v>
      </c>
      <c r="P188" s="6">
        <f>Q188/2500</f>
        <v>0</v>
      </c>
      <c r="Q188" s="8">
        <f>R188*1800</f>
        <v>0</v>
      </c>
      <c r="R188">
        <v>0</v>
      </c>
      <c r="S188">
        <v>0</v>
      </c>
      <c r="T188" s="8">
        <v>0</v>
      </c>
      <c r="U188">
        <v>0</v>
      </c>
      <c r="V188" s="6">
        <v>0</v>
      </c>
      <c r="W188" s="8">
        <v>0</v>
      </c>
      <c r="X188">
        <v>0</v>
      </c>
      <c r="Y188">
        <v>0</v>
      </c>
      <c r="Z188" s="8">
        <v>0</v>
      </c>
      <c r="AA188">
        <v>0</v>
      </c>
      <c r="AB188" s="6">
        <v>0</v>
      </c>
      <c r="AC188" s="8">
        <v>0</v>
      </c>
      <c r="AD188">
        <v>0</v>
      </c>
      <c r="AE188" s="6">
        <v>0</v>
      </c>
      <c r="AF188" s="8">
        <v>0</v>
      </c>
      <c r="AG188">
        <v>0</v>
      </c>
      <c r="AH188" s="6">
        <v>0</v>
      </c>
      <c r="AI188" s="4">
        <v>0</v>
      </c>
      <c r="AJ188">
        <v>0</v>
      </c>
      <c r="AK188" s="6">
        <v>0</v>
      </c>
      <c r="AL188" s="4">
        <v>0</v>
      </c>
      <c r="AM188">
        <v>0</v>
      </c>
      <c r="AN188">
        <v>0</v>
      </c>
      <c r="AO188" s="8">
        <v>0</v>
      </c>
      <c r="AP188">
        <v>0</v>
      </c>
      <c r="AQ188" s="6">
        <v>0</v>
      </c>
      <c r="AR188" s="8">
        <f>+AQ188*2500</f>
        <v>0</v>
      </c>
      <c r="AS188">
        <v>0</v>
      </c>
    </row>
    <row r="189">
      <c r="A189">
        <v>185</v>
      </c>
      <c r="B189" t="str">
        <v>QUETZALTENANGO</v>
      </c>
      <c r="C189" t="str">
        <v>SAN JUAN OSTUNCALCO</v>
      </c>
      <c r="P189" s="6">
        <f>Q189/2500</f>
        <v>2.88</v>
      </c>
      <c r="Q189" s="8">
        <f>R189*1800</f>
        <v>7200</v>
      </c>
      <c r="R189">
        <v>4</v>
      </c>
      <c r="S189">
        <v>0</v>
      </c>
      <c r="T189" s="8">
        <v>0</v>
      </c>
      <c r="U189">
        <v>0</v>
      </c>
      <c r="V189" s="6">
        <v>0</v>
      </c>
      <c r="W189" s="8">
        <v>0</v>
      </c>
      <c r="X189">
        <v>0</v>
      </c>
      <c r="Y189">
        <v>0</v>
      </c>
      <c r="Z189" s="8">
        <v>0</v>
      </c>
      <c r="AA189">
        <v>0</v>
      </c>
      <c r="AB189" s="6">
        <v>0</v>
      </c>
      <c r="AC189" s="8">
        <v>0</v>
      </c>
      <c r="AD189">
        <v>0</v>
      </c>
      <c r="AE189" s="6">
        <v>4</v>
      </c>
      <c r="AF189" s="8">
        <v>10000</v>
      </c>
      <c r="AG189">
        <v>4</v>
      </c>
      <c r="AH189" s="6">
        <v>0</v>
      </c>
      <c r="AI189" s="4">
        <v>0</v>
      </c>
      <c r="AJ189">
        <v>0</v>
      </c>
      <c r="AK189" s="6">
        <v>0</v>
      </c>
      <c r="AL189" s="4">
        <v>0</v>
      </c>
      <c r="AM189">
        <v>0</v>
      </c>
      <c r="AN189">
        <v>0</v>
      </c>
      <c r="AO189" s="8">
        <v>0</v>
      </c>
      <c r="AP189">
        <v>0</v>
      </c>
      <c r="AQ189" s="6">
        <v>4</v>
      </c>
      <c r="AR189" s="8">
        <f>+AQ189*2500</f>
        <v>10000</v>
      </c>
      <c r="AS189">
        <v>4</v>
      </c>
    </row>
    <row r="190">
      <c r="A190">
        <v>186</v>
      </c>
      <c r="B190" t="str">
        <v>QUETZALTENANGO</v>
      </c>
      <c r="C190" t="str">
        <v>SAN MARTÍN SACATEPÉQUEZ</v>
      </c>
      <c r="P190" s="6">
        <f>Q190/2500</f>
        <v>0</v>
      </c>
      <c r="Q190" s="8">
        <f>R190*1800</f>
        <v>0</v>
      </c>
      <c r="R190">
        <v>0</v>
      </c>
      <c r="S190">
        <v>0</v>
      </c>
      <c r="T190" s="8">
        <v>0</v>
      </c>
      <c r="U190">
        <v>0</v>
      </c>
      <c r="V190" s="6">
        <v>0</v>
      </c>
      <c r="W190" s="8">
        <v>0</v>
      </c>
      <c r="X190">
        <v>0</v>
      </c>
      <c r="Y190">
        <v>0</v>
      </c>
      <c r="Z190" s="8">
        <v>0</v>
      </c>
      <c r="AA190">
        <v>0</v>
      </c>
      <c r="AB190" s="6">
        <v>0</v>
      </c>
      <c r="AC190" s="8">
        <v>0</v>
      </c>
      <c r="AD190">
        <v>0</v>
      </c>
      <c r="AE190" s="6">
        <v>0</v>
      </c>
      <c r="AF190" s="8">
        <v>0</v>
      </c>
      <c r="AG190">
        <v>0</v>
      </c>
      <c r="AH190" s="6">
        <v>0</v>
      </c>
      <c r="AI190" s="4">
        <v>0</v>
      </c>
      <c r="AJ190">
        <v>0</v>
      </c>
      <c r="AK190" s="6">
        <v>0</v>
      </c>
      <c r="AL190" s="4">
        <v>0</v>
      </c>
      <c r="AM190">
        <v>0</v>
      </c>
      <c r="AN190">
        <v>0</v>
      </c>
      <c r="AO190" s="8">
        <v>0</v>
      </c>
      <c r="AP190">
        <v>0</v>
      </c>
      <c r="AQ190" s="6">
        <v>0</v>
      </c>
      <c r="AR190" s="8">
        <f>+AQ190*2500</f>
        <v>0</v>
      </c>
      <c r="AS190">
        <v>0</v>
      </c>
    </row>
    <row r="191">
      <c r="A191">
        <v>187</v>
      </c>
      <c r="B191" t="str">
        <v>QUETZALTENANGO</v>
      </c>
      <c r="C191" t="str">
        <v>SAN MATEO</v>
      </c>
      <c r="P191" s="6">
        <f>Q191/2500</f>
        <v>0</v>
      </c>
      <c r="Q191" s="8">
        <f>R191*1800</f>
        <v>0</v>
      </c>
      <c r="R191">
        <v>0</v>
      </c>
      <c r="S191">
        <v>0</v>
      </c>
      <c r="T191" s="8">
        <v>0</v>
      </c>
      <c r="U191">
        <v>0</v>
      </c>
      <c r="V191" s="6">
        <v>0</v>
      </c>
      <c r="W191" s="8">
        <v>0</v>
      </c>
      <c r="X191">
        <v>0</v>
      </c>
      <c r="Y191">
        <v>0</v>
      </c>
      <c r="Z191" s="8">
        <v>0</v>
      </c>
      <c r="AA191">
        <v>0</v>
      </c>
      <c r="AB191" s="6">
        <v>0</v>
      </c>
      <c r="AC191" s="8">
        <v>0</v>
      </c>
      <c r="AD191">
        <v>0</v>
      </c>
      <c r="AE191" s="6">
        <v>0</v>
      </c>
      <c r="AF191" s="8">
        <v>0</v>
      </c>
      <c r="AG191">
        <v>0</v>
      </c>
      <c r="AH191" s="6">
        <v>0</v>
      </c>
      <c r="AI191" s="4">
        <v>0</v>
      </c>
      <c r="AJ191">
        <v>0</v>
      </c>
      <c r="AK191" s="6">
        <v>0</v>
      </c>
      <c r="AL191" s="4">
        <v>0</v>
      </c>
      <c r="AM191">
        <v>0</v>
      </c>
      <c r="AN191">
        <v>0</v>
      </c>
      <c r="AO191" s="8">
        <v>0</v>
      </c>
      <c r="AP191">
        <v>0</v>
      </c>
      <c r="AQ191" s="6">
        <v>0</v>
      </c>
      <c r="AR191" s="8">
        <f>+AQ191*2500</f>
        <v>0</v>
      </c>
      <c r="AS191">
        <v>0</v>
      </c>
    </row>
    <row r="192">
      <c r="A192">
        <v>188</v>
      </c>
      <c r="B192" t="str">
        <v>QUETZALTENANGO</v>
      </c>
      <c r="C192" t="str">
        <v>SAN MIGUEL SIGUILÁ</v>
      </c>
      <c r="D192" t="str">
        <v xml:space="preserve">Beca </v>
      </c>
      <c r="P192" s="6">
        <f>Q192/2500</f>
        <v>0</v>
      </c>
      <c r="Q192" s="8">
        <f>R192*1800</f>
        <v>0</v>
      </c>
      <c r="R192">
        <v>0</v>
      </c>
      <c r="S192">
        <v>0</v>
      </c>
      <c r="T192" s="8">
        <v>0</v>
      </c>
      <c r="U192">
        <v>0</v>
      </c>
      <c r="V192" s="6">
        <v>0</v>
      </c>
      <c r="W192" s="8">
        <v>0</v>
      </c>
      <c r="X192">
        <v>0</v>
      </c>
      <c r="Y192">
        <v>0</v>
      </c>
      <c r="Z192" s="8">
        <v>0</v>
      </c>
      <c r="AA192">
        <v>0</v>
      </c>
      <c r="AB192" s="6">
        <v>0</v>
      </c>
      <c r="AC192" s="8">
        <v>0</v>
      </c>
      <c r="AD192">
        <v>0</v>
      </c>
      <c r="AE192" s="6">
        <v>0</v>
      </c>
      <c r="AF192" s="8">
        <v>0</v>
      </c>
      <c r="AG192">
        <v>0</v>
      </c>
      <c r="AH192" s="6">
        <v>0</v>
      </c>
      <c r="AI192" s="4">
        <v>0</v>
      </c>
      <c r="AJ192">
        <v>0</v>
      </c>
      <c r="AK192" s="6">
        <v>0</v>
      </c>
      <c r="AL192" s="4">
        <v>0</v>
      </c>
      <c r="AM192">
        <v>0</v>
      </c>
      <c r="AN192">
        <v>0</v>
      </c>
      <c r="AO192" s="8">
        <v>0</v>
      </c>
      <c r="AP192">
        <v>0</v>
      </c>
      <c r="AQ192" s="6">
        <v>0</v>
      </c>
      <c r="AR192" s="8">
        <f>+AQ192*2500</f>
        <v>0</v>
      </c>
      <c r="AS192">
        <v>0</v>
      </c>
    </row>
    <row r="193">
      <c r="A193">
        <v>189</v>
      </c>
      <c r="B193" t="str">
        <v>QUETZALTENANGO</v>
      </c>
      <c r="C193" t="str">
        <v>SIBILIA</v>
      </c>
      <c r="P193" s="6">
        <f>Q193/2500</f>
        <v>0</v>
      </c>
      <c r="Q193" s="8">
        <f>R193*1800</f>
        <v>0</v>
      </c>
      <c r="R193">
        <v>0</v>
      </c>
      <c r="S193">
        <v>0</v>
      </c>
      <c r="T193" s="8">
        <v>0</v>
      </c>
      <c r="U193">
        <v>0</v>
      </c>
      <c r="V193" s="6">
        <v>0</v>
      </c>
      <c r="W193" s="8">
        <v>0</v>
      </c>
      <c r="X193">
        <v>0</v>
      </c>
      <c r="Y193">
        <v>0</v>
      </c>
      <c r="Z193" s="8">
        <v>0</v>
      </c>
      <c r="AA193">
        <v>0</v>
      </c>
      <c r="AB193" s="6">
        <v>0</v>
      </c>
      <c r="AC193" s="8">
        <v>0</v>
      </c>
      <c r="AD193">
        <v>0</v>
      </c>
      <c r="AE193" s="6">
        <v>0</v>
      </c>
      <c r="AF193" s="8">
        <v>0</v>
      </c>
      <c r="AG193">
        <v>0</v>
      </c>
      <c r="AH193" s="6">
        <v>0</v>
      </c>
      <c r="AI193" s="4">
        <v>0</v>
      </c>
      <c r="AJ193">
        <v>0</v>
      </c>
      <c r="AK193" s="6">
        <v>0</v>
      </c>
      <c r="AL193" s="4">
        <v>0</v>
      </c>
      <c r="AM193">
        <v>0</v>
      </c>
      <c r="AN193">
        <v>0</v>
      </c>
      <c r="AO193" s="8">
        <v>0</v>
      </c>
      <c r="AP193">
        <v>0</v>
      </c>
      <c r="AQ193" s="6">
        <v>0</v>
      </c>
      <c r="AR193" s="8">
        <f>+AQ193*2500</f>
        <v>0</v>
      </c>
      <c r="AS193">
        <v>0</v>
      </c>
    </row>
    <row r="194">
      <c r="A194">
        <v>190</v>
      </c>
      <c r="B194" t="str">
        <v>QUETZALTENANGO</v>
      </c>
      <c r="C194" t="str">
        <v>ZUNIL</v>
      </c>
      <c r="P194" s="6">
        <f>Q194/2500</f>
        <v>0.72</v>
      </c>
      <c r="Q194" s="8">
        <f>R194*1800</f>
        <v>1800</v>
      </c>
      <c r="R194">
        <v>1</v>
      </c>
      <c r="S194">
        <v>0</v>
      </c>
      <c r="T194" s="8">
        <v>0</v>
      </c>
      <c r="U194">
        <v>0</v>
      </c>
      <c r="V194" s="6">
        <v>0</v>
      </c>
      <c r="W194" s="8">
        <v>0</v>
      </c>
      <c r="X194">
        <v>0</v>
      </c>
      <c r="Y194">
        <v>0</v>
      </c>
      <c r="Z194" s="8">
        <v>0</v>
      </c>
      <c r="AA194">
        <v>0</v>
      </c>
      <c r="AB194" s="6">
        <v>0</v>
      </c>
      <c r="AC194" s="8">
        <v>0</v>
      </c>
      <c r="AD194">
        <v>0</v>
      </c>
      <c r="AE194" s="6">
        <v>1</v>
      </c>
      <c r="AF194" s="8">
        <v>2500</v>
      </c>
      <c r="AG194">
        <v>1</v>
      </c>
      <c r="AH194" s="6">
        <v>0</v>
      </c>
      <c r="AI194" s="4">
        <v>0</v>
      </c>
      <c r="AJ194">
        <v>0</v>
      </c>
      <c r="AK194" s="6">
        <v>0</v>
      </c>
      <c r="AL194" s="4">
        <v>0</v>
      </c>
      <c r="AM194">
        <v>0</v>
      </c>
      <c r="AN194">
        <v>0</v>
      </c>
      <c r="AO194" s="8">
        <v>0</v>
      </c>
      <c r="AP194">
        <v>0</v>
      </c>
      <c r="AQ194" s="6">
        <v>1</v>
      </c>
      <c r="AR194" s="8">
        <f>+AQ194*2500</f>
        <v>2500</v>
      </c>
      <c r="AS194">
        <v>1</v>
      </c>
    </row>
    <row r="195">
      <c r="A195">
        <v>191</v>
      </c>
      <c r="B195" t="str">
        <v>QUICHE</v>
      </c>
      <c r="C195" t="str">
        <v>CANILLÁ</v>
      </c>
      <c r="P195" s="6">
        <f>Q195/2500</f>
        <v>2.16</v>
      </c>
      <c r="Q195" s="8">
        <f>R195*1800</f>
        <v>5400</v>
      </c>
      <c r="R195">
        <v>3</v>
      </c>
      <c r="S195">
        <v>0</v>
      </c>
      <c r="T195" s="8">
        <v>0</v>
      </c>
      <c r="U195">
        <v>0</v>
      </c>
      <c r="V195" s="6">
        <v>0</v>
      </c>
      <c r="W195" s="8">
        <v>0</v>
      </c>
      <c r="X195">
        <v>0</v>
      </c>
      <c r="Y195">
        <v>0</v>
      </c>
      <c r="Z195" s="8">
        <v>0</v>
      </c>
      <c r="AA195">
        <v>0</v>
      </c>
      <c r="AB195" s="6">
        <v>0</v>
      </c>
      <c r="AC195" s="8">
        <v>0</v>
      </c>
      <c r="AD195">
        <v>0</v>
      </c>
      <c r="AE195" s="6">
        <v>3</v>
      </c>
      <c r="AF195" s="8">
        <v>7500</v>
      </c>
      <c r="AG195">
        <v>4</v>
      </c>
      <c r="AH195" s="6">
        <v>0</v>
      </c>
      <c r="AI195" s="4">
        <v>0</v>
      </c>
      <c r="AJ195">
        <v>0</v>
      </c>
      <c r="AK195" s="6">
        <v>0</v>
      </c>
      <c r="AL195" s="4">
        <v>0</v>
      </c>
      <c r="AM195">
        <v>0</v>
      </c>
      <c r="AN195">
        <v>0</v>
      </c>
      <c r="AO195" s="8">
        <v>0</v>
      </c>
      <c r="AP195">
        <v>0</v>
      </c>
      <c r="AQ195" s="6">
        <v>3</v>
      </c>
      <c r="AR195" s="8">
        <f>+AQ195*2500</f>
        <v>7500</v>
      </c>
      <c r="AS195">
        <v>4</v>
      </c>
    </row>
    <row r="196">
      <c r="A196">
        <v>192</v>
      </c>
      <c r="B196" t="str">
        <v>QUICHE</v>
      </c>
      <c r="C196" t="str">
        <v>CHAJUL</v>
      </c>
      <c r="P196" s="6">
        <f>Q196/2500</f>
        <v>0</v>
      </c>
      <c r="Q196" s="8">
        <f>R196*1800</f>
        <v>0</v>
      </c>
      <c r="R196">
        <v>0</v>
      </c>
      <c r="S196">
        <v>0</v>
      </c>
      <c r="T196" s="8">
        <v>0</v>
      </c>
      <c r="U196">
        <v>0</v>
      </c>
      <c r="V196" s="6">
        <v>0</v>
      </c>
      <c r="W196" s="8">
        <v>0</v>
      </c>
      <c r="X196">
        <v>0</v>
      </c>
      <c r="Y196">
        <v>0</v>
      </c>
      <c r="Z196" s="8">
        <v>0</v>
      </c>
      <c r="AA196">
        <v>0</v>
      </c>
      <c r="AB196" s="6">
        <v>0</v>
      </c>
      <c r="AC196" s="8">
        <v>0</v>
      </c>
      <c r="AD196">
        <v>0</v>
      </c>
      <c r="AE196" s="6">
        <v>0</v>
      </c>
      <c r="AF196" s="8">
        <v>0</v>
      </c>
      <c r="AG196">
        <v>0</v>
      </c>
      <c r="AH196" s="6">
        <v>0</v>
      </c>
      <c r="AI196" s="4">
        <v>0</v>
      </c>
      <c r="AJ196">
        <v>0</v>
      </c>
      <c r="AK196" s="6">
        <v>0</v>
      </c>
      <c r="AL196" s="4">
        <v>0</v>
      </c>
      <c r="AM196">
        <v>0</v>
      </c>
      <c r="AN196">
        <v>0</v>
      </c>
      <c r="AO196" s="8">
        <v>0</v>
      </c>
      <c r="AP196">
        <v>0</v>
      </c>
      <c r="AQ196" s="6">
        <v>0</v>
      </c>
      <c r="AR196" s="8">
        <f>+AQ196*2500</f>
        <v>0</v>
      </c>
      <c r="AS196">
        <v>0</v>
      </c>
    </row>
    <row r="197">
      <c r="A197">
        <v>193</v>
      </c>
      <c r="B197" t="str">
        <v>QUICHE</v>
      </c>
      <c r="C197" t="str">
        <v>CHICAMÁN</v>
      </c>
      <c r="P197" s="6">
        <f>Q197/2500</f>
        <v>5.04</v>
      </c>
      <c r="Q197" s="8">
        <f>R197*1800</f>
        <v>12600</v>
      </c>
      <c r="R197">
        <v>7</v>
      </c>
      <c r="S197">
        <v>0</v>
      </c>
      <c r="T197" s="8">
        <v>0</v>
      </c>
      <c r="U197">
        <v>0</v>
      </c>
      <c r="V197" s="6">
        <v>0</v>
      </c>
      <c r="W197" s="8">
        <v>0</v>
      </c>
      <c r="X197">
        <v>0</v>
      </c>
      <c r="Y197">
        <v>0</v>
      </c>
      <c r="Z197" s="8">
        <v>0</v>
      </c>
      <c r="AA197">
        <v>0</v>
      </c>
      <c r="AB197" s="6">
        <v>0</v>
      </c>
      <c r="AC197" s="8">
        <v>0</v>
      </c>
      <c r="AD197">
        <v>0</v>
      </c>
      <c r="AE197" s="6">
        <v>7</v>
      </c>
      <c r="AF197" s="8">
        <v>17500</v>
      </c>
      <c r="AG197">
        <v>7</v>
      </c>
      <c r="AH197" s="6">
        <v>0</v>
      </c>
      <c r="AI197" s="4">
        <v>0</v>
      </c>
      <c r="AJ197">
        <v>0</v>
      </c>
      <c r="AK197" s="6">
        <v>0</v>
      </c>
      <c r="AL197" s="4">
        <v>0</v>
      </c>
      <c r="AM197">
        <v>0</v>
      </c>
      <c r="AN197">
        <v>0</v>
      </c>
      <c r="AO197" s="8">
        <v>0</v>
      </c>
      <c r="AP197">
        <v>0</v>
      </c>
      <c r="AQ197" s="6">
        <v>7</v>
      </c>
      <c r="AR197" s="8">
        <f>+AQ197*2500</f>
        <v>17500</v>
      </c>
      <c r="AS197">
        <v>7</v>
      </c>
    </row>
    <row r="198">
      <c r="A198">
        <v>194</v>
      </c>
      <c r="B198" t="str">
        <v>QUICHE</v>
      </c>
      <c r="C198" t="str">
        <v>CHICHÉ</v>
      </c>
      <c r="P198" s="6">
        <f>Q198/2500</f>
        <v>1.44</v>
      </c>
      <c r="Q198" s="8">
        <f>R198*1800</f>
        <v>3600</v>
      </c>
      <c r="R198">
        <v>2</v>
      </c>
      <c r="S198">
        <v>0</v>
      </c>
      <c r="T198" s="8">
        <v>0</v>
      </c>
      <c r="U198">
        <v>0</v>
      </c>
      <c r="V198" s="6">
        <v>0</v>
      </c>
      <c r="W198" s="8">
        <v>0</v>
      </c>
      <c r="X198">
        <v>0</v>
      </c>
      <c r="Y198">
        <v>0</v>
      </c>
      <c r="Z198" s="8">
        <v>0</v>
      </c>
      <c r="AA198">
        <v>0</v>
      </c>
      <c r="AB198" s="6">
        <v>0</v>
      </c>
      <c r="AC198" s="8">
        <v>0</v>
      </c>
      <c r="AD198">
        <v>0</v>
      </c>
      <c r="AE198" s="6">
        <v>2</v>
      </c>
      <c r="AF198" s="8">
        <v>5000</v>
      </c>
      <c r="AG198">
        <v>2</v>
      </c>
      <c r="AH198" s="6">
        <v>0</v>
      </c>
      <c r="AI198" s="4">
        <v>0</v>
      </c>
      <c r="AJ198">
        <v>0</v>
      </c>
      <c r="AK198" s="6">
        <v>0</v>
      </c>
      <c r="AL198" s="4">
        <v>0</v>
      </c>
      <c r="AM198">
        <v>0</v>
      </c>
      <c r="AN198">
        <v>0</v>
      </c>
      <c r="AO198" s="8">
        <v>0</v>
      </c>
      <c r="AP198">
        <v>0</v>
      </c>
      <c r="AQ198" s="6">
        <v>2</v>
      </c>
      <c r="AR198" s="8">
        <f>+AQ198*2500</f>
        <v>5000</v>
      </c>
      <c r="AS198">
        <v>2</v>
      </c>
    </row>
    <row r="199">
      <c r="A199">
        <v>195</v>
      </c>
      <c r="B199" t="str">
        <v>QUICHE</v>
      </c>
      <c r="C199" t="str">
        <v>CHICHICASTENANGO</v>
      </c>
      <c r="P199" s="6">
        <f>Q199/2500</f>
        <v>3.6</v>
      </c>
      <c r="Q199" s="8">
        <f>R199*1800</f>
        <v>9000</v>
      </c>
      <c r="R199">
        <v>5</v>
      </c>
      <c r="S199">
        <v>0</v>
      </c>
      <c r="T199" s="8">
        <v>0</v>
      </c>
      <c r="U199">
        <v>0</v>
      </c>
      <c r="V199" s="6">
        <v>0</v>
      </c>
      <c r="W199" s="8">
        <v>0</v>
      </c>
      <c r="X199">
        <v>0</v>
      </c>
      <c r="Y199">
        <v>0</v>
      </c>
      <c r="Z199" s="8">
        <v>0</v>
      </c>
      <c r="AA199">
        <v>0</v>
      </c>
      <c r="AB199" s="6">
        <v>0</v>
      </c>
      <c r="AC199" s="8">
        <v>0</v>
      </c>
      <c r="AD199">
        <v>0</v>
      </c>
      <c r="AE199" s="6">
        <v>6</v>
      </c>
      <c r="AF199" s="8">
        <v>15000</v>
      </c>
      <c r="AG199">
        <v>8</v>
      </c>
      <c r="AH199" s="6">
        <v>0</v>
      </c>
      <c r="AI199" s="4">
        <v>0</v>
      </c>
      <c r="AJ199">
        <v>0</v>
      </c>
      <c r="AK199" s="6">
        <v>0</v>
      </c>
      <c r="AL199" s="4">
        <v>0</v>
      </c>
      <c r="AM199">
        <v>0</v>
      </c>
      <c r="AN199">
        <v>0</v>
      </c>
      <c r="AO199" s="8">
        <v>0</v>
      </c>
      <c r="AP199">
        <v>0</v>
      </c>
      <c r="AQ199" s="6">
        <v>6</v>
      </c>
      <c r="AR199" s="8">
        <f>+AQ199*2500</f>
        <v>15000</v>
      </c>
      <c r="AS199">
        <v>8</v>
      </c>
    </row>
    <row r="200">
      <c r="A200">
        <v>196</v>
      </c>
      <c r="B200" t="str">
        <v>QUICHE</v>
      </c>
      <c r="C200" t="str">
        <v>CHINIQUE</v>
      </c>
      <c r="P200" s="6">
        <f>Q200/2500</f>
        <v>0</v>
      </c>
      <c r="Q200" s="8">
        <f>R200*1800</f>
        <v>0</v>
      </c>
      <c r="R200">
        <v>0</v>
      </c>
      <c r="S200">
        <v>0</v>
      </c>
      <c r="T200" s="8">
        <v>0</v>
      </c>
      <c r="U200">
        <v>0</v>
      </c>
      <c r="V200" s="6">
        <v>0</v>
      </c>
      <c r="W200" s="8">
        <v>0</v>
      </c>
      <c r="X200">
        <v>0</v>
      </c>
      <c r="Y200">
        <v>0</v>
      </c>
      <c r="Z200" s="8">
        <v>0</v>
      </c>
      <c r="AA200">
        <v>0</v>
      </c>
      <c r="AB200" s="6">
        <v>0</v>
      </c>
      <c r="AC200" s="8">
        <v>0</v>
      </c>
      <c r="AD200">
        <v>0</v>
      </c>
      <c r="AE200" s="6">
        <v>0</v>
      </c>
      <c r="AF200" s="8">
        <v>0</v>
      </c>
      <c r="AG200">
        <v>0</v>
      </c>
      <c r="AH200" s="6">
        <v>0</v>
      </c>
      <c r="AI200" s="4">
        <v>0</v>
      </c>
      <c r="AJ200">
        <v>0</v>
      </c>
      <c r="AK200" s="6">
        <v>0</v>
      </c>
      <c r="AL200" s="4">
        <v>0</v>
      </c>
      <c r="AM200">
        <v>0</v>
      </c>
      <c r="AN200">
        <v>0</v>
      </c>
      <c r="AO200" s="8">
        <v>0</v>
      </c>
      <c r="AP200">
        <v>0</v>
      </c>
      <c r="AQ200" s="6">
        <v>0</v>
      </c>
      <c r="AR200" s="8">
        <f>+AQ200*2500</f>
        <v>0</v>
      </c>
      <c r="AS200">
        <v>0</v>
      </c>
    </row>
    <row r="201">
      <c r="A201">
        <v>197</v>
      </c>
      <c r="B201" t="str">
        <v>QUICHE</v>
      </c>
      <c r="C201" t="str">
        <v>CUNÉN</v>
      </c>
      <c r="P201" s="6">
        <f>Q201/2500</f>
        <v>1.44</v>
      </c>
      <c r="Q201" s="8">
        <f>R201*1800</f>
        <v>3600</v>
      </c>
      <c r="R201">
        <v>2</v>
      </c>
      <c r="S201">
        <v>0</v>
      </c>
      <c r="T201" s="8">
        <v>0</v>
      </c>
      <c r="U201">
        <v>0</v>
      </c>
      <c r="V201" s="6">
        <v>0</v>
      </c>
      <c r="W201" s="8">
        <v>0</v>
      </c>
      <c r="X201">
        <v>0</v>
      </c>
      <c r="Y201">
        <v>0</v>
      </c>
      <c r="Z201" s="8">
        <v>0</v>
      </c>
      <c r="AA201">
        <v>0</v>
      </c>
      <c r="AB201" s="6">
        <v>0</v>
      </c>
      <c r="AC201" s="8">
        <v>0</v>
      </c>
      <c r="AD201">
        <v>0</v>
      </c>
      <c r="AE201" s="6">
        <v>2</v>
      </c>
      <c r="AF201" s="8">
        <v>5000</v>
      </c>
      <c r="AG201">
        <v>2</v>
      </c>
      <c r="AH201" s="6">
        <v>0</v>
      </c>
      <c r="AI201" s="4">
        <v>0</v>
      </c>
      <c r="AJ201">
        <v>0</v>
      </c>
      <c r="AK201" s="6">
        <v>0</v>
      </c>
      <c r="AL201" s="4">
        <v>0</v>
      </c>
      <c r="AM201">
        <v>0</v>
      </c>
      <c r="AN201">
        <v>0</v>
      </c>
      <c r="AO201" s="8">
        <v>0</v>
      </c>
      <c r="AP201">
        <v>0</v>
      </c>
      <c r="AQ201" s="6">
        <v>2</v>
      </c>
      <c r="AR201" s="8">
        <f>+AQ201*2500</f>
        <v>5000</v>
      </c>
      <c r="AS201">
        <v>2</v>
      </c>
    </row>
    <row r="202">
      <c r="A202">
        <v>198</v>
      </c>
      <c r="B202" t="str">
        <v>QUICHE</v>
      </c>
      <c r="C202" t="str">
        <v>IXCÁN</v>
      </c>
      <c r="P202" s="6">
        <f>Q202/2500</f>
        <v>10.08</v>
      </c>
      <c r="Q202" s="8">
        <f>R202*1800</f>
        <v>25200</v>
      </c>
      <c r="R202">
        <v>14</v>
      </c>
      <c r="S202">
        <v>0</v>
      </c>
      <c r="T202" s="8">
        <v>0</v>
      </c>
      <c r="U202">
        <v>0</v>
      </c>
      <c r="V202" s="6">
        <v>0</v>
      </c>
      <c r="W202" s="8">
        <v>0</v>
      </c>
      <c r="X202">
        <v>0</v>
      </c>
      <c r="Y202">
        <v>0</v>
      </c>
      <c r="Z202" s="8">
        <v>0</v>
      </c>
      <c r="AA202">
        <v>0</v>
      </c>
      <c r="AB202" s="6">
        <v>0</v>
      </c>
      <c r="AC202" s="8">
        <v>0</v>
      </c>
      <c r="AD202">
        <v>0</v>
      </c>
      <c r="AE202" s="6">
        <v>14</v>
      </c>
      <c r="AF202" s="8">
        <v>35000</v>
      </c>
      <c r="AG202">
        <v>15</v>
      </c>
      <c r="AH202" s="6">
        <v>0</v>
      </c>
      <c r="AI202" s="4">
        <v>0</v>
      </c>
      <c r="AJ202">
        <v>0</v>
      </c>
      <c r="AK202" s="6">
        <v>0</v>
      </c>
      <c r="AL202" s="4">
        <v>0</v>
      </c>
      <c r="AM202">
        <v>0</v>
      </c>
      <c r="AN202">
        <v>0</v>
      </c>
      <c r="AO202" s="8">
        <v>0</v>
      </c>
      <c r="AP202">
        <v>0</v>
      </c>
      <c r="AQ202" s="6">
        <v>14</v>
      </c>
      <c r="AR202" s="8">
        <f>+AQ202*2500</f>
        <v>35000</v>
      </c>
      <c r="AS202">
        <v>15</v>
      </c>
    </row>
    <row r="203">
      <c r="A203">
        <v>199</v>
      </c>
      <c r="B203" t="str">
        <v>QUICHE</v>
      </c>
      <c r="C203" t="str">
        <v>JOYABAJ</v>
      </c>
      <c r="P203" s="6">
        <f>Q203/2500</f>
        <v>5.76</v>
      </c>
      <c r="Q203" s="8">
        <f>R203*1800</f>
        <v>14400</v>
      </c>
      <c r="R203">
        <v>8</v>
      </c>
      <c r="S203">
        <v>0</v>
      </c>
      <c r="T203" s="8">
        <v>0</v>
      </c>
      <c r="U203">
        <v>0</v>
      </c>
      <c r="V203" s="6">
        <v>0</v>
      </c>
      <c r="W203" s="8">
        <v>0</v>
      </c>
      <c r="X203">
        <v>0</v>
      </c>
      <c r="Y203">
        <v>0</v>
      </c>
      <c r="Z203" s="8">
        <v>0</v>
      </c>
      <c r="AA203">
        <v>0</v>
      </c>
      <c r="AB203" s="6">
        <v>0</v>
      </c>
      <c r="AC203" s="8">
        <v>0</v>
      </c>
      <c r="AD203">
        <v>0</v>
      </c>
      <c r="AE203" s="6">
        <v>8</v>
      </c>
      <c r="AF203" s="8">
        <v>20000</v>
      </c>
      <c r="AG203">
        <v>8</v>
      </c>
      <c r="AH203" s="6">
        <v>0</v>
      </c>
      <c r="AI203" s="4">
        <v>0</v>
      </c>
      <c r="AJ203">
        <v>0</v>
      </c>
      <c r="AK203" s="6">
        <v>0</v>
      </c>
      <c r="AL203" s="4">
        <v>0</v>
      </c>
      <c r="AM203">
        <v>0</v>
      </c>
      <c r="AN203">
        <v>0</v>
      </c>
      <c r="AO203" s="8">
        <v>0</v>
      </c>
      <c r="AP203">
        <v>0</v>
      </c>
      <c r="AQ203" s="6">
        <v>8</v>
      </c>
      <c r="AR203" s="8">
        <f>+AQ203*2500</f>
        <v>20000</v>
      </c>
      <c r="AS203">
        <v>8</v>
      </c>
    </row>
    <row r="204">
      <c r="A204">
        <v>200</v>
      </c>
      <c r="B204" t="str">
        <v>QUICHE</v>
      </c>
      <c r="C204" t="str">
        <v>NEBAJ</v>
      </c>
      <c r="P204" s="6">
        <f>Q204/2500</f>
        <v>3.6</v>
      </c>
      <c r="Q204" s="8">
        <f>R204*1800</f>
        <v>9000</v>
      </c>
      <c r="R204">
        <v>5</v>
      </c>
      <c r="S204">
        <v>0</v>
      </c>
      <c r="T204" s="8">
        <v>0</v>
      </c>
      <c r="U204">
        <v>0</v>
      </c>
      <c r="V204" s="6">
        <v>0</v>
      </c>
      <c r="W204" s="8">
        <v>0</v>
      </c>
      <c r="X204">
        <v>0</v>
      </c>
      <c r="Y204">
        <v>0</v>
      </c>
      <c r="Z204" s="8">
        <v>0</v>
      </c>
      <c r="AA204">
        <v>0</v>
      </c>
      <c r="AB204" s="6">
        <v>0</v>
      </c>
      <c r="AC204" s="8">
        <v>0</v>
      </c>
      <c r="AD204">
        <v>0</v>
      </c>
      <c r="AE204" s="6">
        <v>5</v>
      </c>
      <c r="AF204" s="8">
        <v>12500</v>
      </c>
      <c r="AG204">
        <v>7</v>
      </c>
      <c r="AH204" s="6">
        <v>0</v>
      </c>
      <c r="AI204" s="4">
        <v>0</v>
      </c>
      <c r="AJ204">
        <v>0</v>
      </c>
      <c r="AK204" s="6">
        <v>0</v>
      </c>
      <c r="AL204" s="4">
        <v>0</v>
      </c>
      <c r="AM204">
        <v>0</v>
      </c>
      <c r="AN204">
        <v>0</v>
      </c>
      <c r="AO204" s="8">
        <v>0</v>
      </c>
      <c r="AP204">
        <v>0</v>
      </c>
      <c r="AQ204" s="6">
        <v>5</v>
      </c>
      <c r="AR204" s="8">
        <f>+AQ204*2500</f>
        <v>12500</v>
      </c>
      <c r="AS204">
        <v>7</v>
      </c>
    </row>
    <row r="205">
      <c r="A205">
        <v>201</v>
      </c>
      <c r="B205" t="str">
        <v>QUICHE</v>
      </c>
      <c r="C205" t="str">
        <v>PACHALUM</v>
      </c>
      <c r="P205" s="6">
        <f>Q205/2500</f>
        <v>8.64</v>
      </c>
      <c r="Q205" s="8">
        <f>R205*1800</f>
        <v>21600</v>
      </c>
      <c r="R205">
        <v>12</v>
      </c>
      <c r="S205">
        <v>0</v>
      </c>
      <c r="T205" s="8">
        <v>0</v>
      </c>
      <c r="U205">
        <v>0</v>
      </c>
      <c r="V205" s="6">
        <v>0</v>
      </c>
      <c r="W205" s="8">
        <v>0</v>
      </c>
      <c r="X205">
        <v>0</v>
      </c>
      <c r="Y205">
        <v>0</v>
      </c>
      <c r="Z205" s="8">
        <v>0</v>
      </c>
      <c r="AA205">
        <v>0</v>
      </c>
      <c r="AB205" s="6">
        <v>0</v>
      </c>
      <c r="AC205" s="8">
        <v>0</v>
      </c>
      <c r="AD205">
        <v>0</v>
      </c>
      <c r="AE205" s="6">
        <v>12</v>
      </c>
      <c r="AF205" s="8">
        <v>30000</v>
      </c>
      <c r="AG205">
        <v>13</v>
      </c>
      <c r="AH205" s="6">
        <v>0</v>
      </c>
      <c r="AI205" s="4">
        <v>0</v>
      </c>
      <c r="AJ205">
        <v>0</v>
      </c>
      <c r="AK205" s="6">
        <v>0</v>
      </c>
      <c r="AL205" s="4">
        <v>0</v>
      </c>
      <c r="AM205">
        <v>0</v>
      </c>
      <c r="AN205">
        <v>0</v>
      </c>
      <c r="AO205" s="8">
        <v>0</v>
      </c>
      <c r="AP205">
        <v>0</v>
      </c>
      <c r="AQ205" s="6">
        <v>12</v>
      </c>
      <c r="AR205" s="8">
        <f>+AQ205*2500</f>
        <v>30000</v>
      </c>
      <c r="AS205">
        <v>13</v>
      </c>
    </row>
    <row r="206">
      <c r="A206">
        <v>202</v>
      </c>
      <c r="B206" t="str">
        <v>QUICHE</v>
      </c>
      <c r="C206" t="str">
        <v>PATZITÉ</v>
      </c>
      <c r="P206" s="6">
        <f>Q206/2500</f>
        <v>0.72</v>
      </c>
      <c r="Q206" s="8">
        <f>R206*1800</f>
        <v>1800</v>
      </c>
      <c r="R206">
        <v>1</v>
      </c>
      <c r="S206">
        <v>0</v>
      </c>
      <c r="T206" s="8">
        <v>0</v>
      </c>
      <c r="U206">
        <v>0</v>
      </c>
      <c r="V206" s="6">
        <v>0</v>
      </c>
      <c r="W206" s="8">
        <v>0</v>
      </c>
      <c r="X206">
        <v>0</v>
      </c>
      <c r="Y206">
        <v>0</v>
      </c>
      <c r="Z206" s="8">
        <v>0</v>
      </c>
      <c r="AA206">
        <v>0</v>
      </c>
      <c r="AB206" s="6">
        <v>0</v>
      </c>
      <c r="AC206" s="8">
        <v>0</v>
      </c>
      <c r="AD206">
        <v>0</v>
      </c>
      <c r="AE206" s="6">
        <v>1</v>
      </c>
      <c r="AF206" s="8">
        <v>2500</v>
      </c>
      <c r="AG206">
        <v>1</v>
      </c>
      <c r="AH206" s="6">
        <v>0</v>
      </c>
      <c r="AI206" s="4">
        <v>0</v>
      </c>
      <c r="AJ206">
        <v>0</v>
      </c>
      <c r="AK206" s="6">
        <v>0</v>
      </c>
      <c r="AL206" s="4">
        <v>0</v>
      </c>
      <c r="AM206">
        <v>0</v>
      </c>
      <c r="AN206">
        <v>0</v>
      </c>
      <c r="AO206" s="8">
        <v>0</v>
      </c>
      <c r="AP206">
        <v>0</v>
      </c>
      <c r="AQ206" s="6">
        <v>1</v>
      </c>
      <c r="AR206" s="8">
        <f>+AQ206*2500</f>
        <v>2500</v>
      </c>
      <c r="AS206">
        <v>1</v>
      </c>
    </row>
    <row r="207">
      <c r="A207">
        <v>203</v>
      </c>
      <c r="B207" t="str">
        <v>QUICHE</v>
      </c>
      <c r="C207" t="str">
        <v>SACAPULAS</v>
      </c>
      <c r="P207" s="6">
        <f>Q207/2500</f>
        <v>1.44</v>
      </c>
      <c r="Q207" s="8">
        <f>R207*1800</f>
        <v>3600</v>
      </c>
      <c r="R207">
        <v>2</v>
      </c>
      <c r="S207">
        <v>0</v>
      </c>
      <c r="T207" s="8">
        <v>0</v>
      </c>
      <c r="U207">
        <v>0</v>
      </c>
      <c r="V207" s="6">
        <v>0</v>
      </c>
      <c r="W207" s="8">
        <v>0</v>
      </c>
      <c r="X207">
        <v>0</v>
      </c>
      <c r="Y207">
        <v>0</v>
      </c>
      <c r="Z207" s="8">
        <v>0</v>
      </c>
      <c r="AA207">
        <v>0</v>
      </c>
      <c r="AB207" s="6">
        <v>0</v>
      </c>
      <c r="AC207" s="8">
        <v>0</v>
      </c>
      <c r="AD207">
        <v>0</v>
      </c>
      <c r="AE207" s="6">
        <v>2</v>
      </c>
      <c r="AF207" s="8">
        <v>5000</v>
      </c>
      <c r="AG207">
        <v>2</v>
      </c>
      <c r="AH207" s="6">
        <v>0</v>
      </c>
      <c r="AI207" s="4">
        <v>0</v>
      </c>
      <c r="AJ207">
        <v>0</v>
      </c>
      <c r="AK207" s="6">
        <v>0</v>
      </c>
      <c r="AL207" s="4">
        <v>0</v>
      </c>
      <c r="AM207">
        <v>0</v>
      </c>
      <c r="AN207">
        <v>0</v>
      </c>
      <c r="AO207" s="8">
        <v>0</v>
      </c>
      <c r="AP207">
        <v>0</v>
      </c>
      <c r="AQ207" s="6">
        <v>2</v>
      </c>
      <c r="AR207" s="8">
        <f>+AQ207*2500</f>
        <v>5000</v>
      </c>
      <c r="AS207">
        <v>2</v>
      </c>
    </row>
    <row r="208">
      <c r="A208">
        <v>204</v>
      </c>
      <c r="B208" t="str">
        <v>QUICHE</v>
      </c>
      <c r="C208" t="str">
        <v>SAN ANDRÉS SAJCABAJÁ</v>
      </c>
      <c r="P208" s="6">
        <f>Q208/2500</f>
        <v>7.2</v>
      </c>
      <c r="Q208" s="8">
        <f>R208*1800</f>
        <v>18000</v>
      </c>
      <c r="R208">
        <v>10</v>
      </c>
      <c r="T208" s="8">
        <v>0</v>
      </c>
      <c r="U208">
        <v>0</v>
      </c>
      <c r="V208" s="6">
        <v>0</v>
      </c>
      <c r="W208" s="8">
        <v>0</v>
      </c>
      <c r="X208">
        <v>0</v>
      </c>
      <c r="Y208">
        <v>0</v>
      </c>
      <c r="Z208" s="8">
        <v>0</v>
      </c>
      <c r="AA208">
        <v>0</v>
      </c>
      <c r="AB208" s="6">
        <v>0</v>
      </c>
      <c r="AC208" s="8">
        <v>0</v>
      </c>
      <c r="AD208">
        <v>0</v>
      </c>
      <c r="AE208" s="6">
        <v>10</v>
      </c>
      <c r="AF208" s="8">
        <v>25000</v>
      </c>
      <c r="AG208">
        <v>11</v>
      </c>
      <c r="AH208" s="6">
        <v>0</v>
      </c>
      <c r="AI208" s="4">
        <v>0</v>
      </c>
      <c r="AJ208">
        <v>0</v>
      </c>
      <c r="AK208" s="6">
        <v>0</v>
      </c>
      <c r="AL208" s="4">
        <v>0</v>
      </c>
      <c r="AM208">
        <v>0</v>
      </c>
      <c r="AN208">
        <v>0</v>
      </c>
      <c r="AO208" s="8">
        <v>0</v>
      </c>
      <c r="AP208">
        <v>0</v>
      </c>
      <c r="AQ208" s="6">
        <v>10</v>
      </c>
      <c r="AR208" s="8">
        <f>+AQ208*2500</f>
        <v>25000</v>
      </c>
      <c r="AS208">
        <v>11</v>
      </c>
    </row>
    <row r="209">
      <c r="A209">
        <v>205</v>
      </c>
      <c r="B209" t="str">
        <v>QUICHE</v>
      </c>
      <c r="C209" t="str">
        <v>SAN ANTONIO ILOTENANGO</v>
      </c>
      <c r="D209" t="str">
        <v xml:space="preserve">Beca </v>
      </c>
      <c r="P209" s="6">
        <f>Q209/2500</f>
        <v>2.16</v>
      </c>
      <c r="Q209" s="8">
        <f>R209*1800</f>
        <v>5400</v>
      </c>
      <c r="R209">
        <v>3</v>
      </c>
      <c r="S209">
        <v>0</v>
      </c>
      <c r="T209" s="8">
        <v>0</v>
      </c>
      <c r="U209">
        <v>0</v>
      </c>
      <c r="V209" s="6">
        <v>0</v>
      </c>
      <c r="W209" s="8">
        <v>0</v>
      </c>
      <c r="X209">
        <v>0</v>
      </c>
      <c r="Y209">
        <v>0</v>
      </c>
      <c r="Z209" s="8">
        <v>0</v>
      </c>
      <c r="AA209">
        <v>0</v>
      </c>
      <c r="AB209" s="6">
        <v>0</v>
      </c>
      <c r="AC209" s="8">
        <v>0</v>
      </c>
      <c r="AD209">
        <v>0</v>
      </c>
      <c r="AE209" s="6">
        <v>3</v>
      </c>
      <c r="AF209" s="8">
        <v>7500</v>
      </c>
      <c r="AG209">
        <v>3</v>
      </c>
      <c r="AH209" s="6">
        <v>0</v>
      </c>
      <c r="AI209" s="4">
        <v>0</v>
      </c>
      <c r="AJ209">
        <v>0</v>
      </c>
      <c r="AK209" s="6">
        <v>0</v>
      </c>
      <c r="AL209" s="4">
        <v>0</v>
      </c>
      <c r="AM209">
        <v>0</v>
      </c>
      <c r="AN209">
        <v>0</v>
      </c>
      <c r="AO209" s="8">
        <v>0</v>
      </c>
      <c r="AP209">
        <v>0</v>
      </c>
      <c r="AQ209" s="6">
        <v>3</v>
      </c>
      <c r="AR209" s="8">
        <f>+AQ209*2500</f>
        <v>7500</v>
      </c>
      <c r="AS209">
        <v>3</v>
      </c>
    </row>
    <row r="210">
      <c r="A210">
        <v>206</v>
      </c>
      <c r="B210" t="str">
        <v>QUICHE</v>
      </c>
      <c r="C210" t="str">
        <v>SAN BARTOLOMÉ JOCOTENANGO</v>
      </c>
      <c r="P210" s="6">
        <f>Q210/2500</f>
        <v>0</v>
      </c>
      <c r="Q210" s="8">
        <f>R210*1800</f>
        <v>0</v>
      </c>
      <c r="R210">
        <v>0</v>
      </c>
      <c r="S210">
        <v>0</v>
      </c>
      <c r="T210" s="8">
        <v>0</v>
      </c>
      <c r="U210">
        <v>0</v>
      </c>
      <c r="V210" s="6">
        <v>0</v>
      </c>
      <c r="W210" s="8">
        <v>0</v>
      </c>
      <c r="X210">
        <v>0</v>
      </c>
      <c r="Y210">
        <v>0</v>
      </c>
      <c r="Z210" s="8">
        <v>0</v>
      </c>
      <c r="AA210">
        <v>0</v>
      </c>
      <c r="AB210" s="6">
        <v>0</v>
      </c>
      <c r="AC210" s="8">
        <v>0</v>
      </c>
      <c r="AD210">
        <v>0</v>
      </c>
      <c r="AE210" s="6">
        <v>0</v>
      </c>
      <c r="AF210" s="8">
        <v>0</v>
      </c>
      <c r="AG210">
        <v>0</v>
      </c>
      <c r="AH210" s="6">
        <v>0</v>
      </c>
      <c r="AI210" s="4">
        <v>0</v>
      </c>
      <c r="AJ210">
        <v>0</v>
      </c>
      <c r="AK210" s="6">
        <v>0</v>
      </c>
      <c r="AL210" s="4">
        <v>0</v>
      </c>
      <c r="AM210">
        <v>0</v>
      </c>
      <c r="AN210">
        <v>0</v>
      </c>
      <c r="AO210" s="8">
        <v>0</v>
      </c>
      <c r="AP210">
        <v>0</v>
      </c>
      <c r="AQ210" s="6">
        <v>0</v>
      </c>
      <c r="AR210" s="8">
        <f>+AQ210*2500</f>
        <v>0</v>
      </c>
      <c r="AS210">
        <v>0</v>
      </c>
    </row>
    <row r="211">
      <c r="A211">
        <v>207</v>
      </c>
      <c r="B211" t="str">
        <v>QUICHE</v>
      </c>
      <c r="C211" t="str">
        <v>SAN JUAN COTZAL</v>
      </c>
      <c r="P211" s="6">
        <f>Q211/2500</f>
        <v>2.16</v>
      </c>
      <c r="Q211" s="8">
        <f>R211*1800</f>
        <v>5400</v>
      </c>
      <c r="R211">
        <v>3</v>
      </c>
      <c r="S211">
        <v>0</v>
      </c>
      <c r="T211" s="8">
        <v>0</v>
      </c>
      <c r="U211">
        <v>0</v>
      </c>
      <c r="V211" s="6">
        <v>0</v>
      </c>
      <c r="W211" s="8">
        <v>0</v>
      </c>
      <c r="X211">
        <v>0</v>
      </c>
      <c r="Y211">
        <v>0</v>
      </c>
      <c r="Z211" s="8">
        <v>0</v>
      </c>
      <c r="AA211">
        <v>0</v>
      </c>
      <c r="AB211" s="6">
        <v>0</v>
      </c>
      <c r="AC211" s="8">
        <v>0</v>
      </c>
      <c r="AD211">
        <v>0</v>
      </c>
      <c r="AE211" s="6">
        <v>3</v>
      </c>
      <c r="AF211" s="8">
        <v>7500</v>
      </c>
      <c r="AG211">
        <v>3</v>
      </c>
      <c r="AH211" s="6">
        <v>0</v>
      </c>
      <c r="AI211" s="4">
        <v>0</v>
      </c>
      <c r="AJ211">
        <v>0</v>
      </c>
      <c r="AK211" s="6">
        <v>0</v>
      </c>
      <c r="AL211" s="4">
        <v>0</v>
      </c>
      <c r="AM211">
        <v>0</v>
      </c>
      <c r="AN211">
        <v>0</v>
      </c>
      <c r="AO211" s="8">
        <v>0</v>
      </c>
      <c r="AP211">
        <v>0</v>
      </c>
      <c r="AQ211" s="6">
        <v>3</v>
      </c>
      <c r="AR211" s="8">
        <f>+AQ211*2500</f>
        <v>7500</v>
      </c>
      <c r="AS211">
        <v>3</v>
      </c>
    </row>
    <row r="212">
      <c r="A212">
        <v>208</v>
      </c>
      <c r="B212" t="str">
        <v>QUICHE</v>
      </c>
      <c r="C212" t="str">
        <v>SAN PEDRO JOCOPILAS</v>
      </c>
      <c r="P212" s="6">
        <f>Q212/2500</f>
        <v>0.72</v>
      </c>
      <c r="Q212" s="8">
        <f>R212*1800</f>
        <v>1800</v>
      </c>
      <c r="R212">
        <v>1</v>
      </c>
      <c r="S212">
        <v>0</v>
      </c>
      <c r="T212" s="8">
        <v>0</v>
      </c>
      <c r="U212">
        <v>0</v>
      </c>
      <c r="V212" s="6">
        <v>0</v>
      </c>
      <c r="W212" s="8">
        <v>0</v>
      </c>
      <c r="X212">
        <v>0</v>
      </c>
      <c r="Y212">
        <v>0</v>
      </c>
      <c r="Z212" s="8">
        <v>0</v>
      </c>
      <c r="AA212">
        <v>0</v>
      </c>
      <c r="AB212" s="6">
        <v>0</v>
      </c>
      <c r="AC212" s="8">
        <v>0</v>
      </c>
      <c r="AD212">
        <v>0</v>
      </c>
      <c r="AE212" s="6">
        <v>1</v>
      </c>
      <c r="AF212" s="8">
        <v>2500</v>
      </c>
      <c r="AG212">
        <v>1</v>
      </c>
      <c r="AH212" s="6">
        <v>0</v>
      </c>
      <c r="AI212" s="4">
        <v>0</v>
      </c>
      <c r="AJ212">
        <v>0</v>
      </c>
      <c r="AK212" s="6">
        <v>0</v>
      </c>
      <c r="AL212" s="4">
        <v>0</v>
      </c>
      <c r="AM212">
        <v>0</v>
      </c>
      <c r="AN212">
        <v>0</v>
      </c>
      <c r="AO212" s="8">
        <v>0</v>
      </c>
      <c r="AP212">
        <v>0</v>
      </c>
      <c r="AQ212" s="6">
        <v>1</v>
      </c>
      <c r="AR212" s="8">
        <f>+AQ212*2500</f>
        <v>2500</v>
      </c>
      <c r="AS212">
        <v>1</v>
      </c>
    </row>
    <row r="213">
      <c r="A213">
        <v>209</v>
      </c>
      <c r="B213" t="str">
        <v>QUICHE</v>
      </c>
      <c r="C213" t="str">
        <v>SANTA CRUZ DEL QUICHÉ</v>
      </c>
      <c r="P213" s="6">
        <f>Q213/2500</f>
        <v>2.88</v>
      </c>
      <c r="Q213" s="8">
        <f>R213*1800</f>
        <v>7200</v>
      </c>
      <c r="R213">
        <v>4</v>
      </c>
      <c r="S213">
        <v>0</v>
      </c>
      <c r="T213" s="8">
        <v>0</v>
      </c>
      <c r="U213">
        <v>0</v>
      </c>
      <c r="V213" s="6">
        <v>0</v>
      </c>
      <c r="W213" s="8">
        <v>0</v>
      </c>
      <c r="X213">
        <v>0</v>
      </c>
      <c r="Y213">
        <v>0</v>
      </c>
      <c r="Z213" s="8">
        <v>0</v>
      </c>
      <c r="AA213">
        <v>0</v>
      </c>
      <c r="AB213" s="6">
        <v>0</v>
      </c>
      <c r="AC213" s="8">
        <v>0</v>
      </c>
      <c r="AD213">
        <v>0</v>
      </c>
      <c r="AE213" s="6">
        <v>4</v>
      </c>
      <c r="AF213" s="8">
        <v>10000</v>
      </c>
      <c r="AG213">
        <v>5</v>
      </c>
      <c r="AH213" s="6">
        <v>0</v>
      </c>
      <c r="AI213" s="4">
        <v>0</v>
      </c>
      <c r="AJ213">
        <v>0</v>
      </c>
      <c r="AK213" s="6">
        <v>0</v>
      </c>
      <c r="AL213" s="4">
        <v>0</v>
      </c>
      <c r="AM213">
        <v>0</v>
      </c>
      <c r="AN213">
        <v>0</v>
      </c>
      <c r="AO213" s="8">
        <v>0</v>
      </c>
      <c r="AP213">
        <v>0</v>
      </c>
      <c r="AQ213" s="6">
        <v>4</v>
      </c>
      <c r="AR213" s="8">
        <f>+AQ213*2500</f>
        <v>10000</v>
      </c>
      <c r="AS213">
        <v>5</v>
      </c>
    </row>
    <row r="214">
      <c r="A214">
        <v>210</v>
      </c>
      <c r="B214" t="str">
        <v>QUICHE</v>
      </c>
      <c r="C214" t="str">
        <v>USPANTÁN</v>
      </c>
      <c r="P214" s="6">
        <f>Q214/2500</f>
        <v>0</v>
      </c>
      <c r="Q214" s="8">
        <f>R214*1800</f>
        <v>0</v>
      </c>
      <c r="R214">
        <v>0</v>
      </c>
      <c r="S214">
        <v>0</v>
      </c>
      <c r="T214" s="8">
        <v>0</v>
      </c>
      <c r="U214">
        <v>0</v>
      </c>
      <c r="V214" s="6">
        <v>0</v>
      </c>
      <c r="W214" s="8">
        <v>0</v>
      </c>
      <c r="X214">
        <v>0</v>
      </c>
      <c r="Y214">
        <v>0</v>
      </c>
      <c r="Z214" s="8">
        <v>0</v>
      </c>
      <c r="AA214">
        <v>0</v>
      </c>
      <c r="AB214" s="6">
        <v>0</v>
      </c>
      <c r="AC214" s="8">
        <v>0</v>
      </c>
      <c r="AD214">
        <v>0</v>
      </c>
      <c r="AE214" s="6">
        <v>0</v>
      </c>
      <c r="AF214" s="8">
        <v>0</v>
      </c>
      <c r="AG214">
        <v>0</v>
      </c>
      <c r="AH214" s="6">
        <v>0</v>
      </c>
      <c r="AI214" s="4">
        <v>0</v>
      </c>
      <c r="AJ214">
        <v>0</v>
      </c>
      <c r="AK214" s="6">
        <v>0</v>
      </c>
      <c r="AL214" s="4">
        <v>0</v>
      </c>
      <c r="AM214">
        <v>0</v>
      </c>
      <c r="AN214">
        <v>0</v>
      </c>
      <c r="AO214" s="8">
        <v>0</v>
      </c>
      <c r="AP214">
        <v>0</v>
      </c>
      <c r="AQ214" s="6">
        <v>0</v>
      </c>
      <c r="AR214" s="8">
        <f>+AQ214*2500</f>
        <v>0</v>
      </c>
      <c r="AS214">
        <v>0</v>
      </c>
    </row>
    <row r="215">
      <c r="A215">
        <v>211</v>
      </c>
      <c r="B215" t="str">
        <v>QUICHE</v>
      </c>
      <c r="C215" t="str">
        <v>ZACUALPA</v>
      </c>
      <c r="P215" s="6">
        <f>Q215/2500</f>
        <v>2.16</v>
      </c>
      <c r="Q215" s="8">
        <f>R215*1800</f>
        <v>5400</v>
      </c>
      <c r="R215">
        <v>3</v>
      </c>
      <c r="S215">
        <v>0</v>
      </c>
      <c r="T215" s="8">
        <v>0</v>
      </c>
      <c r="U215">
        <v>0</v>
      </c>
      <c r="V215" s="6">
        <v>0</v>
      </c>
      <c r="W215" s="8">
        <v>0</v>
      </c>
      <c r="X215">
        <v>0</v>
      </c>
      <c r="Y215">
        <v>0</v>
      </c>
      <c r="Z215" s="8">
        <v>0</v>
      </c>
      <c r="AA215">
        <v>0</v>
      </c>
      <c r="AB215" s="6">
        <v>0</v>
      </c>
      <c r="AC215" s="8">
        <v>0</v>
      </c>
      <c r="AD215">
        <v>0</v>
      </c>
      <c r="AE215" s="6">
        <v>3</v>
      </c>
      <c r="AF215" s="8">
        <v>7500</v>
      </c>
      <c r="AG215">
        <v>3</v>
      </c>
      <c r="AH215" s="6">
        <v>0</v>
      </c>
      <c r="AI215" s="4">
        <v>0</v>
      </c>
      <c r="AJ215">
        <v>0</v>
      </c>
      <c r="AK215" s="6">
        <v>0</v>
      </c>
      <c r="AL215" s="4">
        <v>0</v>
      </c>
      <c r="AM215">
        <v>0</v>
      </c>
      <c r="AN215">
        <v>0</v>
      </c>
      <c r="AO215" s="8">
        <v>0</v>
      </c>
      <c r="AP215">
        <v>0</v>
      </c>
      <c r="AQ215" s="6">
        <v>3</v>
      </c>
      <c r="AR215" s="8">
        <f>+AQ215*2500</f>
        <v>7500</v>
      </c>
      <c r="AS215">
        <v>3</v>
      </c>
    </row>
    <row r="216">
      <c r="A216">
        <v>212</v>
      </c>
      <c r="B216" t="str">
        <v>RETALHULEU</v>
      </c>
      <c r="C216" t="str">
        <v>CHAMPERICO</v>
      </c>
      <c r="P216" s="6">
        <f>Q216/2500</f>
        <v>3.6</v>
      </c>
      <c r="Q216" s="8">
        <f>R216*1800</f>
        <v>9000</v>
      </c>
      <c r="R216">
        <v>5</v>
      </c>
      <c r="S216">
        <v>0</v>
      </c>
      <c r="T216" s="8">
        <v>0</v>
      </c>
      <c r="U216">
        <v>0</v>
      </c>
      <c r="V216" s="6">
        <v>0</v>
      </c>
      <c r="W216" s="8">
        <v>0</v>
      </c>
      <c r="X216">
        <v>0</v>
      </c>
      <c r="Y216">
        <v>0</v>
      </c>
      <c r="Z216" s="8">
        <v>0</v>
      </c>
      <c r="AA216">
        <v>0</v>
      </c>
      <c r="AB216" s="6">
        <v>0</v>
      </c>
      <c r="AC216" s="8">
        <v>0</v>
      </c>
      <c r="AD216">
        <v>0</v>
      </c>
      <c r="AE216" s="6">
        <v>5</v>
      </c>
      <c r="AF216" s="8">
        <v>12500</v>
      </c>
      <c r="AG216">
        <v>6</v>
      </c>
      <c r="AH216" s="6">
        <v>0</v>
      </c>
      <c r="AI216" s="4">
        <v>0</v>
      </c>
      <c r="AJ216">
        <v>0</v>
      </c>
      <c r="AK216" s="6">
        <v>0</v>
      </c>
      <c r="AL216" s="4">
        <v>0</v>
      </c>
      <c r="AM216">
        <v>0</v>
      </c>
      <c r="AN216">
        <v>0</v>
      </c>
      <c r="AO216" s="8">
        <v>0</v>
      </c>
      <c r="AP216">
        <v>0</v>
      </c>
      <c r="AQ216" s="6">
        <v>5</v>
      </c>
      <c r="AR216" s="8">
        <f>+AQ216*2500</f>
        <v>12500</v>
      </c>
      <c r="AS216">
        <v>6</v>
      </c>
    </row>
    <row r="217">
      <c r="A217">
        <v>213</v>
      </c>
      <c r="B217" t="str">
        <v>RETALHULEU</v>
      </c>
      <c r="C217" t="str">
        <v>EL ASINTAL</v>
      </c>
      <c r="P217" s="6">
        <f>Q217/2500</f>
        <v>3.6</v>
      </c>
      <c r="Q217" s="8">
        <f>R217*1800</f>
        <v>9000</v>
      </c>
      <c r="R217">
        <v>5</v>
      </c>
      <c r="S217">
        <v>0</v>
      </c>
      <c r="T217" s="8">
        <v>0</v>
      </c>
      <c r="U217">
        <v>0</v>
      </c>
      <c r="V217" s="6">
        <v>0</v>
      </c>
      <c r="W217" s="8">
        <v>0</v>
      </c>
      <c r="X217">
        <v>0</v>
      </c>
      <c r="Y217">
        <v>0</v>
      </c>
      <c r="Z217" s="8">
        <v>0</v>
      </c>
      <c r="AA217">
        <v>0</v>
      </c>
      <c r="AB217" s="6">
        <v>0</v>
      </c>
      <c r="AC217" s="8">
        <v>0</v>
      </c>
      <c r="AD217">
        <v>0</v>
      </c>
      <c r="AE217" s="6">
        <v>5</v>
      </c>
      <c r="AF217" s="8">
        <v>12500</v>
      </c>
      <c r="AG217">
        <v>5</v>
      </c>
      <c r="AH217" s="6">
        <v>0</v>
      </c>
      <c r="AI217" s="4">
        <v>0</v>
      </c>
      <c r="AJ217">
        <v>0</v>
      </c>
      <c r="AK217" s="6">
        <v>0</v>
      </c>
      <c r="AL217" s="4">
        <v>0</v>
      </c>
      <c r="AM217">
        <v>0</v>
      </c>
      <c r="AN217">
        <v>0</v>
      </c>
      <c r="AO217" s="8">
        <v>0</v>
      </c>
      <c r="AP217">
        <v>0</v>
      </c>
      <c r="AQ217" s="6">
        <v>5</v>
      </c>
      <c r="AR217" s="8">
        <f>+AQ217*2500</f>
        <v>12500</v>
      </c>
      <c r="AS217">
        <v>5</v>
      </c>
    </row>
    <row r="218">
      <c r="A218">
        <v>214</v>
      </c>
      <c r="B218" t="str">
        <v>RETALHULEU</v>
      </c>
      <c r="C218" t="str">
        <v>NUEVO SAN CARLOS</v>
      </c>
      <c r="P218" s="6">
        <f>Q218/2500</f>
        <v>6.48</v>
      </c>
      <c r="Q218" s="8">
        <f>R218*1800</f>
        <v>16200</v>
      </c>
      <c r="R218">
        <v>9</v>
      </c>
      <c r="S218">
        <v>0</v>
      </c>
      <c r="T218" s="8">
        <v>0</v>
      </c>
      <c r="U218">
        <v>0</v>
      </c>
      <c r="V218" s="6">
        <v>0</v>
      </c>
      <c r="W218" s="8">
        <v>0</v>
      </c>
      <c r="X218">
        <v>0</v>
      </c>
      <c r="Y218">
        <v>0</v>
      </c>
      <c r="Z218" s="8">
        <v>0</v>
      </c>
      <c r="AA218">
        <v>0</v>
      </c>
      <c r="AB218" s="6">
        <v>0</v>
      </c>
      <c r="AC218" s="8">
        <v>0</v>
      </c>
      <c r="AD218">
        <v>0</v>
      </c>
      <c r="AE218" s="6">
        <v>9</v>
      </c>
      <c r="AF218" s="8">
        <v>22500</v>
      </c>
      <c r="AG218">
        <v>11</v>
      </c>
      <c r="AH218" s="6">
        <v>0</v>
      </c>
      <c r="AI218" s="4">
        <v>0</v>
      </c>
      <c r="AJ218">
        <v>0</v>
      </c>
      <c r="AK218" s="6">
        <v>0</v>
      </c>
      <c r="AL218" s="4">
        <v>0</v>
      </c>
      <c r="AM218">
        <v>0</v>
      </c>
      <c r="AN218">
        <v>0</v>
      </c>
      <c r="AO218" s="8">
        <v>0</v>
      </c>
      <c r="AP218">
        <v>0</v>
      </c>
      <c r="AQ218" s="6">
        <v>9</v>
      </c>
      <c r="AR218" s="8">
        <f>+AQ218*2500</f>
        <v>22500</v>
      </c>
      <c r="AS218">
        <v>11</v>
      </c>
    </row>
    <row r="219">
      <c r="A219">
        <v>215</v>
      </c>
      <c r="B219" t="str">
        <v>RETALHULEU</v>
      </c>
      <c r="C219" t="str">
        <v>RETALHULEU</v>
      </c>
      <c r="P219" s="6">
        <f>Q219/2500</f>
        <v>8.64</v>
      </c>
      <c r="Q219" s="8">
        <f>R219*1800</f>
        <v>21600</v>
      </c>
      <c r="R219">
        <v>12</v>
      </c>
      <c r="S219">
        <v>0</v>
      </c>
      <c r="T219" s="8">
        <v>0</v>
      </c>
      <c r="U219">
        <v>0</v>
      </c>
      <c r="V219" s="6">
        <v>0</v>
      </c>
      <c r="W219" s="8">
        <v>0</v>
      </c>
      <c r="X219">
        <v>0</v>
      </c>
      <c r="Y219">
        <v>0</v>
      </c>
      <c r="Z219" s="8">
        <v>0</v>
      </c>
      <c r="AA219">
        <v>0</v>
      </c>
      <c r="AB219" s="6">
        <v>0</v>
      </c>
      <c r="AC219" s="8">
        <v>0</v>
      </c>
      <c r="AD219">
        <v>0</v>
      </c>
      <c r="AE219" s="6">
        <v>12</v>
      </c>
      <c r="AF219" s="8">
        <v>30000</v>
      </c>
      <c r="AG219">
        <v>13</v>
      </c>
      <c r="AH219" s="6">
        <v>0</v>
      </c>
      <c r="AI219" s="4">
        <v>0</v>
      </c>
      <c r="AJ219">
        <v>0</v>
      </c>
      <c r="AK219" s="6">
        <v>0</v>
      </c>
      <c r="AL219" s="4">
        <v>0</v>
      </c>
      <c r="AM219">
        <v>0</v>
      </c>
      <c r="AN219">
        <v>0</v>
      </c>
      <c r="AO219" s="8">
        <v>0</v>
      </c>
      <c r="AP219">
        <v>0</v>
      </c>
      <c r="AQ219" s="6">
        <v>12</v>
      </c>
      <c r="AR219" s="8">
        <f>+AQ219*2500</f>
        <v>30000</v>
      </c>
      <c r="AS219">
        <v>13</v>
      </c>
    </row>
    <row r="220">
      <c r="A220">
        <v>216</v>
      </c>
      <c r="B220" t="str">
        <v>RETALHULEU</v>
      </c>
      <c r="C220" t="str">
        <v>SAN ANDRÉS VILLA SECA</v>
      </c>
      <c r="P220" s="6">
        <f>Q220/2500</f>
        <v>7.92</v>
      </c>
      <c r="Q220" s="8">
        <f>R220*1800</f>
        <v>19800</v>
      </c>
      <c r="R220">
        <v>11</v>
      </c>
      <c r="S220">
        <v>0</v>
      </c>
      <c r="T220" s="8">
        <v>0</v>
      </c>
      <c r="U220">
        <v>0</v>
      </c>
      <c r="V220" s="6">
        <v>0</v>
      </c>
      <c r="W220" s="8">
        <v>0</v>
      </c>
      <c r="X220">
        <v>0</v>
      </c>
      <c r="Y220">
        <v>0</v>
      </c>
      <c r="Z220" s="8">
        <v>0</v>
      </c>
      <c r="AA220">
        <v>0</v>
      </c>
      <c r="AB220" s="6">
        <v>0</v>
      </c>
      <c r="AC220" s="8">
        <v>0</v>
      </c>
      <c r="AD220">
        <v>0</v>
      </c>
      <c r="AE220" s="6">
        <v>11</v>
      </c>
      <c r="AF220" s="8">
        <v>27500</v>
      </c>
      <c r="AG220">
        <v>13</v>
      </c>
      <c r="AH220" s="6">
        <v>0</v>
      </c>
      <c r="AI220" s="4">
        <v>0</v>
      </c>
      <c r="AJ220">
        <v>0</v>
      </c>
      <c r="AK220" s="6">
        <v>0</v>
      </c>
      <c r="AL220" s="4">
        <v>0</v>
      </c>
      <c r="AM220">
        <v>0</v>
      </c>
      <c r="AN220">
        <v>0</v>
      </c>
      <c r="AO220" s="8">
        <v>0</v>
      </c>
      <c r="AP220">
        <v>0</v>
      </c>
      <c r="AQ220" s="6">
        <v>11</v>
      </c>
      <c r="AR220" s="8">
        <f>+AQ220*2500</f>
        <v>27500</v>
      </c>
      <c r="AS220">
        <v>13</v>
      </c>
    </row>
    <row r="221">
      <c r="A221">
        <v>217</v>
      </c>
      <c r="B221" t="str">
        <v>RETALHULEU</v>
      </c>
      <c r="C221" t="str">
        <v>SAN FELIPE</v>
      </c>
      <c r="P221" s="6">
        <f>Q221/2500</f>
        <v>3.6</v>
      </c>
      <c r="Q221" s="8">
        <f>R221*1800</f>
        <v>9000</v>
      </c>
      <c r="R221">
        <v>5</v>
      </c>
      <c r="S221">
        <v>0</v>
      </c>
      <c r="T221" s="8">
        <v>0</v>
      </c>
      <c r="U221">
        <v>0</v>
      </c>
      <c r="V221" s="6">
        <v>0</v>
      </c>
      <c r="W221" s="8">
        <v>0</v>
      </c>
      <c r="X221">
        <v>0</v>
      </c>
      <c r="Y221">
        <v>0</v>
      </c>
      <c r="Z221" s="8">
        <v>0</v>
      </c>
      <c r="AA221">
        <v>0</v>
      </c>
      <c r="AB221" s="6">
        <v>0</v>
      </c>
      <c r="AC221" s="8">
        <v>0</v>
      </c>
      <c r="AD221">
        <v>0</v>
      </c>
      <c r="AE221" s="6">
        <v>5</v>
      </c>
      <c r="AF221" s="8">
        <v>12500</v>
      </c>
      <c r="AG221">
        <v>6</v>
      </c>
      <c r="AH221" s="6">
        <v>0</v>
      </c>
      <c r="AI221" s="4">
        <v>0</v>
      </c>
      <c r="AJ221">
        <v>0</v>
      </c>
      <c r="AK221" s="6">
        <v>0</v>
      </c>
      <c r="AL221" s="4">
        <v>0</v>
      </c>
      <c r="AM221">
        <v>0</v>
      </c>
      <c r="AN221">
        <v>0</v>
      </c>
      <c r="AO221" s="8">
        <v>0</v>
      </c>
      <c r="AP221">
        <v>0</v>
      </c>
      <c r="AQ221" s="6">
        <v>5</v>
      </c>
      <c r="AR221" s="8">
        <f>+AQ221*2500</f>
        <v>12500</v>
      </c>
      <c r="AS221">
        <v>6</v>
      </c>
    </row>
    <row r="222">
      <c r="A222">
        <v>218</v>
      </c>
      <c r="B222" t="str">
        <v>RETALHULEU</v>
      </c>
      <c r="C222" t="str">
        <v>SAN MARTÍN ZAPOTITLÁN</v>
      </c>
      <c r="P222" s="6">
        <f>Q222/2500</f>
        <v>2.16</v>
      </c>
      <c r="Q222" s="8">
        <f>R222*1800</f>
        <v>5400</v>
      </c>
      <c r="R222">
        <v>3</v>
      </c>
      <c r="S222">
        <v>0</v>
      </c>
      <c r="T222" s="8">
        <v>0</v>
      </c>
      <c r="U222">
        <v>0</v>
      </c>
      <c r="V222" s="6">
        <v>0</v>
      </c>
      <c r="W222" s="8">
        <v>0</v>
      </c>
      <c r="X222">
        <v>0</v>
      </c>
      <c r="Y222">
        <v>0</v>
      </c>
      <c r="Z222" s="8">
        <v>0</v>
      </c>
      <c r="AA222">
        <v>0</v>
      </c>
      <c r="AB222" s="6">
        <v>0</v>
      </c>
      <c r="AC222" s="8">
        <v>0</v>
      </c>
      <c r="AD222">
        <v>0</v>
      </c>
      <c r="AE222" s="6">
        <v>3</v>
      </c>
      <c r="AF222" s="8">
        <v>7500</v>
      </c>
      <c r="AG222">
        <v>3</v>
      </c>
      <c r="AH222" s="6">
        <v>0</v>
      </c>
      <c r="AI222" s="4">
        <v>0</v>
      </c>
      <c r="AJ222">
        <v>0</v>
      </c>
      <c r="AK222" s="6">
        <v>0</v>
      </c>
      <c r="AL222" s="4">
        <v>0</v>
      </c>
      <c r="AM222">
        <v>0</v>
      </c>
      <c r="AN222">
        <v>0</v>
      </c>
      <c r="AO222" s="8">
        <v>0</v>
      </c>
      <c r="AP222">
        <v>0</v>
      </c>
      <c r="AQ222" s="6">
        <v>3</v>
      </c>
      <c r="AR222" s="8">
        <f>+AQ222*2500</f>
        <v>7500</v>
      </c>
      <c r="AS222">
        <v>3</v>
      </c>
    </row>
    <row r="223">
      <c r="A223">
        <v>219</v>
      </c>
      <c r="B223" t="str">
        <v>RETALHULEU</v>
      </c>
      <c r="C223" t="str">
        <v>SAN SEBASTIÁN</v>
      </c>
      <c r="P223" s="6">
        <f>Q223/2500</f>
        <v>2.16</v>
      </c>
      <c r="Q223" s="8">
        <f>R223*1800</f>
        <v>5400</v>
      </c>
      <c r="R223">
        <v>3</v>
      </c>
      <c r="S223">
        <v>0</v>
      </c>
      <c r="T223" s="8">
        <v>0</v>
      </c>
      <c r="U223">
        <v>0</v>
      </c>
      <c r="V223" s="6">
        <v>0</v>
      </c>
      <c r="W223" s="8">
        <v>0</v>
      </c>
      <c r="X223">
        <v>0</v>
      </c>
      <c r="Y223">
        <v>0</v>
      </c>
      <c r="Z223" s="8">
        <v>0</v>
      </c>
      <c r="AA223">
        <v>0</v>
      </c>
      <c r="AB223" s="6">
        <v>0</v>
      </c>
      <c r="AC223" s="8">
        <v>0</v>
      </c>
      <c r="AD223">
        <v>0</v>
      </c>
      <c r="AE223" s="6">
        <v>3</v>
      </c>
      <c r="AF223" s="8">
        <v>7500</v>
      </c>
      <c r="AG223">
        <v>3</v>
      </c>
      <c r="AH223" s="6">
        <v>0</v>
      </c>
      <c r="AI223" s="4">
        <v>0</v>
      </c>
      <c r="AJ223">
        <v>0</v>
      </c>
      <c r="AK223" s="6">
        <v>0</v>
      </c>
      <c r="AL223" s="4">
        <v>0</v>
      </c>
      <c r="AM223">
        <v>0</v>
      </c>
      <c r="AN223">
        <v>0</v>
      </c>
      <c r="AO223" s="8">
        <v>0</v>
      </c>
      <c r="AP223">
        <v>0</v>
      </c>
      <c r="AQ223" s="6">
        <v>3</v>
      </c>
      <c r="AR223" s="8">
        <f>+AQ223*2500</f>
        <v>7500</v>
      </c>
      <c r="AS223">
        <v>3</v>
      </c>
    </row>
    <row r="224">
      <c r="A224">
        <v>220</v>
      </c>
      <c r="B224" t="str">
        <v>RETALHULEU</v>
      </c>
      <c r="C224" t="str">
        <v>SANTA CRUZ MULUÁ</v>
      </c>
      <c r="P224" s="6">
        <f>Q224/2500</f>
        <v>6.48</v>
      </c>
      <c r="Q224" s="8">
        <f>R224*1800</f>
        <v>16200</v>
      </c>
      <c r="R224">
        <v>9</v>
      </c>
      <c r="S224">
        <v>0</v>
      </c>
      <c r="T224" s="8">
        <v>0</v>
      </c>
      <c r="U224">
        <v>0</v>
      </c>
      <c r="V224" s="6">
        <v>0</v>
      </c>
      <c r="W224" s="8">
        <v>0</v>
      </c>
      <c r="X224">
        <v>0</v>
      </c>
      <c r="Y224">
        <v>0</v>
      </c>
      <c r="Z224" s="8">
        <v>0</v>
      </c>
      <c r="AA224">
        <v>0</v>
      </c>
      <c r="AB224" s="6">
        <v>0</v>
      </c>
      <c r="AC224" s="8">
        <v>0</v>
      </c>
      <c r="AD224">
        <v>0</v>
      </c>
      <c r="AE224" s="6">
        <v>9</v>
      </c>
      <c r="AF224" s="8">
        <v>22500</v>
      </c>
      <c r="AG224">
        <v>9</v>
      </c>
      <c r="AH224" s="6">
        <v>0</v>
      </c>
      <c r="AI224" s="4">
        <v>0</v>
      </c>
      <c r="AJ224">
        <v>0</v>
      </c>
      <c r="AK224" s="6">
        <v>0</v>
      </c>
      <c r="AL224" s="4">
        <v>0</v>
      </c>
      <c r="AM224">
        <v>0</v>
      </c>
      <c r="AN224">
        <v>0</v>
      </c>
      <c r="AO224" s="8">
        <v>0</v>
      </c>
      <c r="AP224">
        <v>0</v>
      </c>
      <c r="AQ224" s="6">
        <v>9</v>
      </c>
      <c r="AR224" s="8">
        <f>+AQ224*2500</f>
        <v>22500</v>
      </c>
      <c r="AS224">
        <v>9</v>
      </c>
    </row>
    <row r="225">
      <c r="A225">
        <v>221</v>
      </c>
      <c r="B225" t="str">
        <v>SACATEPEQUEZ</v>
      </c>
      <c r="C225" t="str">
        <v>ALOTENANGO</v>
      </c>
      <c r="P225" s="6">
        <f>Q225/2500</f>
        <v>1.44</v>
      </c>
      <c r="Q225" s="8">
        <f>R225*1800</f>
        <v>3600</v>
      </c>
      <c r="R225">
        <v>2</v>
      </c>
      <c r="S225">
        <v>0</v>
      </c>
      <c r="T225" s="8">
        <v>0</v>
      </c>
      <c r="U225">
        <v>0</v>
      </c>
      <c r="V225" s="6">
        <v>0</v>
      </c>
      <c r="W225" s="8">
        <v>0</v>
      </c>
      <c r="X225">
        <v>0</v>
      </c>
      <c r="Y225">
        <v>0</v>
      </c>
      <c r="Z225" s="8">
        <v>0</v>
      </c>
      <c r="AA225">
        <v>0</v>
      </c>
      <c r="AB225" s="6">
        <v>0</v>
      </c>
      <c r="AC225" s="8">
        <v>0</v>
      </c>
      <c r="AD225">
        <v>0</v>
      </c>
      <c r="AE225" s="6">
        <v>2</v>
      </c>
      <c r="AF225" s="8">
        <v>5000</v>
      </c>
      <c r="AG225">
        <v>2</v>
      </c>
      <c r="AH225" s="6">
        <v>0</v>
      </c>
      <c r="AI225" s="4">
        <v>0</v>
      </c>
      <c r="AJ225">
        <v>0</v>
      </c>
      <c r="AK225" s="6">
        <v>0</v>
      </c>
      <c r="AL225" s="4">
        <v>0</v>
      </c>
      <c r="AM225">
        <v>0</v>
      </c>
      <c r="AN225">
        <v>0</v>
      </c>
      <c r="AO225" s="8">
        <v>0</v>
      </c>
      <c r="AP225">
        <v>0</v>
      </c>
      <c r="AQ225" s="6">
        <v>2</v>
      </c>
      <c r="AR225" s="8">
        <f>+AQ225*2500</f>
        <v>5000</v>
      </c>
      <c r="AS225">
        <v>2</v>
      </c>
    </row>
    <row r="226">
      <c r="A226">
        <v>222</v>
      </c>
      <c r="B226" t="str">
        <v>SACATEPEQUEZ</v>
      </c>
      <c r="C226" t="str">
        <v>ANTIGUA GUATEMALA</v>
      </c>
      <c r="D226" t="str">
        <v xml:space="preserve">Beca </v>
      </c>
      <c r="P226" s="6">
        <f>Q226/2500</f>
        <v>2.16</v>
      </c>
      <c r="Q226" s="8">
        <f>R226*1800</f>
        <v>5400</v>
      </c>
      <c r="R226">
        <v>3</v>
      </c>
      <c r="S226">
        <v>0</v>
      </c>
      <c r="T226" s="8">
        <v>0</v>
      </c>
      <c r="U226">
        <v>0</v>
      </c>
      <c r="V226" s="6">
        <v>0</v>
      </c>
      <c r="W226" s="8">
        <v>0</v>
      </c>
      <c r="X226">
        <v>0</v>
      </c>
      <c r="Y226">
        <v>0</v>
      </c>
      <c r="Z226" s="8">
        <v>0</v>
      </c>
      <c r="AA226">
        <v>0</v>
      </c>
      <c r="AB226" s="6">
        <v>0</v>
      </c>
      <c r="AC226" s="8">
        <v>0</v>
      </c>
      <c r="AD226">
        <v>0</v>
      </c>
      <c r="AE226" s="6">
        <v>3</v>
      </c>
      <c r="AF226" s="8">
        <v>7500</v>
      </c>
      <c r="AG226">
        <v>4</v>
      </c>
      <c r="AH226" s="6">
        <v>0</v>
      </c>
      <c r="AI226" s="4">
        <v>0</v>
      </c>
      <c r="AJ226">
        <v>0</v>
      </c>
      <c r="AK226" s="6">
        <v>0</v>
      </c>
      <c r="AL226" s="4">
        <v>0</v>
      </c>
      <c r="AM226">
        <v>0</v>
      </c>
      <c r="AN226">
        <v>0</v>
      </c>
      <c r="AO226" s="8">
        <v>0</v>
      </c>
      <c r="AP226">
        <v>0</v>
      </c>
      <c r="AQ226" s="6">
        <v>3</v>
      </c>
      <c r="AR226" s="8">
        <f>+AQ226*2500</f>
        <v>7500</v>
      </c>
      <c r="AS226">
        <v>4</v>
      </c>
    </row>
    <row r="227">
      <c r="A227">
        <v>223</v>
      </c>
      <c r="B227" t="str">
        <v>SACATEPEQUEZ</v>
      </c>
      <c r="C227" t="str">
        <v>CIUDAD VIEJA</v>
      </c>
      <c r="P227" s="6">
        <f>Q227/2500</f>
        <v>2.16</v>
      </c>
      <c r="Q227" s="8">
        <f>R227*1800</f>
        <v>5400</v>
      </c>
      <c r="R227">
        <v>3</v>
      </c>
      <c r="S227">
        <v>0</v>
      </c>
      <c r="T227" s="8">
        <v>0</v>
      </c>
      <c r="U227">
        <v>0</v>
      </c>
      <c r="V227" s="6">
        <v>0</v>
      </c>
      <c r="W227" s="8">
        <v>0</v>
      </c>
      <c r="X227">
        <v>0</v>
      </c>
      <c r="Y227">
        <v>0</v>
      </c>
      <c r="Z227" s="8">
        <v>0</v>
      </c>
      <c r="AA227">
        <v>0</v>
      </c>
      <c r="AB227" s="6">
        <v>0</v>
      </c>
      <c r="AC227" s="8">
        <v>0</v>
      </c>
      <c r="AD227">
        <v>0</v>
      </c>
      <c r="AE227" s="6">
        <v>3</v>
      </c>
      <c r="AF227" s="8">
        <v>7500</v>
      </c>
      <c r="AG227">
        <v>3</v>
      </c>
      <c r="AH227" s="6">
        <v>0</v>
      </c>
      <c r="AI227" s="4">
        <v>0</v>
      </c>
      <c r="AJ227">
        <v>0</v>
      </c>
      <c r="AK227" s="6">
        <v>0</v>
      </c>
      <c r="AL227" s="4">
        <v>0</v>
      </c>
      <c r="AM227">
        <v>0</v>
      </c>
      <c r="AN227">
        <v>0</v>
      </c>
      <c r="AO227" s="8">
        <v>0</v>
      </c>
      <c r="AP227">
        <v>0</v>
      </c>
      <c r="AQ227" s="6">
        <v>3</v>
      </c>
      <c r="AR227" s="8">
        <f>+AQ227*2500</f>
        <v>7500</v>
      </c>
      <c r="AS227">
        <v>3</v>
      </c>
    </row>
    <row r="228">
      <c r="A228">
        <v>224</v>
      </c>
      <c r="B228" t="str">
        <v>SACATEPEQUEZ</v>
      </c>
      <c r="C228" t="str">
        <v>JOCOTENANGO</v>
      </c>
      <c r="P228" s="6">
        <f>Q228/2500</f>
        <v>1.44</v>
      </c>
      <c r="Q228" s="8">
        <f>R228*1800</f>
        <v>3600</v>
      </c>
      <c r="R228">
        <v>2</v>
      </c>
      <c r="S228">
        <v>0</v>
      </c>
      <c r="T228" s="8">
        <v>0</v>
      </c>
      <c r="U228">
        <v>0</v>
      </c>
      <c r="V228" s="6">
        <v>0</v>
      </c>
      <c r="W228" s="8">
        <v>0</v>
      </c>
      <c r="X228">
        <v>0</v>
      </c>
      <c r="Y228">
        <v>0</v>
      </c>
      <c r="Z228" s="8">
        <v>0</v>
      </c>
      <c r="AA228">
        <v>0</v>
      </c>
      <c r="AB228" s="6">
        <v>0</v>
      </c>
      <c r="AC228" s="8">
        <v>0</v>
      </c>
      <c r="AD228">
        <v>0</v>
      </c>
      <c r="AE228" s="6">
        <v>2</v>
      </c>
      <c r="AF228" s="8">
        <v>5000</v>
      </c>
      <c r="AG228">
        <v>2</v>
      </c>
      <c r="AH228" s="6">
        <v>0</v>
      </c>
      <c r="AI228" s="4">
        <v>0</v>
      </c>
      <c r="AJ228">
        <v>0</v>
      </c>
      <c r="AK228" s="6">
        <v>0</v>
      </c>
      <c r="AL228" s="4">
        <v>0</v>
      </c>
      <c r="AM228">
        <v>0</v>
      </c>
      <c r="AN228">
        <v>0</v>
      </c>
      <c r="AO228" s="8">
        <v>0</v>
      </c>
      <c r="AP228">
        <v>0</v>
      </c>
      <c r="AQ228" s="6">
        <v>2</v>
      </c>
      <c r="AR228" s="8">
        <f>+AQ228*2500</f>
        <v>5000</v>
      </c>
      <c r="AS228">
        <v>2</v>
      </c>
    </row>
    <row r="229">
      <c r="A229">
        <v>225</v>
      </c>
      <c r="B229" t="str">
        <v>SACATEPEQUEZ</v>
      </c>
      <c r="C229" t="str">
        <v>MAGDALENA MILPAS ALTAS</v>
      </c>
      <c r="P229" s="6">
        <f>Q229/2500</f>
        <v>1.44</v>
      </c>
      <c r="Q229" s="8">
        <f>R229*1800</f>
        <v>3600</v>
      </c>
      <c r="R229">
        <v>2</v>
      </c>
      <c r="S229">
        <v>0</v>
      </c>
      <c r="T229" s="8">
        <v>0</v>
      </c>
      <c r="U229">
        <v>0</v>
      </c>
      <c r="V229" s="6">
        <v>0</v>
      </c>
      <c r="W229" s="8">
        <v>0</v>
      </c>
      <c r="X229">
        <v>0</v>
      </c>
      <c r="Y229">
        <v>0</v>
      </c>
      <c r="Z229" s="8">
        <v>0</v>
      </c>
      <c r="AA229">
        <v>0</v>
      </c>
      <c r="AB229" s="6">
        <v>0</v>
      </c>
      <c r="AC229" s="8">
        <v>0</v>
      </c>
      <c r="AD229">
        <v>0</v>
      </c>
      <c r="AE229" s="6">
        <v>2</v>
      </c>
      <c r="AF229" s="8">
        <v>5000</v>
      </c>
      <c r="AG229">
        <v>2</v>
      </c>
      <c r="AH229" s="6">
        <v>0</v>
      </c>
      <c r="AI229" s="4">
        <v>0</v>
      </c>
      <c r="AJ229">
        <v>0</v>
      </c>
      <c r="AK229" s="6">
        <v>0</v>
      </c>
      <c r="AL229" s="4">
        <v>0</v>
      </c>
      <c r="AM229">
        <v>0</v>
      </c>
      <c r="AN229">
        <v>0</v>
      </c>
      <c r="AO229" s="8">
        <v>0</v>
      </c>
      <c r="AP229">
        <v>0</v>
      </c>
      <c r="AQ229" s="6">
        <v>2</v>
      </c>
      <c r="AR229" s="8">
        <f>+AQ229*2500</f>
        <v>5000</v>
      </c>
      <c r="AS229">
        <v>2</v>
      </c>
    </row>
    <row r="230">
      <c r="A230">
        <v>226</v>
      </c>
      <c r="B230" t="str">
        <v>SACATEPEQUEZ</v>
      </c>
      <c r="C230" t="str">
        <v>PASTORES</v>
      </c>
      <c r="P230" s="6">
        <f>Q230/2500</f>
        <v>0.72</v>
      </c>
      <c r="Q230" s="8">
        <f>R230*1800</f>
        <v>1800</v>
      </c>
      <c r="R230">
        <v>1</v>
      </c>
      <c r="S230">
        <v>0</v>
      </c>
      <c r="T230" s="8">
        <v>0</v>
      </c>
      <c r="U230">
        <v>0</v>
      </c>
      <c r="V230" s="6">
        <v>0</v>
      </c>
      <c r="W230" s="8">
        <v>0</v>
      </c>
      <c r="X230">
        <v>0</v>
      </c>
      <c r="Y230">
        <v>0</v>
      </c>
      <c r="Z230" s="8">
        <v>0</v>
      </c>
      <c r="AA230">
        <v>0</v>
      </c>
      <c r="AB230" s="6">
        <v>0</v>
      </c>
      <c r="AC230" s="8">
        <v>0</v>
      </c>
      <c r="AD230">
        <v>0</v>
      </c>
      <c r="AE230" s="6">
        <v>1</v>
      </c>
      <c r="AF230" s="8">
        <v>2500</v>
      </c>
      <c r="AG230">
        <v>1</v>
      </c>
      <c r="AH230" s="6">
        <v>0</v>
      </c>
      <c r="AI230" s="4">
        <v>0</v>
      </c>
      <c r="AJ230">
        <v>0</v>
      </c>
      <c r="AK230" s="6">
        <v>0</v>
      </c>
      <c r="AL230" s="4">
        <v>0</v>
      </c>
      <c r="AM230">
        <v>0</v>
      </c>
      <c r="AN230">
        <v>0</v>
      </c>
      <c r="AO230" s="8">
        <v>0</v>
      </c>
      <c r="AP230">
        <v>0</v>
      </c>
      <c r="AQ230" s="6">
        <v>1</v>
      </c>
      <c r="AR230" s="8">
        <f>+AQ230*2500</f>
        <v>2500</v>
      </c>
      <c r="AS230">
        <v>1</v>
      </c>
    </row>
    <row r="231">
      <c r="A231">
        <v>227</v>
      </c>
      <c r="B231" t="str">
        <v>SACATEPEQUEZ</v>
      </c>
      <c r="C231" t="str">
        <v>SAN ANTONIO AGUAS CALIENTES</v>
      </c>
      <c r="P231" s="6">
        <f>Q231/2500</f>
        <v>2.16</v>
      </c>
      <c r="Q231" s="8">
        <f>R231*1800</f>
        <v>5400</v>
      </c>
      <c r="R231">
        <v>3</v>
      </c>
      <c r="S231">
        <v>0</v>
      </c>
      <c r="T231" s="8">
        <v>0</v>
      </c>
      <c r="U231">
        <v>0</v>
      </c>
      <c r="V231" s="6">
        <v>0</v>
      </c>
      <c r="W231" s="8">
        <v>0</v>
      </c>
      <c r="X231">
        <v>0</v>
      </c>
      <c r="Y231">
        <v>0</v>
      </c>
      <c r="Z231" s="8">
        <v>0</v>
      </c>
      <c r="AA231">
        <v>0</v>
      </c>
      <c r="AB231" s="6">
        <v>0</v>
      </c>
      <c r="AC231" s="8">
        <v>0</v>
      </c>
      <c r="AD231">
        <v>0</v>
      </c>
      <c r="AE231" s="6">
        <v>3</v>
      </c>
      <c r="AF231" s="8">
        <v>7500</v>
      </c>
      <c r="AG231">
        <v>3</v>
      </c>
      <c r="AH231" s="6">
        <v>0</v>
      </c>
      <c r="AI231" s="4">
        <v>0</v>
      </c>
      <c r="AJ231">
        <v>0</v>
      </c>
      <c r="AK231" s="6">
        <v>0</v>
      </c>
      <c r="AL231" s="4">
        <v>0</v>
      </c>
      <c r="AM231">
        <v>0</v>
      </c>
      <c r="AN231">
        <v>0</v>
      </c>
      <c r="AO231" s="8">
        <v>0</v>
      </c>
      <c r="AP231">
        <v>0</v>
      </c>
      <c r="AQ231" s="6">
        <v>3</v>
      </c>
      <c r="AR231" s="8">
        <f>+AQ231*2500</f>
        <v>7500</v>
      </c>
      <c r="AS231">
        <v>3</v>
      </c>
    </row>
    <row r="232">
      <c r="A232">
        <v>228</v>
      </c>
      <c r="B232" t="str">
        <v>SACATEPEQUEZ</v>
      </c>
      <c r="C232" t="str">
        <v>SAN BARTOLOMÉ MILPAS ALTAS</v>
      </c>
      <c r="P232" s="6">
        <f>Q232/2500</f>
        <v>2.88</v>
      </c>
      <c r="Q232" s="8">
        <f>R232*1800</f>
        <v>7200</v>
      </c>
      <c r="R232">
        <v>4</v>
      </c>
      <c r="S232">
        <v>0</v>
      </c>
      <c r="T232" s="8">
        <v>0</v>
      </c>
      <c r="U232">
        <v>0</v>
      </c>
      <c r="V232" s="6">
        <v>0</v>
      </c>
      <c r="W232" s="8">
        <v>0</v>
      </c>
      <c r="X232">
        <v>0</v>
      </c>
      <c r="Y232">
        <v>0</v>
      </c>
      <c r="Z232" s="8">
        <v>0</v>
      </c>
      <c r="AA232">
        <v>0</v>
      </c>
      <c r="AB232" s="6">
        <v>0</v>
      </c>
      <c r="AC232" s="8">
        <v>0</v>
      </c>
      <c r="AD232">
        <v>0</v>
      </c>
      <c r="AE232" s="6">
        <v>4</v>
      </c>
      <c r="AF232" s="8">
        <v>10000</v>
      </c>
      <c r="AG232">
        <v>4</v>
      </c>
      <c r="AH232" s="6">
        <v>0</v>
      </c>
      <c r="AI232" s="4">
        <v>0</v>
      </c>
      <c r="AJ232">
        <v>0</v>
      </c>
      <c r="AK232" s="6">
        <v>0</v>
      </c>
      <c r="AL232" s="4">
        <v>0</v>
      </c>
      <c r="AM232">
        <v>0</v>
      </c>
      <c r="AN232">
        <v>0</v>
      </c>
      <c r="AO232" s="8">
        <v>0</v>
      </c>
      <c r="AP232">
        <v>0</v>
      </c>
      <c r="AQ232" s="6">
        <v>4</v>
      </c>
      <c r="AR232" s="8">
        <f>+AQ232*2500</f>
        <v>10000</v>
      </c>
      <c r="AS232">
        <v>4</v>
      </c>
    </row>
    <row r="233">
      <c r="A233">
        <v>229</v>
      </c>
      <c r="B233" t="str">
        <v>SACATEPEQUEZ</v>
      </c>
      <c r="C233" t="str">
        <v>SAN LUCAS SACATEPÉQUEZ</v>
      </c>
      <c r="P233" s="6">
        <f>Q233/2500</f>
        <v>2.16</v>
      </c>
      <c r="Q233" s="8">
        <f>R233*1800</f>
        <v>5400</v>
      </c>
      <c r="R233">
        <v>3</v>
      </c>
      <c r="S233">
        <v>0</v>
      </c>
      <c r="T233" s="8">
        <v>0</v>
      </c>
      <c r="U233">
        <v>0</v>
      </c>
      <c r="V233" s="6">
        <v>0</v>
      </c>
      <c r="W233" s="8">
        <v>0</v>
      </c>
      <c r="X233">
        <v>0</v>
      </c>
      <c r="Y233">
        <v>0</v>
      </c>
      <c r="Z233" s="8">
        <v>0</v>
      </c>
      <c r="AA233">
        <v>0</v>
      </c>
      <c r="AB233" s="6">
        <v>0</v>
      </c>
      <c r="AC233" s="8">
        <v>0</v>
      </c>
      <c r="AD233">
        <v>0</v>
      </c>
      <c r="AE233" s="6">
        <v>3</v>
      </c>
      <c r="AF233" s="8">
        <v>7500</v>
      </c>
      <c r="AG233">
        <v>3</v>
      </c>
      <c r="AH233" s="6">
        <v>0</v>
      </c>
      <c r="AI233" s="4">
        <v>0</v>
      </c>
      <c r="AJ233">
        <v>0</v>
      </c>
      <c r="AK233" s="6">
        <v>0</v>
      </c>
      <c r="AL233" s="4">
        <v>0</v>
      </c>
      <c r="AM233">
        <v>0</v>
      </c>
      <c r="AN233">
        <v>0</v>
      </c>
      <c r="AO233" s="8">
        <v>0</v>
      </c>
      <c r="AP233">
        <v>0</v>
      </c>
      <c r="AQ233" s="6">
        <v>3</v>
      </c>
      <c r="AR233" s="8">
        <f>+AQ233*2500</f>
        <v>7500</v>
      </c>
      <c r="AS233">
        <v>3</v>
      </c>
    </row>
    <row r="234">
      <c r="A234">
        <v>230</v>
      </c>
      <c r="B234" t="str">
        <v>SACATEPEQUEZ</v>
      </c>
      <c r="C234" t="str">
        <v>SAN MIGUEL DUEÑAS</v>
      </c>
      <c r="P234" s="6">
        <f>Q234/2500</f>
        <v>2.16</v>
      </c>
      <c r="Q234" s="8">
        <f>R234*1800</f>
        <v>5400</v>
      </c>
      <c r="R234">
        <v>3</v>
      </c>
      <c r="S234">
        <v>0</v>
      </c>
      <c r="T234" s="8">
        <v>0</v>
      </c>
      <c r="U234">
        <v>0</v>
      </c>
      <c r="V234" s="6">
        <v>0</v>
      </c>
      <c r="W234" s="8">
        <v>0</v>
      </c>
      <c r="X234">
        <v>0</v>
      </c>
      <c r="Y234">
        <v>0</v>
      </c>
      <c r="Z234" s="8">
        <v>0</v>
      </c>
      <c r="AA234">
        <v>0</v>
      </c>
      <c r="AB234" s="6">
        <v>0</v>
      </c>
      <c r="AC234" s="8">
        <v>0</v>
      </c>
      <c r="AD234">
        <v>0</v>
      </c>
      <c r="AE234" s="6">
        <v>3</v>
      </c>
      <c r="AF234" s="8">
        <v>7500</v>
      </c>
      <c r="AG234">
        <v>3</v>
      </c>
      <c r="AH234" s="6">
        <v>0</v>
      </c>
      <c r="AI234" s="4">
        <v>0</v>
      </c>
      <c r="AJ234">
        <v>0</v>
      </c>
      <c r="AK234" s="6">
        <v>0</v>
      </c>
      <c r="AL234" s="4">
        <v>0</v>
      </c>
      <c r="AM234">
        <v>0</v>
      </c>
      <c r="AN234">
        <v>0</v>
      </c>
      <c r="AO234" s="8">
        <v>0</v>
      </c>
      <c r="AP234">
        <v>0</v>
      </c>
      <c r="AQ234" s="6">
        <v>3</v>
      </c>
      <c r="AR234" s="8">
        <f>+AQ234*2500</f>
        <v>7500</v>
      </c>
      <c r="AS234">
        <v>3</v>
      </c>
    </row>
    <row r="235">
      <c r="A235">
        <v>231</v>
      </c>
      <c r="B235" t="str">
        <v>SACATEPEQUEZ</v>
      </c>
      <c r="C235" t="str">
        <v>SANTA CATARINA BARAHONA</v>
      </c>
      <c r="P235" s="6">
        <f>Q235/2500</f>
        <v>2.88</v>
      </c>
      <c r="Q235" s="8">
        <f>R235*1800</f>
        <v>7200</v>
      </c>
      <c r="R235">
        <v>4</v>
      </c>
      <c r="S235">
        <v>0</v>
      </c>
      <c r="T235" s="8">
        <v>0</v>
      </c>
      <c r="U235">
        <v>0</v>
      </c>
      <c r="V235" s="6">
        <v>0</v>
      </c>
      <c r="W235" s="8">
        <v>0</v>
      </c>
      <c r="X235">
        <v>0</v>
      </c>
      <c r="Y235">
        <v>0</v>
      </c>
      <c r="Z235" s="8">
        <v>0</v>
      </c>
      <c r="AA235">
        <v>0</v>
      </c>
      <c r="AB235" s="6">
        <v>0</v>
      </c>
      <c r="AC235" s="8">
        <v>0</v>
      </c>
      <c r="AD235">
        <v>0</v>
      </c>
      <c r="AE235" s="6">
        <v>4</v>
      </c>
      <c r="AF235" s="8">
        <v>10000</v>
      </c>
      <c r="AG235">
        <v>4</v>
      </c>
      <c r="AH235" s="6">
        <v>0</v>
      </c>
      <c r="AI235" s="4">
        <v>0</v>
      </c>
      <c r="AJ235">
        <v>0</v>
      </c>
      <c r="AK235" s="6">
        <v>0</v>
      </c>
      <c r="AL235" s="4">
        <v>0</v>
      </c>
      <c r="AM235">
        <v>0</v>
      </c>
      <c r="AN235">
        <v>0</v>
      </c>
      <c r="AO235" s="8">
        <v>0</v>
      </c>
      <c r="AP235">
        <v>0</v>
      </c>
      <c r="AQ235" s="6">
        <v>4</v>
      </c>
      <c r="AR235" s="8">
        <f>+AQ235*2500</f>
        <v>10000</v>
      </c>
      <c r="AS235">
        <v>4</v>
      </c>
    </row>
    <row r="236">
      <c r="A236">
        <v>232</v>
      </c>
      <c r="B236" t="str">
        <v>SACATEPEQUEZ</v>
      </c>
      <c r="C236" t="str">
        <v>SANTA LUCÍA MILPAS ALTAS</v>
      </c>
      <c r="P236" s="6">
        <f>Q236/2500</f>
        <v>2.88</v>
      </c>
      <c r="Q236" s="8">
        <f>R236*1800</f>
        <v>7200</v>
      </c>
      <c r="R236">
        <v>4</v>
      </c>
      <c r="S236">
        <v>0</v>
      </c>
      <c r="T236" s="8">
        <v>0</v>
      </c>
      <c r="U236">
        <v>0</v>
      </c>
      <c r="V236" s="6">
        <v>0</v>
      </c>
      <c r="W236" s="8">
        <v>0</v>
      </c>
      <c r="X236">
        <v>0</v>
      </c>
      <c r="Y236">
        <v>0</v>
      </c>
      <c r="Z236" s="8">
        <v>0</v>
      </c>
      <c r="AA236">
        <v>0</v>
      </c>
      <c r="AB236" s="6">
        <v>0</v>
      </c>
      <c r="AC236" s="8">
        <v>0</v>
      </c>
      <c r="AD236">
        <v>0</v>
      </c>
      <c r="AE236" s="6">
        <v>4</v>
      </c>
      <c r="AF236" s="8">
        <v>10000</v>
      </c>
      <c r="AG236">
        <v>4</v>
      </c>
      <c r="AH236" s="6">
        <v>0</v>
      </c>
      <c r="AI236" s="4">
        <v>0</v>
      </c>
      <c r="AJ236">
        <v>0</v>
      </c>
      <c r="AK236" s="6">
        <v>0</v>
      </c>
      <c r="AL236" s="4">
        <v>0</v>
      </c>
      <c r="AM236">
        <v>0</v>
      </c>
      <c r="AN236">
        <v>0</v>
      </c>
      <c r="AO236" s="8">
        <v>0</v>
      </c>
      <c r="AP236">
        <v>0</v>
      </c>
      <c r="AQ236" s="6">
        <v>4</v>
      </c>
      <c r="AR236" s="8">
        <f>+AQ236*2500</f>
        <v>10000</v>
      </c>
      <c r="AS236">
        <v>4</v>
      </c>
    </row>
    <row r="237">
      <c r="A237">
        <v>233</v>
      </c>
      <c r="B237" t="str">
        <v>SACATEPEQUEZ</v>
      </c>
      <c r="C237" t="str">
        <v>SANTA MARÍA DE JESÚS</v>
      </c>
      <c r="P237" s="6">
        <f>Q237/2500</f>
        <v>0.72</v>
      </c>
      <c r="Q237" s="8">
        <f>R237*1800</f>
        <v>1800</v>
      </c>
      <c r="R237">
        <v>1</v>
      </c>
      <c r="S237">
        <v>0</v>
      </c>
      <c r="T237" s="8">
        <v>0</v>
      </c>
      <c r="U237">
        <v>0</v>
      </c>
      <c r="V237" s="6">
        <v>0</v>
      </c>
      <c r="W237" s="8">
        <v>0</v>
      </c>
      <c r="X237">
        <v>0</v>
      </c>
      <c r="Y237">
        <v>0</v>
      </c>
      <c r="Z237" s="8">
        <v>0</v>
      </c>
      <c r="AA237">
        <v>0</v>
      </c>
      <c r="AB237" s="6">
        <v>0</v>
      </c>
      <c r="AC237" s="8">
        <v>0</v>
      </c>
      <c r="AD237">
        <v>0</v>
      </c>
      <c r="AE237" s="6">
        <v>1</v>
      </c>
      <c r="AF237" s="8">
        <v>2500</v>
      </c>
      <c r="AG237">
        <v>1</v>
      </c>
      <c r="AH237" s="6">
        <v>0</v>
      </c>
      <c r="AI237" s="4">
        <v>0</v>
      </c>
      <c r="AJ237">
        <v>0</v>
      </c>
      <c r="AK237" s="6">
        <v>0</v>
      </c>
      <c r="AL237" s="4">
        <v>0</v>
      </c>
      <c r="AM237">
        <v>0</v>
      </c>
      <c r="AN237">
        <v>0</v>
      </c>
      <c r="AO237" s="8">
        <v>0</v>
      </c>
      <c r="AP237">
        <v>0</v>
      </c>
      <c r="AQ237" s="6">
        <v>1</v>
      </c>
      <c r="AR237" s="8">
        <f>+AQ237*2500</f>
        <v>2500</v>
      </c>
      <c r="AS237">
        <v>1</v>
      </c>
    </row>
    <row r="238">
      <c r="A238">
        <v>234</v>
      </c>
      <c r="B238" t="str">
        <v>SACATEPEQUEZ</v>
      </c>
      <c r="C238" t="str">
        <v>SANTIAGO SACATEPÉQUEZ</v>
      </c>
      <c r="P238" s="6">
        <f>Q238/2500</f>
        <v>2.16</v>
      </c>
      <c r="Q238" s="8">
        <f>R238*1800</f>
        <v>5400</v>
      </c>
      <c r="R238">
        <v>3</v>
      </c>
      <c r="S238">
        <v>0</v>
      </c>
      <c r="T238" s="8">
        <v>0</v>
      </c>
      <c r="U238">
        <v>0</v>
      </c>
      <c r="V238" s="6">
        <v>0</v>
      </c>
      <c r="W238" s="8">
        <v>0</v>
      </c>
      <c r="X238">
        <v>0</v>
      </c>
      <c r="Y238">
        <v>0</v>
      </c>
      <c r="Z238" s="8">
        <v>0</v>
      </c>
      <c r="AA238">
        <v>0</v>
      </c>
      <c r="AB238" s="6">
        <v>0</v>
      </c>
      <c r="AC238" s="8">
        <v>0</v>
      </c>
      <c r="AD238">
        <v>0</v>
      </c>
      <c r="AE238" s="6">
        <v>3</v>
      </c>
      <c r="AF238" s="8">
        <v>7500</v>
      </c>
      <c r="AG238">
        <v>3</v>
      </c>
      <c r="AH238" s="6">
        <v>0</v>
      </c>
      <c r="AI238" s="4">
        <v>0</v>
      </c>
      <c r="AJ238">
        <v>0</v>
      </c>
      <c r="AK238" s="6">
        <v>0</v>
      </c>
      <c r="AL238" s="4">
        <v>0</v>
      </c>
      <c r="AM238">
        <v>0</v>
      </c>
      <c r="AN238">
        <v>0</v>
      </c>
      <c r="AO238" s="8">
        <v>0</v>
      </c>
      <c r="AP238">
        <v>0</v>
      </c>
      <c r="AQ238" s="6">
        <v>3</v>
      </c>
      <c r="AR238" s="8">
        <f>+AQ238*2500</f>
        <v>7500</v>
      </c>
      <c r="AS238">
        <v>3</v>
      </c>
    </row>
    <row r="239">
      <c r="A239">
        <v>235</v>
      </c>
      <c r="B239" t="str">
        <v>SACATEPEQUEZ</v>
      </c>
      <c r="C239" t="str">
        <v>SANTO DOMINGO XENACOJ</v>
      </c>
      <c r="P239" s="6">
        <f>Q239/2500</f>
        <v>2.16</v>
      </c>
      <c r="Q239" s="8">
        <f>R239*1800</f>
        <v>5400</v>
      </c>
      <c r="R239">
        <v>3</v>
      </c>
      <c r="S239">
        <v>0</v>
      </c>
      <c r="T239" s="8">
        <v>0</v>
      </c>
      <c r="U239">
        <v>0</v>
      </c>
      <c r="V239" s="6">
        <v>0</v>
      </c>
      <c r="W239" s="8">
        <v>0</v>
      </c>
      <c r="X239">
        <v>0</v>
      </c>
      <c r="Y239">
        <v>0</v>
      </c>
      <c r="Z239" s="8">
        <v>0</v>
      </c>
      <c r="AA239">
        <v>0</v>
      </c>
      <c r="AB239" s="6">
        <v>0</v>
      </c>
      <c r="AC239" s="8">
        <v>0</v>
      </c>
      <c r="AD239">
        <v>0</v>
      </c>
      <c r="AE239" s="6">
        <v>3</v>
      </c>
      <c r="AF239" s="8">
        <v>7500</v>
      </c>
      <c r="AG239">
        <v>4</v>
      </c>
      <c r="AH239" s="6">
        <v>0</v>
      </c>
      <c r="AI239" s="4">
        <v>0</v>
      </c>
      <c r="AJ239">
        <v>0</v>
      </c>
      <c r="AK239" s="6">
        <v>0</v>
      </c>
      <c r="AL239" s="4">
        <v>0</v>
      </c>
      <c r="AM239">
        <v>0</v>
      </c>
      <c r="AN239">
        <v>0</v>
      </c>
      <c r="AO239" s="8">
        <v>0</v>
      </c>
      <c r="AP239">
        <v>0</v>
      </c>
      <c r="AQ239" s="6">
        <v>3</v>
      </c>
      <c r="AR239" s="8">
        <f>+AQ239*2500</f>
        <v>7500</v>
      </c>
      <c r="AS239">
        <v>4</v>
      </c>
    </row>
    <row r="240">
      <c r="A240">
        <v>236</v>
      </c>
      <c r="B240" t="str">
        <v>SACATEPEQUEZ</v>
      </c>
      <c r="C240" t="str">
        <v>SUMPANGO</v>
      </c>
      <c r="P240" s="6">
        <f>Q240/2500</f>
        <v>4.32</v>
      </c>
      <c r="Q240" s="8">
        <f>R240*1800</f>
        <v>10800</v>
      </c>
      <c r="R240">
        <v>6</v>
      </c>
      <c r="S240">
        <v>0</v>
      </c>
      <c r="T240" s="8">
        <v>0</v>
      </c>
      <c r="U240">
        <v>0</v>
      </c>
      <c r="V240" s="6">
        <v>0</v>
      </c>
      <c r="W240" s="8">
        <v>0</v>
      </c>
      <c r="X240">
        <v>0</v>
      </c>
      <c r="Y240">
        <v>0</v>
      </c>
      <c r="Z240" s="8">
        <v>0</v>
      </c>
      <c r="AA240">
        <v>0</v>
      </c>
      <c r="AB240" s="6">
        <v>0</v>
      </c>
      <c r="AC240" s="8">
        <v>0</v>
      </c>
      <c r="AD240">
        <v>0</v>
      </c>
      <c r="AE240" s="6">
        <v>6</v>
      </c>
      <c r="AF240" s="8">
        <v>15000</v>
      </c>
      <c r="AG240">
        <v>6</v>
      </c>
      <c r="AH240" s="6">
        <v>0</v>
      </c>
      <c r="AI240" s="4">
        <v>0</v>
      </c>
      <c r="AJ240">
        <v>0</v>
      </c>
      <c r="AK240" s="6">
        <v>0</v>
      </c>
      <c r="AL240" s="4">
        <v>0</v>
      </c>
      <c r="AM240">
        <v>0</v>
      </c>
      <c r="AN240">
        <v>0</v>
      </c>
      <c r="AO240" s="8">
        <v>0</v>
      </c>
      <c r="AP240">
        <v>0</v>
      </c>
      <c r="AQ240" s="6">
        <v>6</v>
      </c>
      <c r="AR240" s="8">
        <f>+AQ240*2500</f>
        <v>15000</v>
      </c>
      <c r="AS240">
        <v>6</v>
      </c>
    </row>
    <row r="241">
      <c r="A241">
        <v>237</v>
      </c>
      <c r="B241" t="str">
        <v>SAN MARCOS</v>
      </c>
      <c r="C241" t="str">
        <v>AYUTLA</v>
      </c>
      <c r="P241" s="6">
        <f>Q241/2500</f>
        <v>1.44</v>
      </c>
      <c r="Q241" s="8">
        <f>R241*1800</f>
        <v>3600</v>
      </c>
      <c r="R241">
        <v>2</v>
      </c>
      <c r="S241">
        <v>0</v>
      </c>
      <c r="T241" s="8">
        <v>0</v>
      </c>
      <c r="U241">
        <v>0</v>
      </c>
      <c r="V241" s="6">
        <v>0</v>
      </c>
      <c r="W241" s="8">
        <v>0</v>
      </c>
      <c r="X241">
        <v>0</v>
      </c>
      <c r="Y241">
        <v>0</v>
      </c>
      <c r="Z241" s="8">
        <v>0</v>
      </c>
      <c r="AA241">
        <v>0</v>
      </c>
      <c r="AB241" s="6">
        <v>0</v>
      </c>
      <c r="AC241" s="8">
        <v>0</v>
      </c>
      <c r="AD241">
        <v>0</v>
      </c>
      <c r="AE241" s="6">
        <v>2</v>
      </c>
      <c r="AF241" s="8">
        <v>5000</v>
      </c>
      <c r="AG241">
        <v>2</v>
      </c>
      <c r="AI241" s="4">
        <v>0</v>
      </c>
      <c r="AJ241">
        <v>0</v>
      </c>
      <c r="AK241" s="6">
        <v>0</v>
      </c>
      <c r="AL241" s="4">
        <v>0</v>
      </c>
      <c r="AM241">
        <v>0</v>
      </c>
      <c r="AN241">
        <v>0</v>
      </c>
      <c r="AO241" s="8">
        <v>0</v>
      </c>
      <c r="AP241">
        <v>0</v>
      </c>
      <c r="AQ241" s="6">
        <v>2</v>
      </c>
      <c r="AR241" s="8">
        <f>+AQ241*2500</f>
        <v>5000</v>
      </c>
      <c r="AS241">
        <v>2</v>
      </c>
    </row>
    <row r="242">
      <c r="A242">
        <v>238</v>
      </c>
      <c r="B242" t="str">
        <v>SAN MARCOS</v>
      </c>
      <c r="C242" t="str">
        <v>CATARINA</v>
      </c>
      <c r="P242" s="6">
        <f>Q242/2500</f>
        <v>4.32</v>
      </c>
      <c r="Q242" s="8">
        <f>R242*1800</f>
        <v>10800</v>
      </c>
      <c r="R242">
        <v>6</v>
      </c>
      <c r="S242">
        <v>0</v>
      </c>
      <c r="T242" s="8">
        <v>0</v>
      </c>
      <c r="U242">
        <v>0</v>
      </c>
      <c r="V242" s="6">
        <v>0</v>
      </c>
      <c r="W242" s="8">
        <v>0</v>
      </c>
      <c r="X242">
        <v>0</v>
      </c>
      <c r="Y242">
        <v>0</v>
      </c>
      <c r="Z242" s="8">
        <v>0</v>
      </c>
      <c r="AA242">
        <v>0</v>
      </c>
      <c r="AB242" s="6">
        <v>0</v>
      </c>
      <c r="AC242" s="8">
        <v>0</v>
      </c>
      <c r="AD242">
        <v>0</v>
      </c>
      <c r="AE242" s="6">
        <v>6</v>
      </c>
      <c r="AF242" s="8">
        <v>15000</v>
      </c>
      <c r="AG242">
        <v>7</v>
      </c>
      <c r="AH242" s="6">
        <v>0</v>
      </c>
      <c r="AI242" s="4">
        <v>0</v>
      </c>
      <c r="AJ242">
        <v>0</v>
      </c>
      <c r="AK242" s="6">
        <v>0</v>
      </c>
      <c r="AL242" s="4">
        <v>0</v>
      </c>
      <c r="AM242">
        <v>0</v>
      </c>
      <c r="AN242">
        <v>0</v>
      </c>
      <c r="AO242" s="8">
        <v>0</v>
      </c>
      <c r="AP242">
        <v>0</v>
      </c>
      <c r="AQ242" s="6">
        <v>6</v>
      </c>
      <c r="AR242" s="8">
        <f>+AQ242*2500</f>
        <v>15000</v>
      </c>
      <c r="AS242">
        <v>7</v>
      </c>
    </row>
    <row r="243">
      <c r="A243">
        <v>239</v>
      </c>
      <c r="B243" t="str">
        <v>SAN MARCOS</v>
      </c>
      <c r="C243" t="str">
        <v>COMITANCILLO</v>
      </c>
      <c r="D243" t="str">
        <v xml:space="preserve">Beca </v>
      </c>
      <c r="P243" s="6">
        <f>Q243/2500</f>
        <v>0.72</v>
      </c>
      <c r="Q243" s="8">
        <f>R243*1800</f>
        <v>1800</v>
      </c>
      <c r="R243">
        <v>1</v>
      </c>
      <c r="S243">
        <v>0</v>
      </c>
      <c r="T243" s="8">
        <v>0</v>
      </c>
      <c r="U243">
        <v>0</v>
      </c>
      <c r="V243" s="6">
        <v>0</v>
      </c>
      <c r="W243" s="8">
        <v>0</v>
      </c>
      <c r="X243">
        <v>0</v>
      </c>
      <c r="Y243">
        <v>0</v>
      </c>
      <c r="Z243" s="8">
        <v>0</v>
      </c>
      <c r="AA243">
        <v>0</v>
      </c>
      <c r="AB243" s="6">
        <v>0</v>
      </c>
      <c r="AC243" s="8">
        <v>0</v>
      </c>
      <c r="AD243">
        <v>0</v>
      </c>
      <c r="AE243" s="6">
        <v>1</v>
      </c>
      <c r="AF243" s="8">
        <v>2500</v>
      </c>
      <c r="AG243">
        <v>3</v>
      </c>
      <c r="AH243" s="6">
        <v>0</v>
      </c>
      <c r="AI243" s="4">
        <v>0</v>
      </c>
      <c r="AJ243">
        <v>0</v>
      </c>
      <c r="AK243" s="6">
        <v>0</v>
      </c>
      <c r="AL243" s="4">
        <v>0</v>
      </c>
      <c r="AM243">
        <v>0</v>
      </c>
      <c r="AN243">
        <v>0</v>
      </c>
      <c r="AO243" s="8">
        <v>0</v>
      </c>
      <c r="AP243">
        <v>0</v>
      </c>
      <c r="AQ243" s="6">
        <v>1</v>
      </c>
      <c r="AR243" s="8">
        <f>+AQ243*2500</f>
        <v>2500</v>
      </c>
      <c r="AS243">
        <v>3</v>
      </c>
    </row>
    <row r="244">
      <c r="A244">
        <v>240</v>
      </c>
      <c r="B244" t="str">
        <v>SAN MARCOS</v>
      </c>
      <c r="C244" t="str">
        <v>CONCEPCIÓN TUTUAPA</v>
      </c>
      <c r="P244" s="6">
        <f>Q244/2500</f>
        <v>1.44</v>
      </c>
      <c r="Q244" s="8">
        <f>R244*1800</f>
        <v>3600</v>
      </c>
      <c r="R244">
        <v>2</v>
      </c>
      <c r="S244">
        <v>0</v>
      </c>
      <c r="T244" s="8">
        <v>0</v>
      </c>
      <c r="U244">
        <v>0</v>
      </c>
      <c r="V244" s="6">
        <v>0</v>
      </c>
      <c r="W244" s="8">
        <v>0</v>
      </c>
      <c r="X244">
        <v>0</v>
      </c>
      <c r="Y244">
        <v>0</v>
      </c>
      <c r="Z244" s="8">
        <v>0</v>
      </c>
      <c r="AA244">
        <v>0</v>
      </c>
      <c r="AB244" s="6">
        <v>0</v>
      </c>
      <c r="AC244" s="8">
        <v>0</v>
      </c>
      <c r="AD244">
        <v>0</v>
      </c>
      <c r="AE244" s="6">
        <v>2</v>
      </c>
      <c r="AF244" s="8">
        <v>5000</v>
      </c>
      <c r="AG244">
        <v>3</v>
      </c>
      <c r="AH244" s="6">
        <v>0</v>
      </c>
      <c r="AI244" s="4">
        <v>0</v>
      </c>
      <c r="AJ244">
        <v>0</v>
      </c>
      <c r="AK244" s="6">
        <v>0</v>
      </c>
      <c r="AL244" s="4">
        <v>0</v>
      </c>
      <c r="AM244">
        <v>0</v>
      </c>
      <c r="AN244">
        <v>0</v>
      </c>
      <c r="AO244" s="8">
        <v>0</v>
      </c>
      <c r="AP244">
        <v>0</v>
      </c>
      <c r="AQ244" s="6">
        <v>2</v>
      </c>
      <c r="AR244" s="8">
        <f>+AQ244*2500</f>
        <v>5000</v>
      </c>
      <c r="AS244">
        <v>3</v>
      </c>
    </row>
    <row r="245">
      <c r="A245">
        <v>241</v>
      </c>
      <c r="B245" t="str">
        <v>SAN MARCOS</v>
      </c>
      <c r="C245" t="str">
        <v>EL QUETZAL</v>
      </c>
      <c r="P245" s="6">
        <f>Q245/2500</f>
        <v>0.72</v>
      </c>
      <c r="Q245" s="8">
        <f>R245*1800</f>
        <v>1800</v>
      </c>
      <c r="R245">
        <v>1</v>
      </c>
      <c r="S245">
        <v>0</v>
      </c>
      <c r="T245" s="8">
        <v>0</v>
      </c>
      <c r="U245">
        <v>0</v>
      </c>
      <c r="V245" s="6">
        <v>0</v>
      </c>
      <c r="W245" s="8">
        <v>0</v>
      </c>
      <c r="X245">
        <v>0</v>
      </c>
      <c r="Y245">
        <v>0</v>
      </c>
      <c r="Z245" s="8">
        <v>0</v>
      </c>
      <c r="AA245">
        <v>0</v>
      </c>
      <c r="AB245" s="6">
        <v>0</v>
      </c>
      <c r="AC245" s="8">
        <v>0</v>
      </c>
      <c r="AD245">
        <v>0</v>
      </c>
      <c r="AE245" s="6">
        <v>1</v>
      </c>
      <c r="AF245" s="8">
        <v>2500</v>
      </c>
      <c r="AG245">
        <v>1</v>
      </c>
      <c r="AH245" s="6">
        <v>0</v>
      </c>
      <c r="AI245" s="4">
        <v>0</v>
      </c>
      <c r="AJ245">
        <v>0</v>
      </c>
      <c r="AK245" s="6">
        <v>0</v>
      </c>
      <c r="AL245" s="4">
        <v>0</v>
      </c>
      <c r="AM245">
        <v>0</v>
      </c>
      <c r="AN245">
        <v>0</v>
      </c>
      <c r="AO245" s="8">
        <v>0</v>
      </c>
      <c r="AP245">
        <v>0</v>
      </c>
      <c r="AQ245" s="6">
        <v>1</v>
      </c>
      <c r="AR245" s="8">
        <f>+AQ245*2500</f>
        <v>2500</v>
      </c>
      <c r="AS245">
        <v>1</v>
      </c>
    </row>
    <row r="246">
      <c r="A246">
        <v>242</v>
      </c>
      <c r="B246" t="str">
        <v>SAN MARCOS</v>
      </c>
      <c r="C246" t="str">
        <v>EL RODEO</v>
      </c>
      <c r="P246" s="6">
        <f>Q246/2500</f>
        <v>0</v>
      </c>
      <c r="Q246" s="8">
        <f>R246*1800</f>
        <v>0</v>
      </c>
      <c r="R246">
        <v>0</v>
      </c>
      <c r="S246">
        <v>0</v>
      </c>
      <c r="T246" s="8">
        <v>0</v>
      </c>
      <c r="U246">
        <v>0</v>
      </c>
      <c r="V246" s="6">
        <v>0</v>
      </c>
      <c r="W246" s="8">
        <v>0</v>
      </c>
      <c r="X246">
        <v>0</v>
      </c>
      <c r="Y246">
        <v>0</v>
      </c>
      <c r="Z246" s="8">
        <v>0</v>
      </c>
      <c r="AA246">
        <v>0</v>
      </c>
      <c r="AB246" s="6">
        <v>0</v>
      </c>
      <c r="AC246" s="8">
        <v>0</v>
      </c>
      <c r="AD246">
        <v>0</v>
      </c>
      <c r="AE246" s="6">
        <v>0</v>
      </c>
      <c r="AF246" s="8">
        <v>0</v>
      </c>
      <c r="AG246">
        <v>0</v>
      </c>
      <c r="AH246" s="6">
        <v>0</v>
      </c>
      <c r="AI246" s="4">
        <v>0</v>
      </c>
      <c r="AJ246">
        <v>0</v>
      </c>
      <c r="AK246" s="6">
        <v>0</v>
      </c>
      <c r="AL246" s="4">
        <v>0</v>
      </c>
      <c r="AM246">
        <v>0</v>
      </c>
      <c r="AN246">
        <v>0</v>
      </c>
      <c r="AO246" s="8">
        <v>0</v>
      </c>
      <c r="AP246">
        <v>0</v>
      </c>
      <c r="AQ246" s="6">
        <v>0</v>
      </c>
      <c r="AR246" s="8">
        <f>+AQ246*2500</f>
        <v>0</v>
      </c>
      <c r="AS246">
        <v>0</v>
      </c>
    </row>
    <row r="247">
      <c r="A247">
        <v>243</v>
      </c>
      <c r="B247" t="str">
        <v>SAN MARCOS</v>
      </c>
      <c r="C247" t="str">
        <v>EL TUMBADOR</v>
      </c>
      <c r="P247" s="6">
        <f>Q247/2500</f>
        <v>0</v>
      </c>
      <c r="Q247" s="8">
        <f>R247*1800</f>
        <v>0</v>
      </c>
      <c r="R247">
        <v>0</v>
      </c>
      <c r="S247">
        <v>0</v>
      </c>
      <c r="T247" s="8">
        <v>0</v>
      </c>
      <c r="U247">
        <v>0</v>
      </c>
      <c r="V247" s="6">
        <v>0</v>
      </c>
      <c r="W247" s="8">
        <v>0</v>
      </c>
      <c r="X247">
        <v>0</v>
      </c>
      <c r="Y247">
        <v>0</v>
      </c>
      <c r="Z247" s="8">
        <v>0</v>
      </c>
      <c r="AA247">
        <v>0</v>
      </c>
      <c r="AB247" s="6">
        <v>0</v>
      </c>
      <c r="AC247" s="8">
        <v>0</v>
      </c>
      <c r="AD247">
        <v>0</v>
      </c>
      <c r="AE247" s="6">
        <v>0</v>
      </c>
      <c r="AF247" s="8">
        <v>0</v>
      </c>
      <c r="AG247">
        <v>0</v>
      </c>
      <c r="AH247" s="6">
        <v>0</v>
      </c>
      <c r="AI247" s="4">
        <v>0</v>
      </c>
      <c r="AJ247">
        <v>0</v>
      </c>
      <c r="AK247" s="6">
        <v>0</v>
      </c>
      <c r="AL247" s="4">
        <v>0</v>
      </c>
      <c r="AM247">
        <v>0</v>
      </c>
      <c r="AN247">
        <v>0</v>
      </c>
      <c r="AO247" s="8">
        <v>0</v>
      </c>
      <c r="AP247">
        <v>0</v>
      </c>
      <c r="AQ247" s="6">
        <v>0</v>
      </c>
      <c r="AR247" s="8">
        <f>+AQ247*2500</f>
        <v>0</v>
      </c>
      <c r="AS247">
        <v>0</v>
      </c>
    </row>
    <row r="248">
      <c r="A248">
        <v>244</v>
      </c>
      <c r="B248" t="str">
        <v>SAN MARCOS</v>
      </c>
      <c r="C248" t="str">
        <v>ESQUIPULAS PALO GORDO</v>
      </c>
      <c r="P248" s="6">
        <f>Q248/2500</f>
        <v>1.44</v>
      </c>
      <c r="Q248" s="8">
        <f>R248*1800</f>
        <v>3600</v>
      </c>
      <c r="R248">
        <v>2</v>
      </c>
      <c r="S248">
        <v>0</v>
      </c>
      <c r="T248" s="8">
        <v>0</v>
      </c>
      <c r="U248">
        <v>0</v>
      </c>
      <c r="V248" s="6">
        <v>0</v>
      </c>
      <c r="W248" s="8">
        <v>0</v>
      </c>
      <c r="X248">
        <v>0</v>
      </c>
      <c r="Y248">
        <v>0</v>
      </c>
      <c r="Z248" s="8">
        <v>0</v>
      </c>
      <c r="AA248">
        <v>0</v>
      </c>
      <c r="AB248" s="6">
        <v>0</v>
      </c>
      <c r="AC248" s="8">
        <v>0</v>
      </c>
      <c r="AD248">
        <v>0</v>
      </c>
      <c r="AE248" s="6">
        <v>2</v>
      </c>
      <c r="AF248" s="8">
        <v>5000</v>
      </c>
      <c r="AG248">
        <v>3</v>
      </c>
      <c r="AH248" s="6">
        <v>0</v>
      </c>
      <c r="AI248" s="4">
        <v>0</v>
      </c>
      <c r="AJ248">
        <v>0</v>
      </c>
      <c r="AK248" s="6">
        <v>0</v>
      </c>
      <c r="AL248" s="4">
        <v>0</v>
      </c>
      <c r="AM248">
        <v>0</v>
      </c>
      <c r="AN248">
        <v>0</v>
      </c>
      <c r="AO248" s="8">
        <v>0</v>
      </c>
      <c r="AP248">
        <v>0</v>
      </c>
      <c r="AQ248" s="6">
        <v>2</v>
      </c>
      <c r="AR248" s="8">
        <f>+AQ248*2500</f>
        <v>5000</v>
      </c>
      <c r="AS248">
        <v>3</v>
      </c>
    </row>
    <row r="249">
      <c r="A249">
        <v>245</v>
      </c>
      <c r="B249" t="str">
        <v>SAN MARCOS</v>
      </c>
      <c r="C249" t="str">
        <v>IXCHIGUÁN</v>
      </c>
      <c r="P249" s="6">
        <f>Q249/2500</f>
        <v>0</v>
      </c>
      <c r="Q249" s="8">
        <f>R249*1800</f>
        <v>0</v>
      </c>
      <c r="R249">
        <v>0</v>
      </c>
      <c r="S249">
        <v>0</v>
      </c>
      <c r="T249" s="8">
        <v>0</v>
      </c>
      <c r="U249">
        <v>0</v>
      </c>
      <c r="V249" s="6">
        <v>0</v>
      </c>
      <c r="W249" s="8">
        <v>0</v>
      </c>
      <c r="X249">
        <v>0</v>
      </c>
      <c r="Y249">
        <v>0</v>
      </c>
      <c r="Z249" s="8">
        <v>0</v>
      </c>
      <c r="AA249">
        <v>0</v>
      </c>
      <c r="AB249" s="6">
        <v>0</v>
      </c>
      <c r="AC249" s="8">
        <v>0</v>
      </c>
      <c r="AD249">
        <v>0</v>
      </c>
      <c r="AE249" s="6">
        <v>0</v>
      </c>
      <c r="AF249" s="8">
        <v>0</v>
      </c>
      <c r="AG249">
        <v>0</v>
      </c>
      <c r="AH249" s="6">
        <v>0</v>
      </c>
      <c r="AI249" s="4">
        <v>0</v>
      </c>
      <c r="AJ249">
        <v>0</v>
      </c>
      <c r="AK249" s="6">
        <v>0</v>
      </c>
      <c r="AL249" s="4">
        <v>0</v>
      </c>
      <c r="AM249">
        <v>0</v>
      </c>
      <c r="AN249">
        <v>0</v>
      </c>
      <c r="AO249" s="8">
        <v>0</v>
      </c>
      <c r="AP249">
        <v>0</v>
      </c>
      <c r="AQ249" s="6">
        <v>0</v>
      </c>
      <c r="AR249" s="8">
        <f>+AQ249*2500</f>
        <v>0</v>
      </c>
      <c r="AS249">
        <v>0</v>
      </c>
    </row>
    <row r="250">
      <c r="A250">
        <v>246</v>
      </c>
      <c r="B250" t="str">
        <v>SAN MARCOS</v>
      </c>
      <c r="C250" t="str">
        <v>LA BLANCA</v>
      </c>
      <c r="P250" s="6">
        <f>Q250/2500</f>
        <v>0</v>
      </c>
      <c r="Q250" s="8">
        <f>R250*1800</f>
        <v>0</v>
      </c>
      <c r="R250">
        <v>0</v>
      </c>
      <c r="S250">
        <v>0</v>
      </c>
      <c r="T250" s="8">
        <v>0</v>
      </c>
      <c r="U250">
        <v>0</v>
      </c>
      <c r="V250" s="6">
        <v>0</v>
      </c>
      <c r="W250" s="8">
        <v>0</v>
      </c>
      <c r="X250">
        <v>0</v>
      </c>
      <c r="Y250">
        <v>0</v>
      </c>
      <c r="Z250" s="8">
        <v>0</v>
      </c>
      <c r="AA250">
        <v>0</v>
      </c>
      <c r="AB250" s="6">
        <v>0</v>
      </c>
      <c r="AC250" s="8">
        <v>0</v>
      </c>
      <c r="AD250">
        <v>0</v>
      </c>
      <c r="AE250" s="6">
        <v>0</v>
      </c>
      <c r="AF250" s="8">
        <v>0</v>
      </c>
      <c r="AG250">
        <v>0</v>
      </c>
      <c r="AH250" s="6">
        <v>0</v>
      </c>
      <c r="AI250" s="4">
        <v>0</v>
      </c>
      <c r="AJ250">
        <v>0</v>
      </c>
      <c r="AK250" s="6">
        <v>0</v>
      </c>
      <c r="AL250" s="4">
        <v>0</v>
      </c>
      <c r="AM250">
        <v>0</v>
      </c>
      <c r="AN250">
        <v>0</v>
      </c>
      <c r="AO250" s="8">
        <v>0</v>
      </c>
      <c r="AP250">
        <v>0</v>
      </c>
      <c r="AQ250" s="6">
        <v>0</v>
      </c>
      <c r="AR250" s="8">
        <f>+AQ250*2500</f>
        <v>0</v>
      </c>
      <c r="AS250">
        <v>0</v>
      </c>
    </row>
    <row r="251">
      <c r="A251">
        <v>247</v>
      </c>
      <c r="B251" t="str">
        <v>SAN MARCOS</v>
      </c>
      <c r="C251" t="str">
        <v>LA REFORMA</v>
      </c>
      <c r="P251" s="6">
        <f>Q251/2500</f>
        <v>0</v>
      </c>
      <c r="Q251" s="8">
        <f>R251*1800</f>
        <v>0</v>
      </c>
      <c r="R251">
        <v>0</v>
      </c>
      <c r="S251">
        <v>0</v>
      </c>
      <c r="T251" s="8">
        <v>0</v>
      </c>
      <c r="U251">
        <v>0</v>
      </c>
      <c r="V251" s="6">
        <v>0</v>
      </c>
      <c r="W251" s="8">
        <v>0</v>
      </c>
      <c r="X251">
        <v>0</v>
      </c>
      <c r="Y251">
        <v>0</v>
      </c>
      <c r="Z251" s="8">
        <v>0</v>
      </c>
      <c r="AA251">
        <v>0</v>
      </c>
      <c r="AB251" s="6">
        <v>0</v>
      </c>
      <c r="AC251" s="8">
        <v>0</v>
      </c>
      <c r="AD251">
        <v>0</v>
      </c>
      <c r="AE251" s="6">
        <v>1</v>
      </c>
      <c r="AF251" s="8">
        <v>2500</v>
      </c>
      <c r="AG251">
        <v>3</v>
      </c>
      <c r="AH251" s="6">
        <v>0</v>
      </c>
      <c r="AI251" s="4">
        <v>0</v>
      </c>
      <c r="AJ251">
        <v>0</v>
      </c>
      <c r="AK251" s="6">
        <v>0</v>
      </c>
      <c r="AL251" s="4">
        <v>0</v>
      </c>
      <c r="AM251">
        <v>0</v>
      </c>
      <c r="AN251">
        <v>0</v>
      </c>
      <c r="AO251" s="8">
        <v>0</v>
      </c>
      <c r="AP251">
        <v>0</v>
      </c>
      <c r="AQ251" s="6">
        <v>1</v>
      </c>
      <c r="AR251" s="8">
        <f>+AQ251*2500</f>
        <v>2500</v>
      </c>
      <c r="AS251">
        <v>3</v>
      </c>
    </row>
    <row r="252">
      <c r="A252">
        <v>248</v>
      </c>
      <c r="B252" t="str">
        <v>SAN MARCOS</v>
      </c>
      <c r="C252" t="str">
        <v>MALACATÁN</v>
      </c>
      <c r="P252" s="6">
        <f>Q252/2500</f>
        <v>0</v>
      </c>
      <c r="Q252" s="8">
        <f>R252*1800</f>
        <v>0</v>
      </c>
      <c r="R252">
        <v>0</v>
      </c>
      <c r="S252">
        <v>0</v>
      </c>
      <c r="T252" s="8">
        <v>0</v>
      </c>
      <c r="U252">
        <v>0</v>
      </c>
      <c r="V252" s="6">
        <v>0</v>
      </c>
      <c r="W252" s="8">
        <v>0</v>
      </c>
      <c r="X252">
        <v>0</v>
      </c>
      <c r="Y252">
        <v>0</v>
      </c>
      <c r="Z252" s="8">
        <v>0</v>
      </c>
      <c r="AA252">
        <v>0</v>
      </c>
      <c r="AB252" s="6">
        <v>0</v>
      </c>
      <c r="AC252" s="8">
        <v>0</v>
      </c>
      <c r="AD252">
        <v>0</v>
      </c>
      <c r="AE252" s="6">
        <v>0</v>
      </c>
      <c r="AF252" s="8">
        <v>0</v>
      </c>
      <c r="AG252">
        <v>0</v>
      </c>
      <c r="AH252" s="6">
        <v>0</v>
      </c>
      <c r="AI252" s="4">
        <v>0</v>
      </c>
      <c r="AJ252">
        <v>0</v>
      </c>
      <c r="AK252" s="6">
        <v>0</v>
      </c>
      <c r="AL252" s="4">
        <v>0</v>
      </c>
      <c r="AM252">
        <v>0</v>
      </c>
      <c r="AN252">
        <v>0</v>
      </c>
      <c r="AO252" s="8">
        <v>0</v>
      </c>
      <c r="AP252">
        <v>0</v>
      </c>
      <c r="AQ252" s="6">
        <v>0</v>
      </c>
      <c r="AR252" s="8">
        <f>+AQ252*2500</f>
        <v>0</v>
      </c>
      <c r="AS252">
        <v>0</v>
      </c>
    </row>
    <row r="253">
      <c r="A253">
        <v>249</v>
      </c>
      <c r="B253" t="str">
        <v>SAN MARCOS</v>
      </c>
      <c r="C253" t="str">
        <v>NUEVO PROGRESO</v>
      </c>
      <c r="P253" s="6">
        <f>Q253/2500</f>
        <v>2.16</v>
      </c>
      <c r="Q253" s="8">
        <f>R253*1800</f>
        <v>5400</v>
      </c>
      <c r="R253">
        <v>3</v>
      </c>
      <c r="S253">
        <v>0</v>
      </c>
      <c r="T253" s="8">
        <v>0</v>
      </c>
      <c r="U253">
        <v>0</v>
      </c>
      <c r="V253" s="6">
        <v>0</v>
      </c>
      <c r="W253" s="8">
        <v>0</v>
      </c>
      <c r="X253">
        <v>0</v>
      </c>
      <c r="Y253">
        <v>0</v>
      </c>
      <c r="Z253" s="8">
        <v>0</v>
      </c>
      <c r="AA253">
        <v>0</v>
      </c>
      <c r="AB253" s="6">
        <v>0</v>
      </c>
      <c r="AC253" s="8">
        <v>0</v>
      </c>
      <c r="AD253">
        <v>0</v>
      </c>
      <c r="AE253" s="6">
        <v>3</v>
      </c>
      <c r="AF253" s="8">
        <v>7500</v>
      </c>
      <c r="AG253">
        <v>3</v>
      </c>
      <c r="AH253" s="6">
        <v>0</v>
      </c>
      <c r="AI253" s="4">
        <v>0</v>
      </c>
      <c r="AJ253">
        <v>0</v>
      </c>
      <c r="AK253" s="6">
        <v>0</v>
      </c>
      <c r="AL253" s="4">
        <v>0</v>
      </c>
      <c r="AM253">
        <v>0</v>
      </c>
      <c r="AN253">
        <v>0</v>
      </c>
      <c r="AO253" s="8">
        <v>0</v>
      </c>
      <c r="AP253">
        <v>0</v>
      </c>
      <c r="AQ253" s="6">
        <v>3</v>
      </c>
      <c r="AR253" s="8">
        <f>+AQ253*2500</f>
        <v>7500</v>
      </c>
      <c r="AS253">
        <v>3</v>
      </c>
    </row>
    <row r="254">
      <c r="A254">
        <v>250</v>
      </c>
      <c r="B254" t="str">
        <v>SAN MARCOS</v>
      </c>
      <c r="C254" t="str">
        <v>OCÓS</v>
      </c>
      <c r="P254" s="6">
        <f>Q254/2500</f>
        <v>2.16</v>
      </c>
      <c r="Q254" s="8">
        <f>R254*1800</f>
        <v>5400</v>
      </c>
      <c r="R254">
        <v>3</v>
      </c>
      <c r="S254">
        <v>0</v>
      </c>
      <c r="T254" s="8">
        <v>0</v>
      </c>
      <c r="U254">
        <v>0</v>
      </c>
      <c r="V254" s="6">
        <v>0</v>
      </c>
      <c r="W254" s="8">
        <v>0</v>
      </c>
      <c r="X254">
        <v>0</v>
      </c>
      <c r="Y254">
        <v>0</v>
      </c>
      <c r="Z254" s="8">
        <v>0</v>
      </c>
      <c r="AA254">
        <v>0</v>
      </c>
      <c r="AB254" s="6">
        <v>0</v>
      </c>
      <c r="AC254" s="8">
        <v>0</v>
      </c>
      <c r="AD254">
        <v>0</v>
      </c>
      <c r="AE254" s="6">
        <v>3</v>
      </c>
      <c r="AF254" s="8">
        <v>7500</v>
      </c>
      <c r="AG254">
        <v>5</v>
      </c>
      <c r="AH254" s="6">
        <v>0</v>
      </c>
      <c r="AI254" s="4">
        <v>0</v>
      </c>
      <c r="AJ254">
        <v>0</v>
      </c>
      <c r="AK254" s="6">
        <v>0</v>
      </c>
      <c r="AL254" s="4">
        <v>0</v>
      </c>
      <c r="AM254">
        <v>0</v>
      </c>
      <c r="AN254">
        <v>0</v>
      </c>
      <c r="AO254" s="8">
        <v>0</v>
      </c>
      <c r="AP254">
        <v>0</v>
      </c>
      <c r="AQ254" s="6">
        <v>3</v>
      </c>
      <c r="AR254" s="8">
        <f>+AQ254*2500</f>
        <v>7500</v>
      </c>
      <c r="AS254">
        <v>5</v>
      </c>
    </row>
    <row r="255">
      <c r="A255">
        <v>251</v>
      </c>
      <c r="B255" t="str">
        <v>SAN MARCOS</v>
      </c>
      <c r="C255" t="str">
        <v>PAJAPITA</v>
      </c>
      <c r="P255" s="6">
        <f>Q255/2500</f>
        <v>0</v>
      </c>
      <c r="Q255" s="8">
        <f>R255*1800</f>
        <v>0</v>
      </c>
      <c r="R255">
        <v>0</v>
      </c>
      <c r="S255">
        <v>0</v>
      </c>
      <c r="T255" s="8">
        <v>0</v>
      </c>
      <c r="U255">
        <v>0</v>
      </c>
      <c r="V255" s="6">
        <v>0</v>
      </c>
      <c r="W255" s="8">
        <v>0</v>
      </c>
      <c r="X255">
        <v>0</v>
      </c>
      <c r="Y255">
        <v>0</v>
      </c>
      <c r="Z255" s="8">
        <v>0</v>
      </c>
      <c r="AA255">
        <v>0</v>
      </c>
      <c r="AB255" s="6">
        <v>0</v>
      </c>
      <c r="AC255" s="8">
        <v>0</v>
      </c>
      <c r="AD255">
        <v>0</v>
      </c>
      <c r="AE255" s="6">
        <v>1</v>
      </c>
      <c r="AF255" s="8">
        <v>2500</v>
      </c>
      <c r="AG255">
        <v>1</v>
      </c>
      <c r="AH255" s="6">
        <v>0</v>
      </c>
      <c r="AI255" s="4">
        <v>0</v>
      </c>
      <c r="AJ255">
        <v>0</v>
      </c>
      <c r="AK255" s="6">
        <v>0</v>
      </c>
      <c r="AL255" s="4">
        <v>0</v>
      </c>
      <c r="AM255">
        <v>0</v>
      </c>
      <c r="AN255">
        <v>0</v>
      </c>
      <c r="AO255" s="8">
        <v>0</v>
      </c>
      <c r="AP255">
        <v>0</v>
      </c>
      <c r="AQ255" s="6">
        <v>1</v>
      </c>
      <c r="AR255" s="8">
        <f>+AQ255*2500</f>
        <v>2500</v>
      </c>
      <c r="AS255">
        <v>1</v>
      </c>
    </row>
    <row r="256">
      <c r="A256">
        <v>252</v>
      </c>
      <c r="B256" t="str">
        <v>SAN MARCOS</v>
      </c>
      <c r="C256" t="str">
        <v>RÍO BLANCO</v>
      </c>
      <c r="P256" s="6">
        <f>Q256/2500</f>
        <v>0</v>
      </c>
      <c r="Q256" s="8">
        <f>R256*1800</f>
        <v>0</v>
      </c>
      <c r="R256">
        <v>0</v>
      </c>
      <c r="S256">
        <v>0</v>
      </c>
      <c r="T256" s="8">
        <v>0</v>
      </c>
      <c r="U256">
        <v>0</v>
      </c>
      <c r="V256" s="6">
        <v>0</v>
      </c>
      <c r="W256" s="8">
        <v>0</v>
      </c>
      <c r="X256">
        <v>0</v>
      </c>
      <c r="Y256">
        <v>0</v>
      </c>
      <c r="Z256" s="8">
        <v>0</v>
      </c>
      <c r="AA256">
        <v>0</v>
      </c>
      <c r="AB256" s="6">
        <v>0</v>
      </c>
      <c r="AC256" s="8">
        <v>0</v>
      </c>
      <c r="AD256">
        <v>0</v>
      </c>
      <c r="AE256" s="6">
        <v>0</v>
      </c>
      <c r="AF256" s="8">
        <v>0</v>
      </c>
      <c r="AG256">
        <v>0</v>
      </c>
      <c r="AH256" s="6">
        <v>0</v>
      </c>
      <c r="AI256" s="4">
        <v>0</v>
      </c>
      <c r="AJ256">
        <v>0</v>
      </c>
      <c r="AK256" s="6">
        <v>0</v>
      </c>
      <c r="AL256" s="4">
        <v>0</v>
      </c>
      <c r="AM256">
        <v>0</v>
      </c>
      <c r="AN256">
        <v>0</v>
      </c>
      <c r="AO256" s="8">
        <v>0</v>
      </c>
      <c r="AP256">
        <v>0</v>
      </c>
      <c r="AQ256" s="6">
        <v>0</v>
      </c>
      <c r="AR256" s="8">
        <f>+AQ256*2500</f>
        <v>0</v>
      </c>
      <c r="AS256">
        <v>0</v>
      </c>
    </row>
    <row r="257">
      <c r="A257">
        <v>253</v>
      </c>
      <c r="B257" t="str">
        <v>SAN MARCOS</v>
      </c>
      <c r="C257" t="str">
        <v>SAN ANTONIO SACATEPÉQUEZ</v>
      </c>
      <c r="P257" s="6">
        <f>Q257/2500</f>
        <v>2.16</v>
      </c>
      <c r="Q257" s="8">
        <f>R257*1800</f>
        <v>5400</v>
      </c>
      <c r="R257">
        <v>3</v>
      </c>
      <c r="S257">
        <v>0</v>
      </c>
      <c r="T257" s="8">
        <v>0</v>
      </c>
      <c r="U257">
        <v>0</v>
      </c>
      <c r="V257" s="6">
        <v>0</v>
      </c>
      <c r="W257" s="8">
        <v>0</v>
      </c>
      <c r="X257">
        <v>0</v>
      </c>
      <c r="Y257">
        <v>0</v>
      </c>
      <c r="Z257" s="8">
        <v>0</v>
      </c>
      <c r="AA257">
        <v>0</v>
      </c>
      <c r="AB257" s="6">
        <v>0</v>
      </c>
      <c r="AC257" s="8">
        <v>0</v>
      </c>
      <c r="AD257">
        <v>0</v>
      </c>
      <c r="AE257" s="6">
        <v>4</v>
      </c>
      <c r="AF257" s="8">
        <v>10000</v>
      </c>
      <c r="AG257">
        <v>5</v>
      </c>
      <c r="AH257" s="6">
        <v>0</v>
      </c>
      <c r="AI257" s="4">
        <v>0</v>
      </c>
      <c r="AJ257">
        <v>0</v>
      </c>
      <c r="AK257" s="6">
        <v>0</v>
      </c>
      <c r="AL257" s="4">
        <v>0</v>
      </c>
      <c r="AM257">
        <v>0</v>
      </c>
      <c r="AN257">
        <v>0</v>
      </c>
      <c r="AO257" s="8">
        <v>0</v>
      </c>
      <c r="AP257">
        <v>0</v>
      </c>
      <c r="AQ257" s="6">
        <v>4</v>
      </c>
      <c r="AR257" s="8">
        <f>+AQ257*2500</f>
        <v>10000</v>
      </c>
      <c r="AS257">
        <v>5</v>
      </c>
    </row>
    <row r="258">
      <c r="A258">
        <v>254</v>
      </c>
      <c r="B258" t="str">
        <v>SAN MARCOS</v>
      </c>
      <c r="C258" t="str">
        <v>SAN CRISTÓBAL CUCHO</v>
      </c>
      <c r="P258" s="6">
        <f>Q258/2500</f>
        <v>0</v>
      </c>
      <c r="Q258" s="8">
        <f>R258*1800</f>
        <v>0</v>
      </c>
      <c r="R258">
        <v>0</v>
      </c>
      <c r="S258">
        <v>0</v>
      </c>
      <c r="T258" s="8">
        <v>0</v>
      </c>
      <c r="U258">
        <v>0</v>
      </c>
      <c r="V258" s="6">
        <v>0</v>
      </c>
      <c r="W258" s="8">
        <v>0</v>
      </c>
      <c r="X258">
        <v>0</v>
      </c>
      <c r="Y258">
        <v>0</v>
      </c>
      <c r="Z258" s="8">
        <v>0</v>
      </c>
      <c r="AA258">
        <v>0</v>
      </c>
      <c r="AB258" s="6">
        <v>0</v>
      </c>
      <c r="AC258" s="8">
        <v>0</v>
      </c>
      <c r="AD258">
        <v>0</v>
      </c>
      <c r="AE258" s="6">
        <v>1</v>
      </c>
      <c r="AF258" s="8">
        <v>2500</v>
      </c>
      <c r="AG258">
        <v>1</v>
      </c>
      <c r="AH258" s="6">
        <v>0</v>
      </c>
      <c r="AI258" s="4">
        <v>0</v>
      </c>
      <c r="AJ258">
        <v>0</v>
      </c>
      <c r="AK258" s="6">
        <v>0</v>
      </c>
      <c r="AL258" s="4">
        <v>0</v>
      </c>
      <c r="AM258">
        <v>0</v>
      </c>
      <c r="AN258">
        <v>0</v>
      </c>
      <c r="AO258" s="8">
        <v>0</v>
      </c>
      <c r="AP258">
        <v>0</v>
      </c>
      <c r="AQ258" s="6">
        <v>1</v>
      </c>
      <c r="AR258" s="8">
        <f>+AQ258*2500</f>
        <v>2500</v>
      </c>
      <c r="AS258">
        <v>1</v>
      </c>
    </row>
    <row r="259">
      <c r="A259">
        <v>255</v>
      </c>
      <c r="B259" t="str">
        <v>SAN MARCOS</v>
      </c>
      <c r="C259" t="str">
        <v>SAN JOSÉ OJETENAM</v>
      </c>
      <c r="P259" s="6">
        <f>Q259/2500</f>
        <v>0</v>
      </c>
      <c r="Q259" s="8">
        <f>R259*1800</f>
        <v>0</v>
      </c>
      <c r="R259">
        <v>0</v>
      </c>
      <c r="S259">
        <v>0</v>
      </c>
      <c r="T259" s="8">
        <v>0</v>
      </c>
      <c r="U259">
        <v>0</v>
      </c>
      <c r="V259" s="6">
        <v>0</v>
      </c>
      <c r="W259" s="8">
        <v>0</v>
      </c>
      <c r="X259">
        <v>0</v>
      </c>
      <c r="Y259">
        <v>0</v>
      </c>
      <c r="Z259" s="8">
        <v>0</v>
      </c>
      <c r="AA259">
        <v>0</v>
      </c>
      <c r="AB259" s="6">
        <v>0</v>
      </c>
      <c r="AC259" s="8">
        <v>0</v>
      </c>
      <c r="AD259">
        <v>0</v>
      </c>
      <c r="AE259" s="6">
        <v>0</v>
      </c>
      <c r="AF259" s="8">
        <v>0</v>
      </c>
      <c r="AG259">
        <v>0</v>
      </c>
      <c r="AH259" s="6">
        <v>0</v>
      </c>
      <c r="AI259" s="4">
        <v>0</v>
      </c>
      <c r="AJ259">
        <v>0</v>
      </c>
      <c r="AK259" s="6">
        <v>0</v>
      </c>
      <c r="AL259" s="4">
        <v>0</v>
      </c>
      <c r="AM259">
        <v>0</v>
      </c>
      <c r="AN259">
        <v>0</v>
      </c>
      <c r="AO259" s="8">
        <v>0</v>
      </c>
      <c r="AP259">
        <v>0</v>
      </c>
      <c r="AQ259" s="6">
        <v>0</v>
      </c>
      <c r="AR259" s="8">
        <f>+AQ259*2500</f>
        <v>0</v>
      </c>
      <c r="AS259">
        <v>0</v>
      </c>
    </row>
    <row r="260">
      <c r="A260">
        <v>256</v>
      </c>
      <c r="B260" t="str">
        <v>SAN MARCOS</v>
      </c>
      <c r="C260" t="str">
        <v>SAN LORENZO</v>
      </c>
      <c r="D260" t="str">
        <v xml:space="preserve">Beca </v>
      </c>
      <c r="P260" s="6">
        <f>Q260/2500</f>
        <v>0</v>
      </c>
      <c r="Q260" s="8">
        <f>R260*1800</f>
        <v>0</v>
      </c>
      <c r="R260">
        <v>0</v>
      </c>
      <c r="S260">
        <v>0</v>
      </c>
      <c r="T260" s="8">
        <v>0</v>
      </c>
      <c r="U260">
        <v>0</v>
      </c>
      <c r="V260" s="6">
        <v>0</v>
      </c>
      <c r="W260" s="8">
        <v>0</v>
      </c>
      <c r="X260">
        <v>0</v>
      </c>
      <c r="Y260">
        <v>0</v>
      </c>
      <c r="Z260" s="8">
        <v>0</v>
      </c>
      <c r="AA260">
        <v>0</v>
      </c>
      <c r="AB260" s="6">
        <v>0</v>
      </c>
      <c r="AC260" s="8">
        <v>0</v>
      </c>
      <c r="AD260">
        <v>0</v>
      </c>
      <c r="AE260" s="6">
        <v>0</v>
      </c>
      <c r="AF260" s="8">
        <v>0</v>
      </c>
      <c r="AG260">
        <v>0</v>
      </c>
      <c r="AH260" s="6">
        <v>0</v>
      </c>
      <c r="AI260" s="4">
        <v>0</v>
      </c>
      <c r="AJ260">
        <v>0</v>
      </c>
      <c r="AK260" s="6">
        <v>0</v>
      </c>
      <c r="AL260" s="4">
        <v>0</v>
      </c>
      <c r="AM260">
        <v>0</v>
      </c>
      <c r="AN260">
        <v>0</v>
      </c>
      <c r="AO260" s="8">
        <v>0</v>
      </c>
      <c r="AP260">
        <v>0</v>
      </c>
      <c r="AQ260" s="6">
        <v>0</v>
      </c>
      <c r="AR260" s="8">
        <f>+AQ260*2500</f>
        <v>0</v>
      </c>
      <c r="AS260">
        <v>0</v>
      </c>
    </row>
    <row r="261">
      <c r="A261">
        <v>257</v>
      </c>
      <c r="B261" t="str">
        <v>SAN MARCOS</v>
      </c>
      <c r="C261" t="str">
        <v>SAN MARCOS</v>
      </c>
      <c r="P261" s="6">
        <f>Q261/2500</f>
        <v>5.04</v>
      </c>
      <c r="Q261" s="8">
        <f>R261*1800</f>
        <v>12600</v>
      </c>
      <c r="R261">
        <v>7</v>
      </c>
      <c r="S261">
        <v>0</v>
      </c>
      <c r="T261" s="8">
        <v>0</v>
      </c>
      <c r="U261">
        <v>0</v>
      </c>
      <c r="V261" s="6">
        <v>0</v>
      </c>
      <c r="W261" s="8">
        <v>0</v>
      </c>
      <c r="X261">
        <v>0</v>
      </c>
      <c r="Y261">
        <v>0</v>
      </c>
      <c r="Z261" s="8">
        <v>0</v>
      </c>
      <c r="AA261">
        <v>0</v>
      </c>
      <c r="AB261" s="6">
        <v>0</v>
      </c>
      <c r="AC261" s="8">
        <v>0</v>
      </c>
      <c r="AD261">
        <v>0</v>
      </c>
      <c r="AE261" s="6">
        <v>7</v>
      </c>
      <c r="AF261" s="8">
        <v>17500</v>
      </c>
      <c r="AG261">
        <v>7</v>
      </c>
      <c r="AH261" s="6">
        <v>0</v>
      </c>
      <c r="AI261" s="4">
        <v>0</v>
      </c>
      <c r="AJ261">
        <v>0</v>
      </c>
      <c r="AK261" s="6">
        <v>0</v>
      </c>
      <c r="AL261" s="4">
        <v>0</v>
      </c>
      <c r="AM261">
        <v>0</v>
      </c>
      <c r="AN261">
        <v>0</v>
      </c>
      <c r="AO261" s="8">
        <v>0</v>
      </c>
      <c r="AP261">
        <v>0</v>
      </c>
      <c r="AQ261" s="6">
        <v>7</v>
      </c>
      <c r="AR261" s="8">
        <f>+AQ261*2500</f>
        <v>17500</v>
      </c>
      <c r="AS261">
        <v>7</v>
      </c>
    </row>
    <row r="262">
      <c r="A262">
        <v>258</v>
      </c>
      <c r="B262" t="str">
        <v>SAN MARCOS</v>
      </c>
      <c r="C262" t="str">
        <v>SAN MIGUEL IXTAHUACÁN</v>
      </c>
      <c r="P262" s="6">
        <f>Q262/2500</f>
        <v>3.6</v>
      </c>
      <c r="Q262" s="8">
        <f>R262*1800</f>
        <v>9000</v>
      </c>
      <c r="R262">
        <v>5</v>
      </c>
      <c r="S262">
        <v>0</v>
      </c>
      <c r="T262" s="8">
        <v>0</v>
      </c>
      <c r="U262">
        <v>0</v>
      </c>
      <c r="V262" s="6">
        <v>0</v>
      </c>
      <c r="W262" s="8">
        <v>0</v>
      </c>
      <c r="X262">
        <v>0</v>
      </c>
      <c r="Y262">
        <v>0</v>
      </c>
      <c r="Z262" s="8">
        <v>0</v>
      </c>
      <c r="AA262">
        <v>0</v>
      </c>
      <c r="AB262" s="6">
        <v>0</v>
      </c>
      <c r="AC262" s="8">
        <v>0</v>
      </c>
      <c r="AD262">
        <v>0</v>
      </c>
      <c r="AE262" s="6">
        <v>5</v>
      </c>
      <c r="AF262" s="8">
        <v>12500</v>
      </c>
      <c r="AG262">
        <v>7</v>
      </c>
      <c r="AH262" s="6">
        <v>0</v>
      </c>
      <c r="AI262" s="4">
        <v>0</v>
      </c>
      <c r="AJ262">
        <v>0</v>
      </c>
      <c r="AK262" s="6">
        <v>0</v>
      </c>
      <c r="AL262" s="4">
        <v>0</v>
      </c>
      <c r="AM262">
        <v>0</v>
      </c>
      <c r="AN262">
        <v>0</v>
      </c>
      <c r="AO262" s="8">
        <v>0</v>
      </c>
      <c r="AP262">
        <v>0</v>
      </c>
      <c r="AQ262" s="6">
        <v>5</v>
      </c>
      <c r="AR262" s="8">
        <f>+AQ262*2500</f>
        <v>12500</v>
      </c>
      <c r="AS262">
        <v>7</v>
      </c>
    </row>
    <row r="263">
      <c r="A263">
        <v>259</v>
      </c>
      <c r="B263" t="str">
        <v>SAN MARCOS</v>
      </c>
      <c r="C263" t="str">
        <v>SAN PABLO</v>
      </c>
      <c r="P263" s="6">
        <f>Q263/2500</f>
        <v>1.44</v>
      </c>
      <c r="Q263" s="8">
        <f>R263*1800</f>
        <v>3600</v>
      </c>
      <c r="R263">
        <v>2</v>
      </c>
      <c r="S263">
        <v>0</v>
      </c>
      <c r="T263" s="8">
        <v>0</v>
      </c>
      <c r="U263">
        <v>0</v>
      </c>
      <c r="V263" s="6">
        <v>0</v>
      </c>
      <c r="W263" s="8">
        <v>0</v>
      </c>
      <c r="X263">
        <v>0</v>
      </c>
      <c r="Y263">
        <v>0</v>
      </c>
      <c r="Z263" s="8">
        <v>0</v>
      </c>
      <c r="AA263">
        <v>0</v>
      </c>
      <c r="AB263" s="6">
        <v>0</v>
      </c>
      <c r="AC263" s="8">
        <v>0</v>
      </c>
      <c r="AD263">
        <v>0</v>
      </c>
      <c r="AE263" s="6">
        <v>3</v>
      </c>
      <c r="AF263" s="8">
        <v>7500</v>
      </c>
      <c r="AG263">
        <v>4</v>
      </c>
      <c r="AH263" s="6">
        <v>0</v>
      </c>
      <c r="AI263" s="4">
        <v>0</v>
      </c>
      <c r="AJ263">
        <v>0</v>
      </c>
      <c r="AK263" s="6">
        <v>0</v>
      </c>
      <c r="AL263" s="4">
        <v>0</v>
      </c>
      <c r="AM263">
        <v>0</v>
      </c>
      <c r="AN263">
        <v>0</v>
      </c>
      <c r="AO263" s="8">
        <v>0</v>
      </c>
      <c r="AP263">
        <v>0</v>
      </c>
      <c r="AQ263" s="6">
        <v>3</v>
      </c>
      <c r="AR263" s="8">
        <f>+AQ263*2500</f>
        <v>7500</v>
      </c>
      <c r="AS263">
        <v>4</v>
      </c>
    </row>
    <row r="264">
      <c r="A264">
        <v>260</v>
      </c>
      <c r="B264" t="str">
        <v>SAN MARCOS</v>
      </c>
      <c r="C264" t="str">
        <v>SAN PEDRO SACATEPÉQUEZ</v>
      </c>
      <c r="P264" s="6">
        <f>Q264/2500</f>
        <v>4.32</v>
      </c>
      <c r="Q264" s="8">
        <f>R264*1800</f>
        <v>10800</v>
      </c>
      <c r="R264">
        <v>6</v>
      </c>
      <c r="S264">
        <v>0</v>
      </c>
      <c r="T264" s="8">
        <v>0</v>
      </c>
      <c r="U264">
        <v>0</v>
      </c>
      <c r="V264" s="6">
        <v>0</v>
      </c>
      <c r="W264" s="8">
        <v>0</v>
      </c>
      <c r="X264">
        <v>0</v>
      </c>
      <c r="Y264">
        <v>0</v>
      </c>
      <c r="Z264" s="8">
        <v>0</v>
      </c>
      <c r="AA264">
        <v>0</v>
      </c>
      <c r="AB264" s="6">
        <v>0</v>
      </c>
      <c r="AC264" s="8">
        <v>0</v>
      </c>
      <c r="AD264">
        <v>0</v>
      </c>
      <c r="AE264" s="6">
        <v>6</v>
      </c>
      <c r="AF264" s="8">
        <v>15000</v>
      </c>
      <c r="AG264">
        <v>8</v>
      </c>
      <c r="AH264" s="6">
        <v>0</v>
      </c>
      <c r="AI264" s="4">
        <v>0</v>
      </c>
      <c r="AJ264">
        <v>0</v>
      </c>
      <c r="AK264" s="6">
        <v>0</v>
      </c>
      <c r="AL264" s="4">
        <v>0</v>
      </c>
      <c r="AM264">
        <v>0</v>
      </c>
      <c r="AN264">
        <v>0</v>
      </c>
      <c r="AO264" s="8">
        <v>0</v>
      </c>
      <c r="AP264">
        <v>0</v>
      </c>
      <c r="AQ264" s="6">
        <v>6</v>
      </c>
      <c r="AR264" s="8">
        <f>+AQ264*2500</f>
        <v>15000</v>
      </c>
      <c r="AS264">
        <v>8</v>
      </c>
    </row>
    <row r="265">
      <c r="A265">
        <v>261</v>
      </c>
      <c r="B265" t="str">
        <v>SAN MARCOS</v>
      </c>
      <c r="C265" t="str">
        <v>SAN RAFAEL PIE DE LA CUESTA</v>
      </c>
      <c r="P265" s="6">
        <f>Q265/2500</f>
        <v>0.72</v>
      </c>
      <c r="Q265" s="8">
        <f>R265*1800</f>
        <v>1800</v>
      </c>
      <c r="R265">
        <v>1</v>
      </c>
      <c r="S265">
        <v>0</v>
      </c>
      <c r="T265" s="8">
        <v>0</v>
      </c>
      <c r="U265">
        <v>0</v>
      </c>
      <c r="V265" s="6">
        <v>0</v>
      </c>
      <c r="W265" s="8">
        <v>0</v>
      </c>
      <c r="X265">
        <v>0</v>
      </c>
      <c r="Y265">
        <v>0</v>
      </c>
      <c r="Z265" s="8">
        <v>0</v>
      </c>
      <c r="AA265">
        <v>0</v>
      </c>
      <c r="AB265" s="6">
        <v>0</v>
      </c>
      <c r="AC265" s="8">
        <v>0</v>
      </c>
      <c r="AD265">
        <v>0</v>
      </c>
      <c r="AE265" s="6">
        <v>1</v>
      </c>
      <c r="AF265" s="8">
        <v>2500</v>
      </c>
      <c r="AG265">
        <v>2</v>
      </c>
      <c r="AH265" s="6">
        <v>0</v>
      </c>
      <c r="AI265" s="4">
        <v>0</v>
      </c>
      <c r="AJ265">
        <v>0</v>
      </c>
      <c r="AK265" s="6">
        <v>0</v>
      </c>
      <c r="AL265" s="4">
        <v>0</v>
      </c>
      <c r="AM265">
        <v>0</v>
      </c>
      <c r="AN265">
        <v>0</v>
      </c>
      <c r="AO265" s="8">
        <v>0</v>
      </c>
      <c r="AP265">
        <v>0</v>
      </c>
      <c r="AQ265" s="6">
        <v>1</v>
      </c>
      <c r="AR265" s="8">
        <f>+AQ265*2500</f>
        <v>2500</v>
      </c>
      <c r="AS265">
        <v>2</v>
      </c>
    </row>
    <row r="266">
      <c r="A266">
        <v>262</v>
      </c>
      <c r="B266" t="str">
        <v>SAN MARCOS</v>
      </c>
      <c r="C266" t="str">
        <v>SIBINAL</v>
      </c>
      <c r="P266" s="6">
        <f>Q266/2500</f>
        <v>0</v>
      </c>
      <c r="Q266" s="8">
        <f>R266*1800</f>
        <v>0</v>
      </c>
      <c r="R266">
        <v>0</v>
      </c>
      <c r="S266">
        <v>0</v>
      </c>
      <c r="T266" s="8">
        <v>0</v>
      </c>
      <c r="U266">
        <v>0</v>
      </c>
      <c r="V266" s="6">
        <v>0</v>
      </c>
      <c r="W266" s="8">
        <v>0</v>
      </c>
      <c r="X266">
        <v>0</v>
      </c>
      <c r="Y266">
        <v>0</v>
      </c>
      <c r="Z266" s="8">
        <v>0</v>
      </c>
      <c r="AA266">
        <v>0</v>
      </c>
      <c r="AB266" s="6">
        <v>0</v>
      </c>
      <c r="AC266" s="8">
        <v>0</v>
      </c>
      <c r="AD266">
        <v>0</v>
      </c>
      <c r="AE266" s="6">
        <v>0</v>
      </c>
      <c r="AF266" s="8">
        <v>0</v>
      </c>
      <c r="AG266">
        <v>0</v>
      </c>
      <c r="AH266" s="6">
        <v>0</v>
      </c>
      <c r="AI266" s="4">
        <v>0</v>
      </c>
      <c r="AJ266">
        <v>0</v>
      </c>
      <c r="AK266" s="6">
        <v>0</v>
      </c>
      <c r="AL266" s="4">
        <v>0</v>
      </c>
      <c r="AM266">
        <v>0</v>
      </c>
      <c r="AN266">
        <v>0</v>
      </c>
      <c r="AO266" s="8">
        <v>0</v>
      </c>
      <c r="AP266">
        <v>0</v>
      </c>
      <c r="AQ266" s="6">
        <v>0</v>
      </c>
      <c r="AR266" s="8">
        <f>+AQ266*2500</f>
        <v>0</v>
      </c>
      <c r="AS266">
        <v>0</v>
      </c>
    </row>
    <row r="267">
      <c r="A267">
        <v>263</v>
      </c>
      <c r="B267" t="str">
        <v>SAN MARCOS</v>
      </c>
      <c r="C267" t="str">
        <v>SIPACAPA</v>
      </c>
      <c r="P267" s="6">
        <f>Q267/2500</f>
        <v>0</v>
      </c>
      <c r="Q267" s="8">
        <f>R267*1800</f>
        <v>0</v>
      </c>
      <c r="R267">
        <v>0</v>
      </c>
      <c r="S267">
        <v>0</v>
      </c>
      <c r="T267" s="8">
        <v>0</v>
      </c>
      <c r="U267">
        <v>0</v>
      </c>
      <c r="V267" s="6">
        <v>0</v>
      </c>
      <c r="W267" s="8">
        <v>0</v>
      </c>
      <c r="X267">
        <v>0</v>
      </c>
      <c r="Y267">
        <v>0</v>
      </c>
      <c r="Z267" s="8">
        <v>0</v>
      </c>
      <c r="AA267">
        <v>0</v>
      </c>
      <c r="AB267" s="6">
        <v>0</v>
      </c>
      <c r="AC267" s="8">
        <v>0</v>
      </c>
      <c r="AD267">
        <v>0</v>
      </c>
      <c r="AE267" s="6">
        <v>0</v>
      </c>
      <c r="AF267" s="8">
        <v>0</v>
      </c>
      <c r="AG267">
        <v>0</v>
      </c>
      <c r="AH267" s="6">
        <v>0</v>
      </c>
      <c r="AI267" s="4">
        <v>0</v>
      </c>
      <c r="AJ267">
        <v>0</v>
      </c>
      <c r="AK267" s="6">
        <v>0</v>
      </c>
      <c r="AL267" s="4">
        <v>0</v>
      </c>
      <c r="AM267">
        <v>0</v>
      </c>
      <c r="AN267">
        <v>0</v>
      </c>
      <c r="AO267" s="8">
        <v>0</v>
      </c>
      <c r="AP267">
        <v>0</v>
      </c>
      <c r="AQ267" s="6">
        <v>0</v>
      </c>
      <c r="AR267" s="8">
        <f>+AQ267*2500</f>
        <v>0</v>
      </c>
      <c r="AS267">
        <v>0</v>
      </c>
    </row>
    <row r="268">
      <c r="A268">
        <v>264</v>
      </c>
      <c r="B268" t="str">
        <v>SAN MARCOS</v>
      </c>
      <c r="C268" t="str">
        <v>TACANÁ</v>
      </c>
      <c r="P268" s="6">
        <f>Q268/2500</f>
        <v>0</v>
      </c>
      <c r="Q268" s="8">
        <f>R268*1800</f>
        <v>0</v>
      </c>
      <c r="R268">
        <v>0</v>
      </c>
      <c r="S268">
        <v>0</v>
      </c>
      <c r="T268" s="8">
        <v>0</v>
      </c>
      <c r="U268">
        <v>0</v>
      </c>
      <c r="V268" s="6">
        <v>0</v>
      </c>
      <c r="W268" s="8">
        <v>0</v>
      </c>
      <c r="X268">
        <v>0</v>
      </c>
      <c r="Y268">
        <v>0</v>
      </c>
      <c r="Z268" s="8">
        <v>0</v>
      </c>
      <c r="AA268">
        <v>0</v>
      </c>
      <c r="AB268" s="6">
        <v>0</v>
      </c>
      <c r="AC268" s="8">
        <v>0</v>
      </c>
      <c r="AD268">
        <v>0</v>
      </c>
      <c r="AE268" s="6">
        <v>0</v>
      </c>
      <c r="AF268" s="8">
        <v>0</v>
      </c>
      <c r="AG268">
        <v>0</v>
      </c>
      <c r="AH268" s="6">
        <v>0</v>
      </c>
      <c r="AI268" s="4">
        <v>0</v>
      </c>
      <c r="AJ268">
        <v>0</v>
      </c>
      <c r="AK268" s="6">
        <v>0</v>
      </c>
      <c r="AL268" s="4">
        <v>0</v>
      </c>
      <c r="AM268">
        <v>0</v>
      </c>
      <c r="AN268">
        <v>0</v>
      </c>
      <c r="AO268" s="8">
        <v>0</v>
      </c>
      <c r="AP268">
        <v>0</v>
      </c>
      <c r="AQ268" s="6">
        <v>0</v>
      </c>
      <c r="AR268" s="8">
        <f>+AQ268*2500</f>
        <v>0</v>
      </c>
      <c r="AS268">
        <v>0</v>
      </c>
    </row>
    <row r="269">
      <c r="A269">
        <v>265</v>
      </c>
      <c r="B269" t="str">
        <v>SAN MARCOS</v>
      </c>
      <c r="C269" t="str">
        <v>TAJUMULCO</v>
      </c>
      <c r="P269" s="6">
        <f>Q269/2500</f>
        <v>0</v>
      </c>
      <c r="Q269" s="8">
        <f>R269*1800</f>
        <v>0</v>
      </c>
      <c r="R269">
        <v>0</v>
      </c>
      <c r="S269">
        <v>0</v>
      </c>
      <c r="T269" s="8">
        <v>0</v>
      </c>
      <c r="U269">
        <v>0</v>
      </c>
      <c r="V269" s="6">
        <v>0</v>
      </c>
      <c r="W269" s="8">
        <v>0</v>
      </c>
      <c r="X269">
        <v>0</v>
      </c>
      <c r="Y269">
        <v>0</v>
      </c>
      <c r="Z269" s="8">
        <v>0</v>
      </c>
      <c r="AA269">
        <v>0</v>
      </c>
      <c r="AB269" s="6">
        <v>0</v>
      </c>
      <c r="AC269" s="8">
        <v>0</v>
      </c>
      <c r="AD269">
        <v>0</v>
      </c>
      <c r="AE269" s="6">
        <v>0</v>
      </c>
      <c r="AF269" s="8">
        <v>0</v>
      </c>
      <c r="AG269">
        <v>0</v>
      </c>
      <c r="AH269" s="6">
        <v>0</v>
      </c>
      <c r="AI269" s="4">
        <v>0</v>
      </c>
      <c r="AJ269">
        <v>0</v>
      </c>
      <c r="AK269" s="6">
        <v>0</v>
      </c>
      <c r="AL269" s="4">
        <v>0</v>
      </c>
      <c r="AM269">
        <v>0</v>
      </c>
      <c r="AN269">
        <v>0</v>
      </c>
      <c r="AO269" s="8">
        <v>0</v>
      </c>
      <c r="AP269">
        <v>0</v>
      </c>
      <c r="AQ269" s="6">
        <v>0</v>
      </c>
      <c r="AR269" s="8">
        <f>+AQ269*2500</f>
        <v>0</v>
      </c>
      <c r="AS269">
        <v>0</v>
      </c>
    </row>
    <row r="270">
      <c r="A270">
        <v>266</v>
      </c>
      <c r="B270" t="str">
        <v>SAN MARCOS</v>
      </c>
      <c r="C270" t="str">
        <v>TEJUTLA</v>
      </c>
      <c r="P270" s="6">
        <f>Q270/2500</f>
        <v>4.32</v>
      </c>
      <c r="Q270" s="8">
        <f>R270*1800</f>
        <v>10800</v>
      </c>
      <c r="R270">
        <v>6</v>
      </c>
      <c r="S270">
        <v>0</v>
      </c>
      <c r="T270" s="8">
        <v>0</v>
      </c>
      <c r="U270">
        <v>0</v>
      </c>
      <c r="V270" s="6">
        <v>0</v>
      </c>
      <c r="W270" s="8">
        <v>0</v>
      </c>
      <c r="X270">
        <v>0</v>
      </c>
      <c r="Y270">
        <v>0</v>
      </c>
      <c r="Z270" s="8">
        <v>0</v>
      </c>
      <c r="AA270">
        <v>0</v>
      </c>
      <c r="AB270" s="6">
        <v>0</v>
      </c>
      <c r="AC270" s="8">
        <v>0</v>
      </c>
      <c r="AD270">
        <v>0</v>
      </c>
      <c r="AE270" s="6">
        <v>6</v>
      </c>
      <c r="AF270" s="8">
        <v>15000</v>
      </c>
      <c r="AG270">
        <v>7</v>
      </c>
      <c r="AH270" s="6">
        <v>0</v>
      </c>
      <c r="AI270" s="4">
        <v>0</v>
      </c>
      <c r="AJ270">
        <v>0</v>
      </c>
      <c r="AK270" s="6">
        <v>0</v>
      </c>
      <c r="AL270" s="4">
        <v>0</v>
      </c>
      <c r="AM270">
        <v>0</v>
      </c>
      <c r="AN270">
        <v>0</v>
      </c>
      <c r="AO270" s="8">
        <v>0</v>
      </c>
      <c r="AP270">
        <v>0</v>
      </c>
      <c r="AQ270" s="6">
        <v>6</v>
      </c>
      <c r="AR270" s="8">
        <f>+AQ270*2500</f>
        <v>15000</v>
      </c>
      <c r="AS270">
        <v>7</v>
      </c>
    </row>
    <row r="271">
      <c r="A271">
        <v>267</v>
      </c>
      <c r="B271" t="str">
        <v>SANTA ROSA</v>
      </c>
      <c r="C271" t="str">
        <v>BARBERENA</v>
      </c>
      <c r="P271" s="6">
        <f>Q271/2500</f>
        <v>1.44</v>
      </c>
      <c r="Q271" s="8">
        <f>R271*1800</f>
        <v>3600</v>
      </c>
      <c r="R271">
        <v>2</v>
      </c>
      <c r="S271">
        <v>0</v>
      </c>
      <c r="T271" s="8">
        <v>0</v>
      </c>
      <c r="U271">
        <v>0</v>
      </c>
      <c r="V271" s="6">
        <v>0</v>
      </c>
      <c r="W271" s="8">
        <v>0</v>
      </c>
      <c r="X271">
        <v>0</v>
      </c>
      <c r="Y271">
        <v>0</v>
      </c>
      <c r="Z271" s="8">
        <v>0</v>
      </c>
      <c r="AA271">
        <v>0</v>
      </c>
      <c r="AB271" s="6">
        <v>0</v>
      </c>
      <c r="AC271" s="8">
        <v>0</v>
      </c>
      <c r="AD271">
        <v>0</v>
      </c>
      <c r="AE271" s="6">
        <v>2</v>
      </c>
      <c r="AF271" s="8">
        <v>5000</v>
      </c>
      <c r="AG271">
        <v>2</v>
      </c>
      <c r="AH271" s="6">
        <v>0</v>
      </c>
      <c r="AI271" s="4">
        <v>0</v>
      </c>
      <c r="AJ271">
        <v>0</v>
      </c>
      <c r="AK271" s="6">
        <v>0</v>
      </c>
      <c r="AL271" s="4">
        <v>0</v>
      </c>
      <c r="AM271">
        <v>0</v>
      </c>
      <c r="AN271">
        <v>0</v>
      </c>
      <c r="AO271" s="8">
        <v>0</v>
      </c>
      <c r="AP271">
        <v>0</v>
      </c>
      <c r="AQ271" s="6">
        <v>2</v>
      </c>
      <c r="AR271" s="8">
        <f>+AQ271*2500</f>
        <v>5000</v>
      </c>
      <c r="AS271">
        <v>2</v>
      </c>
    </row>
    <row r="272">
      <c r="A272">
        <v>268</v>
      </c>
      <c r="B272" t="str">
        <v>SANTA ROSA</v>
      </c>
      <c r="C272" t="str">
        <v>CASILLAS</v>
      </c>
      <c r="P272" s="6">
        <f>Q272/2500</f>
        <v>3.6</v>
      </c>
      <c r="Q272" s="8">
        <f>R272*1800</f>
        <v>9000</v>
      </c>
      <c r="R272">
        <v>5</v>
      </c>
      <c r="S272">
        <v>0</v>
      </c>
      <c r="T272" s="8">
        <v>0</v>
      </c>
      <c r="U272">
        <v>0</v>
      </c>
      <c r="V272" s="6">
        <v>0</v>
      </c>
      <c r="W272" s="8">
        <v>0</v>
      </c>
      <c r="X272">
        <v>0</v>
      </c>
      <c r="Y272">
        <v>0</v>
      </c>
      <c r="Z272" s="8">
        <v>0</v>
      </c>
      <c r="AA272">
        <v>0</v>
      </c>
      <c r="AB272" s="6">
        <v>0</v>
      </c>
      <c r="AC272" s="8">
        <v>0</v>
      </c>
      <c r="AD272">
        <v>0</v>
      </c>
      <c r="AE272" s="6">
        <v>5</v>
      </c>
      <c r="AF272" s="8">
        <v>12500</v>
      </c>
      <c r="AG272">
        <v>6</v>
      </c>
      <c r="AH272" s="6">
        <v>0</v>
      </c>
      <c r="AI272" s="4">
        <v>0</v>
      </c>
      <c r="AJ272">
        <v>0</v>
      </c>
      <c r="AK272" s="6">
        <v>0</v>
      </c>
      <c r="AL272" s="4">
        <v>0</v>
      </c>
      <c r="AM272">
        <v>0</v>
      </c>
      <c r="AN272">
        <v>0</v>
      </c>
      <c r="AO272" s="8">
        <v>0</v>
      </c>
      <c r="AP272">
        <v>0</v>
      </c>
      <c r="AQ272" s="6">
        <v>5</v>
      </c>
      <c r="AR272" s="8">
        <f>+AQ272*2500</f>
        <v>12500</v>
      </c>
      <c r="AS272">
        <v>6</v>
      </c>
    </row>
    <row r="273">
      <c r="A273">
        <v>269</v>
      </c>
      <c r="B273" t="str">
        <v>SANTA ROSA</v>
      </c>
      <c r="C273" t="str">
        <v>CHIQUIMULILLA</v>
      </c>
      <c r="P273" s="6">
        <f>Q273/2500</f>
        <v>7.2</v>
      </c>
      <c r="Q273" s="8">
        <f>R273*1800</f>
        <v>18000</v>
      </c>
      <c r="R273">
        <v>10</v>
      </c>
      <c r="S273">
        <v>0</v>
      </c>
      <c r="T273" s="8">
        <v>0</v>
      </c>
      <c r="U273">
        <v>0</v>
      </c>
      <c r="V273" s="6">
        <v>0</v>
      </c>
      <c r="W273" s="8">
        <v>0</v>
      </c>
      <c r="X273">
        <v>0</v>
      </c>
      <c r="Y273">
        <v>0</v>
      </c>
      <c r="Z273" s="8">
        <v>0</v>
      </c>
      <c r="AA273">
        <v>0</v>
      </c>
      <c r="AB273" s="6">
        <v>0</v>
      </c>
      <c r="AC273" s="8">
        <v>0</v>
      </c>
      <c r="AD273">
        <v>0</v>
      </c>
      <c r="AE273" s="6">
        <v>10</v>
      </c>
      <c r="AF273" s="8">
        <v>25000</v>
      </c>
      <c r="AG273">
        <v>13</v>
      </c>
      <c r="AH273" s="6">
        <v>0</v>
      </c>
      <c r="AI273" s="4">
        <v>0</v>
      </c>
      <c r="AJ273">
        <v>0</v>
      </c>
      <c r="AK273" s="6">
        <v>0</v>
      </c>
      <c r="AL273" s="4">
        <v>0</v>
      </c>
      <c r="AM273">
        <v>0</v>
      </c>
      <c r="AN273">
        <v>0</v>
      </c>
      <c r="AO273" s="8">
        <v>0</v>
      </c>
      <c r="AP273">
        <v>0</v>
      </c>
      <c r="AQ273" s="6">
        <v>10</v>
      </c>
      <c r="AR273" s="8">
        <f>+AQ273*2500</f>
        <v>25000</v>
      </c>
      <c r="AS273">
        <v>13</v>
      </c>
    </row>
    <row r="274">
      <c r="A274">
        <v>270</v>
      </c>
      <c r="B274" t="str">
        <v>SANTA ROSA</v>
      </c>
      <c r="C274" t="str">
        <v>CUILAPA</v>
      </c>
      <c r="P274" s="6">
        <f>Q274/2500</f>
        <v>7.92</v>
      </c>
      <c r="Q274" s="8">
        <f>R274*1800</f>
        <v>19800</v>
      </c>
      <c r="R274">
        <v>11</v>
      </c>
      <c r="S274">
        <v>0</v>
      </c>
      <c r="T274" s="8">
        <v>0</v>
      </c>
      <c r="U274">
        <v>0</v>
      </c>
      <c r="V274" s="6">
        <v>0</v>
      </c>
      <c r="W274" s="8">
        <v>0</v>
      </c>
      <c r="X274">
        <v>0</v>
      </c>
      <c r="Y274">
        <v>0</v>
      </c>
      <c r="Z274" s="8">
        <v>0</v>
      </c>
      <c r="AA274">
        <v>0</v>
      </c>
      <c r="AB274" s="6">
        <v>0</v>
      </c>
      <c r="AC274" s="8">
        <v>0</v>
      </c>
      <c r="AD274">
        <v>0</v>
      </c>
      <c r="AE274" s="6">
        <v>11</v>
      </c>
      <c r="AF274" s="8">
        <v>27500</v>
      </c>
      <c r="AG274">
        <v>13</v>
      </c>
      <c r="AH274" s="6">
        <v>0</v>
      </c>
      <c r="AI274" s="4">
        <v>0</v>
      </c>
      <c r="AJ274">
        <v>0</v>
      </c>
      <c r="AK274" s="6">
        <v>0</v>
      </c>
      <c r="AL274" s="4">
        <v>0</v>
      </c>
      <c r="AM274">
        <v>0</v>
      </c>
      <c r="AN274">
        <v>0</v>
      </c>
      <c r="AO274" s="8">
        <v>0</v>
      </c>
      <c r="AP274">
        <v>0</v>
      </c>
      <c r="AQ274" s="6">
        <v>11</v>
      </c>
      <c r="AR274" s="8">
        <f>+AQ274*2500</f>
        <v>27500</v>
      </c>
      <c r="AS274">
        <v>13</v>
      </c>
    </row>
    <row r="275">
      <c r="A275">
        <v>271</v>
      </c>
      <c r="B275" t="str">
        <v>SANTA ROSA</v>
      </c>
      <c r="C275" t="str">
        <v>GUAZACAPÁN</v>
      </c>
      <c r="P275" s="6">
        <f>Q275/2500</f>
        <v>0.72</v>
      </c>
      <c r="Q275" s="8">
        <f>R275*1800</f>
        <v>1800</v>
      </c>
      <c r="R275">
        <v>1</v>
      </c>
      <c r="S275">
        <v>0</v>
      </c>
      <c r="T275" s="8">
        <v>0</v>
      </c>
      <c r="U275">
        <v>0</v>
      </c>
      <c r="V275" s="6">
        <v>0</v>
      </c>
      <c r="W275" s="8">
        <v>0</v>
      </c>
      <c r="X275">
        <v>0</v>
      </c>
      <c r="Y275">
        <v>0</v>
      </c>
      <c r="Z275" s="8">
        <v>0</v>
      </c>
      <c r="AA275">
        <v>0</v>
      </c>
      <c r="AB275" s="6">
        <v>0</v>
      </c>
      <c r="AC275" s="8">
        <v>0</v>
      </c>
      <c r="AD275">
        <v>0</v>
      </c>
      <c r="AE275" s="6">
        <v>1</v>
      </c>
      <c r="AF275" s="8">
        <v>2500</v>
      </c>
      <c r="AG275">
        <v>2</v>
      </c>
      <c r="AH275" s="6">
        <v>0</v>
      </c>
      <c r="AI275" s="4">
        <v>0</v>
      </c>
      <c r="AJ275">
        <v>0</v>
      </c>
      <c r="AK275" s="6">
        <v>0</v>
      </c>
      <c r="AL275" s="4">
        <v>0</v>
      </c>
      <c r="AM275">
        <v>0</v>
      </c>
      <c r="AN275">
        <v>0</v>
      </c>
      <c r="AO275" s="8">
        <v>0</v>
      </c>
      <c r="AP275">
        <v>0</v>
      </c>
      <c r="AQ275" s="6">
        <v>1</v>
      </c>
      <c r="AR275" s="8">
        <f>+AQ275*2500</f>
        <v>2500</v>
      </c>
      <c r="AS275">
        <v>2</v>
      </c>
    </row>
    <row r="276">
      <c r="A276">
        <v>272</v>
      </c>
      <c r="B276" t="str">
        <v>SANTA ROSA</v>
      </c>
      <c r="C276" t="str">
        <v>NUEVA SANTA ROSA</v>
      </c>
      <c r="P276" s="6">
        <f>Q276/2500</f>
        <v>2.88</v>
      </c>
      <c r="Q276" s="8">
        <f>R276*1800</f>
        <v>7200</v>
      </c>
      <c r="R276">
        <v>4</v>
      </c>
      <c r="S276">
        <v>0</v>
      </c>
      <c r="T276" s="8">
        <v>0</v>
      </c>
      <c r="U276">
        <v>0</v>
      </c>
      <c r="V276" s="6">
        <v>0</v>
      </c>
      <c r="W276" s="8">
        <v>0</v>
      </c>
      <c r="X276">
        <v>0</v>
      </c>
      <c r="Y276">
        <v>0</v>
      </c>
      <c r="Z276" s="8">
        <v>0</v>
      </c>
      <c r="AA276">
        <v>0</v>
      </c>
      <c r="AB276" s="6">
        <v>0</v>
      </c>
      <c r="AC276" s="8">
        <v>0</v>
      </c>
      <c r="AD276">
        <v>0</v>
      </c>
      <c r="AE276" s="6">
        <v>4</v>
      </c>
      <c r="AF276" s="8">
        <v>10000</v>
      </c>
      <c r="AG276">
        <v>4</v>
      </c>
      <c r="AH276" s="6">
        <v>0</v>
      </c>
      <c r="AI276" s="4">
        <v>0</v>
      </c>
      <c r="AJ276">
        <v>0</v>
      </c>
      <c r="AK276" s="6">
        <v>0</v>
      </c>
      <c r="AL276" s="4">
        <v>0</v>
      </c>
      <c r="AM276">
        <v>0</v>
      </c>
      <c r="AN276">
        <v>0</v>
      </c>
      <c r="AO276" s="8">
        <v>0</v>
      </c>
      <c r="AP276">
        <v>0</v>
      </c>
      <c r="AQ276" s="6">
        <v>4</v>
      </c>
      <c r="AR276" s="8">
        <f>+AQ276*2500</f>
        <v>10000</v>
      </c>
      <c r="AS276">
        <v>4</v>
      </c>
    </row>
    <row r="277">
      <c r="A277">
        <v>273</v>
      </c>
      <c r="B277" t="str">
        <v>SANTA ROSA</v>
      </c>
      <c r="C277" t="str">
        <v>ORATORIO</v>
      </c>
      <c r="D277" t="str">
        <v xml:space="preserve">Beca </v>
      </c>
      <c r="P277" s="6">
        <f>Q277/2500</f>
        <v>1.44</v>
      </c>
      <c r="Q277" s="8">
        <f>R277*1800</f>
        <v>3600</v>
      </c>
      <c r="R277">
        <v>2</v>
      </c>
      <c r="S277">
        <v>0</v>
      </c>
      <c r="T277" s="8">
        <v>0</v>
      </c>
      <c r="U277">
        <v>0</v>
      </c>
      <c r="V277" s="6">
        <v>0</v>
      </c>
      <c r="W277" s="8">
        <v>0</v>
      </c>
      <c r="X277">
        <v>0</v>
      </c>
      <c r="Y277">
        <v>0</v>
      </c>
      <c r="Z277" s="8">
        <v>0</v>
      </c>
      <c r="AA277">
        <v>0</v>
      </c>
      <c r="AB277" s="6">
        <v>0</v>
      </c>
      <c r="AC277" s="8">
        <v>0</v>
      </c>
      <c r="AD277">
        <v>0</v>
      </c>
      <c r="AE277" s="6">
        <v>2</v>
      </c>
      <c r="AF277" s="8">
        <v>5000</v>
      </c>
      <c r="AG277">
        <v>3</v>
      </c>
      <c r="AH277" s="6">
        <v>0</v>
      </c>
      <c r="AI277" s="4">
        <v>0</v>
      </c>
      <c r="AJ277">
        <v>0</v>
      </c>
      <c r="AK277" s="6">
        <v>0</v>
      </c>
      <c r="AL277" s="4">
        <v>0</v>
      </c>
      <c r="AM277">
        <v>0</v>
      </c>
      <c r="AN277">
        <v>0</v>
      </c>
      <c r="AO277" s="8">
        <v>0</v>
      </c>
      <c r="AP277">
        <v>0</v>
      </c>
      <c r="AQ277" s="6">
        <v>2</v>
      </c>
      <c r="AR277" s="8">
        <f>+AQ277*2500</f>
        <v>5000</v>
      </c>
      <c r="AS277">
        <v>3</v>
      </c>
    </row>
    <row r="278">
      <c r="A278">
        <v>274</v>
      </c>
      <c r="B278" t="str">
        <v>SANTA ROSA</v>
      </c>
      <c r="C278" t="str">
        <v>PUEBLO NUEVO VIÑAS</v>
      </c>
      <c r="P278" s="6">
        <f>Q278/2500</f>
        <v>0</v>
      </c>
      <c r="Q278" s="8">
        <f>R278*1800</f>
        <v>0</v>
      </c>
      <c r="S278">
        <v>0</v>
      </c>
      <c r="T278" s="8">
        <v>0</v>
      </c>
      <c r="U278">
        <v>0</v>
      </c>
      <c r="V278" s="6">
        <v>0</v>
      </c>
      <c r="W278" s="8">
        <v>0</v>
      </c>
      <c r="X278">
        <v>0</v>
      </c>
      <c r="Y278">
        <v>0</v>
      </c>
      <c r="Z278" s="8">
        <v>0</v>
      </c>
      <c r="AA278">
        <v>0</v>
      </c>
      <c r="AB278" s="6">
        <v>0</v>
      </c>
      <c r="AC278" s="8">
        <v>0</v>
      </c>
      <c r="AD278">
        <v>0</v>
      </c>
      <c r="AE278" s="6">
        <v>0</v>
      </c>
      <c r="AF278" s="8">
        <v>0</v>
      </c>
      <c r="AG278">
        <v>0</v>
      </c>
      <c r="AH278" s="6">
        <v>0</v>
      </c>
      <c r="AI278" s="4">
        <v>0</v>
      </c>
      <c r="AJ278">
        <v>0</v>
      </c>
      <c r="AK278" s="6">
        <v>0</v>
      </c>
      <c r="AL278" s="4">
        <v>0</v>
      </c>
      <c r="AM278">
        <v>0</v>
      </c>
      <c r="AN278">
        <v>0</v>
      </c>
      <c r="AO278" s="8">
        <v>0</v>
      </c>
      <c r="AP278">
        <v>0</v>
      </c>
      <c r="AQ278" s="6">
        <v>0</v>
      </c>
      <c r="AR278" s="8">
        <f>+AQ278*2500</f>
        <v>0</v>
      </c>
      <c r="AS278">
        <v>0</v>
      </c>
    </row>
    <row r="279">
      <c r="A279">
        <v>275</v>
      </c>
      <c r="B279" t="str">
        <v>SANTA ROSA</v>
      </c>
      <c r="C279" t="str">
        <v>SAN JUAN TECUACO</v>
      </c>
      <c r="P279" s="6">
        <f>Q279/2500</f>
        <v>5.04</v>
      </c>
      <c r="Q279" s="8">
        <f>R279*1800</f>
        <v>12600</v>
      </c>
      <c r="R279">
        <v>7</v>
      </c>
      <c r="S279">
        <v>0</v>
      </c>
      <c r="T279" s="8">
        <v>0</v>
      </c>
      <c r="U279">
        <v>0</v>
      </c>
      <c r="V279" s="6">
        <v>0</v>
      </c>
      <c r="W279" s="8">
        <v>0</v>
      </c>
      <c r="X279">
        <v>0</v>
      </c>
      <c r="Y279">
        <v>0</v>
      </c>
      <c r="Z279" s="8">
        <v>0</v>
      </c>
      <c r="AA279">
        <v>0</v>
      </c>
      <c r="AB279" s="6">
        <v>0</v>
      </c>
      <c r="AC279" s="8">
        <v>0</v>
      </c>
      <c r="AD279">
        <v>0</v>
      </c>
      <c r="AE279" s="6">
        <v>7</v>
      </c>
      <c r="AF279" s="8">
        <v>17500</v>
      </c>
      <c r="AG279">
        <v>8</v>
      </c>
      <c r="AH279" s="6">
        <v>0</v>
      </c>
      <c r="AI279" s="4">
        <v>0</v>
      </c>
      <c r="AJ279">
        <v>0</v>
      </c>
      <c r="AK279" s="6">
        <v>0</v>
      </c>
      <c r="AL279" s="4">
        <v>0</v>
      </c>
      <c r="AM279">
        <v>0</v>
      </c>
      <c r="AN279">
        <v>0</v>
      </c>
      <c r="AO279" s="8">
        <v>0</v>
      </c>
      <c r="AP279">
        <v>0</v>
      </c>
      <c r="AQ279" s="6">
        <v>7</v>
      </c>
      <c r="AR279" s="8">
        <f>+AQ279*2500</f>
        <v>17500</v>
      </c>
      <c r="AS279">
        <v>8</v>
      </c>
    </row>
    <row r="280">
      <c r="A280">
        <v>276</v>
      </c>
      <c r="B280" t="str">
        <v>SANTA ROSA</v>
      </c>
      <c r="C280" t="str">
        <v>SAN RAFAEL LAS FLORES</v>
      </c>
      <c r="P280" s="6">
        <f>Q280/2500</f>
        <v>2.16</v>
      </c>
      <c r="Q280" s="8">
        <f>R280*1800</f>
        <v>5400</v>
      </c>
      <c r="R280">
        <v>3</v>
      </c>
      <c r="S280">
        <v>0</v>
      </c>
      <c r="T280" s="8">
        <v>0</v>
      </c>
      <c r="U280">
        <v>0</v>
      </c>
      <c r="V280" s="6">
        <v>0</v>
      </c>
      <c r="W280" s="8">
        <v>0</v>
      </c>
      <c r="X280">
        <v>0</v>
      </c>
      <c r="Y280">
        <v>0</v>
      </c>
      <c r="Z280" s="8">
        <v>0</v>
      </c>
      <c r="AA280">
        <v>0</v>
      </c>
      <c r="AB280" s="6">
        <v>0</v>
      </c>
      <c r="AC280" s="8">
        <v>0</v>
      </c>
      <c r="AD280">
        <v>0</v>
      </c>
      <c r="AE280" s="6">
        <v>3</v>
      </c>
      <c r="AF280" s="8">
        <v>7500</v>
      </c>
      <c r="AG280">
        <v>3</v>
      </c>
      <c r="AH280" s="6">
        <v>0</v>
      </c>
      <c r="AI280" s="4">
        <v>0</v>
      </c>
      <c r="AJ280">
        <v>0</v>
      </c>
      <c r="AK280" s="6">
        <v>0</v>
      </c>
      <c r="AL280" s="4">
        <v>0</v>
      </c>
      <c r="AM280">
        <v>0</v>
      </c>
      <c r="AN280">
        <v>0</v>
      </c>
      <c r="AO280" s="8">
        <v>0</v>
      </c>
      <c r="AP280">
        <v>0</v>
      </c>
      <c r="AQ280" s="6">
        <v>3</v>
      </c>
      <c r="AR280" s="8">
        <f>+AQ280*2500</f>
        <v>7500</v>
      </c>
      <c r="AS280">
        <v>3</v>
      </c>
    </row>
    <row r="281">
      <c r="A281">
        <v>277</v>
      </c>
      <c r="B281" t="str">
        <v>SANTA ROSA</v>
      </c>
      <c r="C281" t="str">
        <v>SANTA CRUZ NARANJO</v>
      </c>
      <c r="P281" s="6">
        <f>Q281/2500</f>
        <v>4.32</v>
      </c>
      <c r="Q281" s="8">
        <f>R281*1800</f>
        <v>10800</v>
      </c>
      <c r="R281">
        <v>6</v>
      </c>
      <c r="S281">
        <v>0</v>
      </c>
      <c r="T281" s="8">
        <v>0</v>
      </c>
      <c r="U281">
        <v>0</v>
      </c>
      <c r="V281" s="6">
        <v>0</v>
      </c>
      <c r="W281" s="8">
        <v>0</v>
      </c>
      <c r="X281">
        <v>0</v>
      </c>
      <c r="Y281">
        <v>0</v>
      </c>
      <c r="Z281" s="8">
        <v>0</v>
      </c>
      <c r="AA281">
        <v>0</v>
      </c>
      <c r="AB281" s="6">
        <v>0</v>
      </c>
      <c r="AC281" s="8">
        <v>0</v>
      </c>
      <c r="AD281">
        <v>0</v>
      </c>
      <c r="AE281" s="6">
        <v>6</v>
      </c>
      <c r="AF281" s="8">
        <v>15000</v>
      </c>
      <c r="AG281">
        <v>7</v>
      </c>
      <c r="AH281" s="6">
        <v>0</v>
      </c>
      <c r="AI281" s="4">
        <v>0</v>
      </c>
      <c r="AJ281">
        <v>0</v>
      </c>
      <c r="AK281" s="6">
        <v>0</v>
      </c>
      <c r="AL281" s="4">
        <v>0</v>
      </c>
      <c r="AM281">
        <v>0</v>
      </c>
      <c r="AN281">
        <v>0</v>
      </c>
      <c r="AO281" s="8">
        <v>0</v>
      </c>
      <c r="AP281">
        <v>0</v>
      </c>
      <c r="AQ281" s="6">
        <v>6</v>
      </c>
      <c r="AR281" s="8">
        <f>+AQ281*2500</f>
        <v>15000</v>
      </c>
      <c r="AS281">
        <v>7</v>
      </c>
    </row>
    <row r="282">
      <c r="A282">
        <v>278</v>
      </c>
      <c r="B282" t="str">
        <v>SANTA ROSA</v>
      </c>
      <c r="C282" t="str">
        <v>SANTA MARÍA IXHUATÁN</v>
      </c>
      <c r="P282" s="6">
        <f>Q282/2500</f>
        <v>2.88</v>
      </c>
      <c r="Q282" s="8">
        <f>R282*1800</f>
        <v>7200</v>
      </c>
      <c r="R282">
        <v>4</v>
      </c>
      <c r="S282">
        <v>0</v>
      </c>
      <c r="T282" s="8">
        <v>0</v>
      </c>
      <c r="U282">
        <v>0</v>
      </c>
      <c r="V282" s="6">
        <v>0</v>
      </c>
      <c r="W282" s="8">
        <v>0</v>
      </c>
      <c r="X282">
        <v>0</v>
      </c>
      <c r="Y282">
        <v>0</v>
      </c>
      <c r="Z282" s="8">
        <v>0</v>
      </c>
      <c r="AA282">
        <v>0</v>
      </c>
      <c r="AB282" s="6">
        <v>0</v>
      </c>
      <c r="AC282" s="8">
        <v>0</v>
      </c>
      <c r="AD282">
        <v>0</v>
      </c>
      <c r="AE282" s="6">
        <v>4</v>
      </c>
      <c r="AF282" s="8">
        <v>10000</v>
      </c>
      <c r="AG282">
        <v>6</v>
      </c>
      <c r="AH282" s="6">
        <v>0</v>
      </c>
      <c r="AI282" s="4">
        <v>0</v>
      </c>
      <c r="AJ282">
        <v>0</v>
      </c>
      <c r="AK282" s="6">
        <v>0</v>
      </c>
      <c r="AL282" s="4">
        <v>0</v>
      </c>
      <c r="AM282">
        <v>0</v>
      </c>
      <c r="AN282">
        <v>0</v>
      </c>
      <c r="AO282" s="8">
        <v>0</v>
      </c>
      <c r="AP282">
        <v>0</v>
      </c>
      <c r="AQ282" s="6">
        <v>4</v>
      </c>
      <c r="AR282" s="8">
        <f>+AQ282*2500</f>
        <v>10000</v>
      </c>
      <c r="AS282">
        <v>6</v>
      </c>
    </row>
    <row r="283">
      <c r="A283">
        <v>279</v>
      </c>
      <c r="B283" t="str">
        <v>SANTA ROSA</v>
      </c>
      <c r="C283" t="str">
        <v>SANTA ROSA DE LIMA</v>
      </c>
      <c r="P283" s="6">
        <f>Q283/2500</f>
        <v>0</v>
      </c>
      <c r="Q283" s="8">
        <f>R283*1800</f>
        <v>0</v>
      </c>
      <c r="R283">
        <v>0</v>
      </c>
      <c r="S283">
        <v>0</v>
      </c>
      <c r="T283" s="8">
        <v>0</v>
      </c>
      <c r="U283">
        <v>0</v>
      </c>
      <c r="V283" s="6">
        <v>0</v>
      </c>
      <c r="W283" s="8">
        <v>0</v>
      </c>
      <c r="X283">
        <v>0</v>
      </c>
      <c r="Y283">
        <v>0</v>
      </c>
      <c r="Z283" s="8">
        <v>0</v>
      </c>
      <c r="AA283">
        <v>0</v>
      </c>
      <c r="AB283" s="6">
        <v>0</v>
      </c>
      <c r="AC283" s="8">
        <v>0</v>
      </c>
      <c r="AD283">
        <v>0</v>
      </c>
      <c r="AE283" s="6">
        <v>0</v>
      </c>
      <c r="AF283" s="8">
        <v>0</v>
      </c>
      <c r="AG283">
        <v>0</v>
      </c>
      <c r="AH283" s="6">
        <v>0</v>
      </c>
      <c r="AI283" s="4">
        <v>0</v>
      </c>
      <c r="AJ283">
        <v>0</v>
      </c>
      <c r="AK283" s="6">
        <v>0</v>
      </c>
      <c r="AL283" s="4">
        <v>0</v>
      </c>
      <c r="AM283">
        <v>0</v>
      </c>
      <c r="AN283">
        <v>0</v>
      </c>
      <c r="AO283" s="8">
        <v>0</v>
      </c>
      <c r="AP283">
        <v>0</v>
      </c>
      <c r="AQ283" s="6">
        <v>0</v>
      </c>
      <c r="AR283" s="8">
        <f>+AQ283*2500</f>
        <v>0</v>
      </c>
      <c r="AS283">
        <v>0</v>
      </c>
    </row>
    <row r="284">
      <c r="A284">
        <v>280</v>
      </c>
      <c r="B284" t="str">
        <v>SANTA ROSA</v>
      </c>
      <c r="C284" t="str">
        <v>TAXISCO</v>
      </c>
      <c r="P284" s="6">
        <f>Q284/2500</f>
        <v>15.12</v>
      </c>
      <c r="Q284" s="8">
        <f>R284*1800</f>
        <v>37800</v>
      </c>
      <c r="R284">
        <v>21</v>
      </c>
      <c r="S284">
        <v>0</v>
      </c>
      <c r="T284" s="8">
        <v>0</v>
      </c>
      <c r="U284">
        <v>0</v>
      </c>
      <c r="V284" s="6">
        <v>0</v>
      </c>
      <c r="W284" s="8">
        <v>0</v>
      </c>
      <c r="X284">
        <v>0</v>
      </c>
      <c r="Y284">
        <v>0</v>
      </c>
      <c r="Z284" s="8">
        <v>0</v>
      </c>
      <c r="AA284">
        <v>0</v>
      </c>
      <c r="AB284" s="6">
        <v>0</v>
      </c>
      <c r="AC284" s="8">
        <v>0</v>
      </c>
      <c r="AD284">
        <v>0</v>
      </c>
      <c r="AE284" s="6">
        <v>22</v>
      </c>
      <c r="AF284" s="8">
        <v>55000</v>
      </c>
      <c r="AG284">
        <v>24</v>
      </c>
      <c r="AH284" s="6">
        <v>0</v>
      </c>
      <c r="AI284" s="4">
        <v>0</v>
      </c>
      <c r="AJ284">
        <v>0</v>
      </c>
      <c r="AK284" s="6">
        <v>0</v>
      </c>
      <c r="AL284" s="4">
        <v>0</v>
      </c>
      <c r="AM284">
        <v>0</v>
      </c>
      <c r="AN284">
        <v>0</v>
      </c>
      <c r="AO284" s="8">
        <v>0</v>
      </c>
      <c r="AP284">
        <v>0</v>
      </c>
      <c r="AQ284" s="6">
        <v>22</v>
      </c>
      <c r="AR284" s="8">
        <f>+AQ284*2500</f>
        <v>55000</v>
      </c>
      <c r="AS284">
        <v>24</v>
      </c>
    </row>
    <row r="285">
      <c r="A285">
        <v>281</v>
      </c>
      <c r="B285" t="str">
        <v>SOLOLA</v>
      </c>
      <c r="C285" t="str">
        <v>CONCEPCIÓN</v>
      </c>
      <c r="P285" s="6">
        <f>Q285/2500</f>
        <v>0.72</v>
      </c>
      <c r="Q285" s="8">
        <f>R285*1800</f>
        <v>1800</v>
      </c>
      <c r="R285">
        <v>1</v>
      </c>
      <c r="S285">
        <v>0</v>
      </c>
      <c r="T285" s="8">
        <v>0</v>
      </c>
      <c r="U285">
        <v>0</v>
      </c>
      <c r="V285" s="6">
        <v>0</v>
      </c>
      <c r="W285" s="8">
        <v>0</v>
      </c>
      <c r="X285">
        <v>0</v>
      </c>
      <c r="Y285">
        <v>0</v>
      </c>
      <c r="Z285" s="8">
        <v>0</v>
      </c>
      <c r="AA285">
        <v>0</v>
      </c>
      <c r="AB285" s="6">
        <v>0</v>
      </c>
      <c r="AC285" s="8">
        <v>0</v>
      </c>
      <c r="AD285">
        <v>0</v>
      </c>
      <c r="AE285" s="6">
        <v>1</v>
      </c>
      <c r="AF285" s="8">
        <v>2500</v>
      </c>
      <c r="AG285">
        <v>2</v>
      </c>
      <c r="AH285" s="6">
        <v>0</v>
      </c>
      <c r="AI285" s="4">
        <v>0</v>
      </c>
      <c r="AJ285">
        <v>0</v>
      </c>
      <c r="AK285" s="6">
        <v>0</v>
      </c>
      <c r="AL285" s="4">
        <v>0</v>
      </c>
      <c r="AM285">
        <v>0</v>
      </c>
      <c r="AN285">
        <v>0</v>
      </c>
      <c r="AO285" s="8">
        <v>0</v>
      </c>
      <c r="AP285">
        <v>0</v>
      </c>
      <c r="AQ285" s="6">
        <v>1</v>
      </c>
      <c r="AR285" s="8">
        <f>+AQ285*2500</f>
        <v>2500</v>
      </c>
      <c r="AS285">
        <v>2</v>
      </c>
    </row>
    <row r="286">
      <c r="A286">
        <v>282</v>
      </c>
      <c r="B286" t="str">
        <v>SOLOLA</v>
      </c>
      <c r="C286" t="str">
        <v>NAHUALÁ</v>
      </c>
      <c r="P286" s="6">
        <f>Q286/2500</f>
        <v>2.16</v>
      </c>
      <c r="Q286" s="8">
        <f>R286*1800</f>
        <v>5400</v>
      </c>
      <c r="R286">
        <v>3</v>
      </c>
      <c r="S286">
        <v>0</v>
      </c>
      <c r="T286" s="8">
        <v>0</v>
      </c>
      <c r="U286">
        <v>0</v>
      </c>
      <c r="V286" s="6">
        <v>0</v>
      </c>
      <c r="W286" s="8">
        <v>0</v>
      </c>
      <c r="X286">
        <v>0</v>
      </c>
      <c r="Y286">
        <v>0</v>
      </c>
      <c r="Z286" s="8">
        <v>0</v>
      </c>
      <c r="AA286">
        <v>0</v>
      </c>
      <c r="AB286" s="6">
        <v>0</v>
      </c>
      <c r="AC286" s="8">
        <v>0</v>
      </c>
      <c r="AD286">
        <v>0</v>
      </c>
      <c r="AE286" s="6">
        <v>3</v>
      </c>
      <c r="AF286" s="8">
        <v>7500</v>
      </c>
      <c r="AG286">
        <v>3</v>
      </c>
      <c r="AH286" s="6">
        <v>0</v>
      </c>
      <c r="AI286" s="4">
        <v>0</v>
      </c>
      <c r="AJ286">
        <v>0</v>
      </c>
      <c r="AK286" s="6">
        <v>0</v>
      </c>
      <c r="AL286" s="4">
        <v>0</v>
      </c>
      <c r="AM286">
        <v>0</v>
      </c>
      <c r="AN286">
        <v>0</v>
      </c>
      <c r="AO286" s="8">
        <v>0</v>
      </c>
      <c r="AP286">
        <v>0</v>
      </c>
      <c r="AQ286" s="6">
        <v>3</v>
      </c>
      <c r="AR286" s="8">
        <f>+AQ286*2500</f>
        <v>7500</v>
      </c>
      <c r="AS286">
        <v>3</v>
      </c>
    </row>
    <row r="287">
      <c r="A287">
        <v>283</v>
      </c>
      <c r="B287" t="str">
        <v>SOLOLA</v>
      </c>
      <c r="C287" t="str">
        <v>PANAJACHEL</v>
      </c>
      <c r="P287" s="6">
        <f>Q287/2500</f>
        <v>0.72</v>
      </c>
      <c r="Q287" s="8">
        <f>R287*1800</f>
        <v>1800</v>
      </c>
      <c r="R287">
        <v>1</v>
      </c>
      <c r="S287">
        <v>0</v>
      </c>
      <c r="T287" s="8">
        <v>0</v>
      </c>
      <c r="U287">
        <v>0</v>
      </c>
      <c r="V287" s="6">
        <v>0</v>
      </c>
      <c r="W287" s="8">
        <v>0</v>
      </c>
      <c r="X287">
        <v>0</v>
      </c>
      <c r="Y287">
        <v>0</v>
      </c>
      <c r="Z287" s="8">
        <v>0</v>
      </c>
      <c r="AA287">
        <v>0</v>
      </c>
      <c r="AB287" s="6">
        <v>0</v>
      </c>
      <c r="AC287" s="8">
        <v>0</v>
      </c>
      <c r="AD287">
        <v>0</v>
      </c>
      <c r="AE287" s="6">
        <v>2</v>
      </c>
      <c r="AF287" s="8">
        <v>5000</v>
      </c>
      <c r="AG287">
        <v>4</v>
      </c>
      <c r="AH287" s="6">
        <v>0</v>
      </c>
      <c r="AI287" s="4">
        <v>0</v>
      </c>
      <c r="AJ287">
        <v>0</v>
      </c>
      <c r="AK287" s="6">
        <v>0</v>
      </c>
      <c r="AL287" s="4">
        <v>0</v>
      </c>
      <c r="AM287">
        <v>0</v>
      </c>
      <c r="AN287">
        <v>0</v>
      </c>
      <c r="AO287" s="8">
        <v>0</v>
      </c>
      <c r="AP287">
        <v>0</v>
      </c>
      <c r="AQ287" s="6">
        <v>2</v>
      </c>
      <c r="AR287" s="8">
        <f>+AQ287*2500</f>
        <v>5000</v>
      </c>
      <c r="AS287">
        <v>4</v>
      </c>
    </row>
    <row r="288">
      <c r="A288">
        <v>284</v>
      </c>
      <c r="B288" t="str">
        <v>SOLOLA</v>
      </c>
      <c r="C288" t="str">
        <v>SAN ANDRÉS SEMETABAJ</v>
      </c>
      <c r="P288" s="6">
        <f>Q288/2500</f>
        <v>2.16</v>
      </c>
      <c r="Q288" s="8">
        <f>R288*1800</f>
        <v>5400</v>
      </c>
      <c r="R288">
        <v>3</v>
      </c>
      <c r="S288">
        <v>0</v>
      </c>
      <c r="T288" s="8">
        <v>0</v>
      </c>
      <c r="U288">
        <v>0</v>
      </c>
      <c r="V288" s="6">
        <v>0</v>
      </c>
      <c r="W288" s="8">
        <v>0</v>
      </c>
      <c r="X288">
        <v>0</v>
      </c>
      <c r="Y288">
        <v>0</v>
      </c>
      <c r="Z288" s="8">
        <v>0</v>
      </c>
      <c r="AA288">
        <v>0</v>
      </c>
      <c r="AB288" s="6">
        <v>0</v>
      </c>
      <c r="AC288" s="8">
        <v>0</v>
      </c>
      <c r="AD288">
        <v>0</v>
      </c>
      <c r="AE288" s="6">
        <v>3</v>
      </c>
      <c r="AF288" s="8">
        <v>7500</v>
      </c>
      <c r="AG288">
        <v>3</v>
      </c>
      <c r="AH288" s="6">
        <v>0</v>
      </c>
      <c r="AI288" s="4">
        <v>0</v>
      </c>
      <c r="AJ288">
        <v>0</v>
      </c>
      <c r="AK288" s="6">
        <v>0</v>
      </c>
      <c r="AL288" s="4">
        <v>0</v>
      </c>
      <c r="AM288">
        <v>0</v>
      </c>
      <c r="AN288">
        <v>0</v>
      </c>
      <c r="AO288" s="8">
        <v>0</v>
      </c>
      <c r="AP288">
        <v>0</v>
      </c>
      <c r="AQ288" s="6">
        <v>3</v>
      </c>
      <c r="AR288" s="8">
        <f>+AQ288*2500</f>
        <v>7500</v>
      </c>
      <c r="AS288">
        <v>3</v>
      </c>
    </row>
    <row r="289">
      <c r="A289">
        <v>285</v>
      </c>
      <c r="B289" t="str">
        <v>SOLOLA</v>
      </c>
      <c r="C289" t="str">
        <v>SAN ANTONIO PALOPÓ</v>
      </c>
      <c r="P289" s="6">
        <f>Q289/2500</f>
        <v>0.72</v>
      </c>
      <c r="Q289" s="8">
        <f>R289*1800</f>
        <v>1800</v>
      </c>
      <c r="R289">
        <v>1</v>
      </c>
      <c r="S289">
        <v>0</v>
      </c>
      <c r="T289" s="8">
        <v>0</v>
      </c>
      <c r="U289">
        <v>0</v>
      </c>
      <c r="V289" s="6">
        <v>0</v>
      </c>
      <c r="W289" s="8">
        <v>0</v>
      </c>
      <c r="X289">
        <v>0</v>
      </c>
      <c r="Y289">
        <v>0</v>
      </c>
      <c r="Z289" s="8">
        <v>0</v>
      </c>
      <c r="AA289">
        <v>0</v>
      </c>
      <c r="AB289" s="6">
        <v>0</v>
      </c>
      <c r="AC289" s="8">
        <v>0</v>
      </c>
      <c r="AD289">
        <v>0</v>
      </c>
      <c r="AE289" s="6">
        <v>1</v>
      </c>
      <c r="AF289" s="8">
        <v>2500</v>
      </c>
      <c r="AG289">
        <v>1</v>
      </c>
      <c r="AH289" s="6">
        <v>0</v>
      </c>
      <c r="AI289" s="4">
        <v>0</v>
      </c>
      <c r="AJ289">
        <v>0</v>
      </c>
      <c r="AK289" s="6">
        <v>0</v>
      </c>
      <c r="AL289" s="4">
        <v>0</v>
      </c>
      <c r="AM289">
        <v>0</v>
      </c>
      <c r="AN289">
        <v>0</v>
      </c>
      <c r="AO289" s="8">
        <v>0</v>
      </c>
      <c r="AP289">
        <v>0</v>
      </c>
      <c r="AQ289" s="6">
        <v>1</v>
      </c>
      <c r="AR289" s="8">
        <f>+AQ289*2500</f>
        <v>2500</v>
      </c>
      <c r="AS289">
        <v>1</v>
      </c>
    </row>
    <row r="290">
      <c r="A290">
        <v>286</v>
      </c>
      <c r="B290" t="str">
        <v>SOLOLA</v>
      </c>
      <c r="C290" t="str">
        <v>SAN JOSÉ CHACAYÁ</v>
      </c>
      <c r="P290" s="6">
        <f>Q290/2500</f>
        <v>1.44</v>
      </c>
      <c r="Q290" s="8">
        <f>R290*1800</f>
        <v>3600</v>
      </c>
      <c r="R290">
        <v>2</v>
      </c>
      <c r="S290">
        <v>0</v>
      </c>
      <c r="T290" s="8">
        <v>0</v>
      </c>
      <c r="U290">
        <v>0</v>
      </c>
      <c r="V290" s="6">
        <v>0</v>
      </c>
      <c r="W290" s="8">
        <v>0</v>
      </c>
      <c r="X290">
        <v>0</v>
      </c>
      <c r="Y290">
        <v>0</v>
      </c>
      <c r="Z290" s="8">
        <v>0</v>
      </c>
      <c r="AA290">
        <v>0</v>
      </c>
      <c r="AB290" s="6">
        <v>0</v>
      </c>
      <c r="AC290" s="8">
        <v>0</v>
      </c>
      <c r="AD290">
        <v>0</v>
      </c>
      <c r="AE290" s="6">
        <v>2</v>
      </c>
      <c r="AF290" s="8">
        <v>5000</v>
      </c>
      <c r="AG290">
        <v>3</v>
      </c>
      <c r="AH290" s="6">
        <v>0</v>
      </c>
      <c r="AI290" s="4">
        <v>0</v>
      </c>
      <c r="AJ290">
        <v>0</v>
      </c>
      <c r="AK290" s="6">
        <v>0</v>
      </c>
      <c r="AL290" s="4">
        <v>0</v>
      </c>
      <c r="AM290">
        <v>0</v>
      </c>
      <c r="AN290">
        <v>0</v>
      </c>
      <c r="AO290" s="8">
        <v>0</v>
      </c>
      <c r="AP290">
        <v>0</v>
      </c>
      <c r="AQ290" s="6">
        <v>2</v>
      </c>
      <c r="AR290" s="8">
        <f>+AQ290*2500</f>
        <v>5000</v>
      </c>
      <c r="AS290">
        <v>3</v>
      </c>
    </row>
    <row r="291">
      <c r="A291">
        <v>287</v>
      </c>
      <c r="B291" t="str">
        <v>SOLOLA</v>
      </c>
      <c r="C291" t="str">
        <v>SAN JUAN LA LAGUNA</v>
      </c>
      <c r="P291" s="6">
        <f>Q291/2500</f>
        <v>2.88</v>
      </c>
      <c r="Q291" s="8">
        <f>R291*1800</f>
        <v>7200</v>
      </c>
      <c r="R291">
        <v>4</v>
      </c>
      <c r="S291">
        <v>0</v>
      </c>
      <c r="T291" s="8">
        <v>0</v>
      </c>
      <c r="U291">
        <v>0</v>
      </c>
      <c r="V291" s="6">
        <v>0</v>
      </c>
      <c r="W291" s="8">
        <v>0</v>
      </c>
      <c r="X291">
        <v>0</v>
      </c>
      <c r="Y291">
        <v>0</v>
      </c>
      <c r="Z291" s="8">
        <v>0</v>
      </c>
      <c r="AA291">
        <v>0</v>
      </c>
      <c r="AB291" s="6">
        <v>0</v>
      </c>
      <c r="AC291" s="8">
        <v>0</v>
      </c>
      <c r="AD291">
        <v>0</v>
      </c>
      <c r="AE291" s="6">
        <v>4</v>
      </c>
      <c r="AF291" s="8">
        <v>10000</v>
      </c>
      <c r="AG291">
        <v>4</v>
      </c>
      <c r="AH291" s="6">
        <v>0</v>
      </c>
      <c r="AI291" s="4">
        <v>0</v>
      </c>
      <c r="AJ291">
        <v>0</v>
      </c>
      <c r="AK291" s="6">
        <v>0</v>
      </c>
      <c r="AL291" s="4">
        <v>0</v>
      </c>
      <c r="AM291">
        <v>0</v>
      </c>
      <c r="AN291">
        <v>0</v>
      </c>
      <c r="AO291" s="8">
        <v>0</v>
      </c>
      <c r="AP291">
        <v>0</v>
      </c>
      <c r="AQ291" s="6">
        <v>4</v>
      </c>
      <c r="AR291" s="8">
        <f>+AQ291*2500</f>
        <v>10000</v>
      </c>
      <c r="AS291">
        <v>4</v>
      </c>
    </row>
    <row r="292">
      <c r="A292">
        <v>288</v>
      </c>
      <c r="B292" t="str">
        <v>SOLOLA</v>
      </c>
      <c r="C292" t="str">
        <v>SAN LUCAS TOLIMÁN</v>
      </c>
      <c r="P292" s="6">
        <f>Q292/2500</f>
        <v>10.08</v>
      </c>
      <c r="Q292" s="8">
        <f>R292*1800</f>
        <v>25200</v>
      </c>
      <c r="R292">
        <v>14</v>
      </c>
      <c r="S292">
        <v>0</v>
      </c>
      <c r="T292" s="8">
        <v>0</v>
      </c>
      <c r="U292">
        <v>0</v>
      </c>
      <c r="V292" s="6">
        <v>0</v>
      </c>
      <c r="W292" s="8">
        <v>0</v>
      </c>
      <c r="X292">
        <v>0</v>
      </c>
      <c r="Y292">
        <v>0</v>
      </c>
      <c r="Z292" s="8">
        <v>0</v>
      </c>
      <c r="AA292">
        <v>0</v>
      </c>
      <c r="AB292" s="6">
        <v>0</v>
      </c>
      <c r="AC292" s="8">
        <v>0</v>
      </c>
      <c r="AD292">
        <v>0</v>
      </c>
      <c r="AE292" s="6">
        <v>14</v>
      </c>
      <c r="AF292" s="8">
        <v>35000</v>
      </c>
      <c r="AG292">
        <v>17</v>
      </c>
      <c r="AH292" s="6">
        <v>0</v>
      </c>
      <c r="AI292" s="4">
        <v>0</v>
      </c>
      <c r="AJ292">
        <v>0</v>
      </c>
      <c r="AK292" s="6">
        <v>0</v>
      </c>
      <c r="AL292" s="4">
        <v>0</v>
      </c>
      <c r="AM292">
        <v>0</v>
      </c>
      <c r="AN292">
        <v>0</v>
      </c>
      <c r="AO292" s="8">
        <v>0</v>
      </c>
      <c r="AP292">
        <v>0</v>
      </c>
      <c r="AQ292" s="6">
        <v>14</v>
      </c>
      <c r="AR292" s="8">
        <f>+AQ292*2500</f>
        <v>35000</v>
      </c>
      <c r="AS292">
        <v>17</v>
      </c>
    </row>
    <row r="293">
      <c r="A293">
        <v>289</v>
      </c>
      <c r="B293" t="str">
        <v>SOLOLA</v>
      </c>
      <c r="C293" t="str">
        <v>SAN MARCOS LA LAGUNA</v>
      </c>
      <c r="P293" s="6">
        <f>Q293/2500</f>
        <v>0</v>
      </c>
      <c r="Q293" s="8">
        <f>R293*1800</f>
        <v>0</v>
      </c>
      <c r="S293">
        <v>0</v>
      </c>
      <c r="T293" s="8">
        <v>0</v>
      </c>
      <c r="U293">
        <v>0</v>
      </c>
      <c r="V293" s="6">
        <v>0</v>
      </c>
      <c r="W293" s="8">
        <v>0</v>
      </c>
      <c r="X293">
        <v>0</v>
      </c>
      <c r="Y293">
        <v>0</v>
      </c>
      <c r="Z293" s="8">
        <v>0</v>
      </c>
      <c r="AA293">
        <v>0</v>
      </c>
      <c r="AB293" s="6">
        <v>0</v>
      </c>
      <c r="AC293" s="8">
        <v>0</v>
      </c>
      <c r="AD293">
        <v>0</v>
      </c>
      <c r="AE293" s="6">
        <v>0</v>
      </c>
      <c r="AF293" s="8">
        <v>0</v>
      </c>
      <c r="AH293" s="6">
        <v>0</v>
      </c>
      <c r="AI293" s="4">
        <v>0</v>
      </c>
      <c r="AJ293">
        <v>0</v>
      </c>
      <c r="AK293" s="6">
        <v>0</v>
      </c>
      <c r="AL293" s="4">
        <v>0</v>
      </c>
      <c r="AM293">
        <v>0</v>
      </c>
      <c r="AN293">
        <v>0</v>
      </c>
      <c r="AO293" s="8">
        <v>0</v>
      </c>
      <c r="AP293">
        <v>0</v>
      </c>
      <c r="AQ293" s="6">
        <v>0</v>
      </c>
      <c r="AR293" s="8">
        <f>+AQ293*2500</f>
        <v>0</v>
      </c>
    </row>
    <row r="294">
      <c r="A294">
        <v>290</v>
      </c>
      <c r="B294" t="str">
        <v>SOLOLA</v>
      </c>
      <c r="C294" t="str">
        <v>SAN PABLO LA LAGUNA</v>
      </c>
      <c r="D294" t="str">
        <v xml:space="preserve">Beca </v>
      </c>
      <c r="P294" s="6">
        <f>Q294/2500</f>
        <v>1.44</v>
      </c>
      <c r="Q294" s="8">
        <f>R294*1800</f>
        <v>3600</v>
      </c>
      <c r="R294">
        <v>2</v>
      </c>
      <c r="S294">
        <v>0</v>
      </c>
      <c r="T294" s="8">
        <v>0</v>
      </c>
      <c r="U294">
        <v>0</v>
      </c>
      <c r="V294" s="6">
        <v>0</v>
      </c>
      <c r="W294" s="8">
        <v>0</v>
      </c>
      <c r="X294">
        <v>0</v>
      </c>
      <c r="Y294">
        <v>0</v>
      </c>
      <c r="Z294" s="8">
        <v>0</v>
      </c>
      <c r="AA294">
        <v>0</v>
      </c>
      <c r="AB294" s="6">
        <v>0</v>
      </c>
      <c r="AC294" s="8">
        <v>0</v>
      </c>
      <c r="AD294">
        <v>0</v>
      </c>
      <c r="AE294" s="6">
        <v>3</v>
      </c>
      <c r="AF294" s="8">
        <v>7500</v>
      </c>
      <c r="AG294">
        <v>4</v>
      </c>
      <c r="AH294" s="6">
        <v>0</v>
      </c>
      <c r="AI294" s="4">
        <v>0</v>
      </c>
      <c r="AJ294">
        <v>0</v>
      </c>
      <c r="AK294" s="6">
        <v>0</v>
      </c>
      <c r="AL294" s="4">
        <v>0</v>
      </c>
      <c r="AM294">
        <v>0</v>
      </c>
      <c r="AN294">
        <v>0</v>
      </c>
      <c r="AO294" s="8">
        <v>0</v>
      </c>
      <c r="AP294">
        <v>0</v>
      </c>
      <c r="AQ294" s="6">
        <v>3</v>
      </c>
      <c r="AR294" s="8">
        <f>+AQ294*2500</f>
        <v>7500</v>
      </c>
      <c r="AS294">
        <v>4</v>
      </c>
    </row>
    <row r="295">
      <c r="A295">
        <v>291</v>
      </c>
      <c r="B295" t="str">
        <v>SOLOLA</v>
      </c>
      <c r="C295" t="str">
        <v>SAN PEDRO LA LAGUNA</v>
      </c>
      <c r="P295" s="6">
        <f>Q295/2500</f>
        <v>2.16</v>
      </c>
      <c r="Q295" s="8">
        <f>R295*1800</f>
        <v>5400</v>
      </c>
      <c r="R295">
        <v>3</v>
      </c>
      <c r="S295">
        <v>0</v>
      </c>
      <c r="T295" s="8">
        <v>0</v>
      </c>
      <c r="U295">
        <v>0</v>
      </c>
      <c r="V295" s="6">
        <v>0</v>
      </c>
      <c r="W295" s="8">
        <v>0</v>
      </c>
      <c r="X295">
        <v>0</v>
      </c>
      <c r="Y295">
        <v>0</v>
      </c>
      <c r="Z295" s="8">
        <v>0</v>
      </c>
      <c r="AA295">
        <v>0</v>
      </c>
      <c r="AB295" s="6">
        <v>0</v>
      </c>
      <c r="AC295" s="8">
        <v>0</v>
      </c>
      <c r="AD295">
        <v>0</v>
      </c>
      <c r="AE295" s="6">
        <v>3</v>
      </c>
      <c r="AF295" s="8">
        <v>7500</v>
      </c>
      <c r="AG295">
        <v>3</v>
      </c>
      <c r="AH295" s="6">
        <v>0</v>
      </c>
      <c r="AI295" s="4">
        <v>0</v>
      </c>
      <c r="AJ295">
        <v>0</v>
      </c>
      <c r="AK295" s="6">
        <v>0</v>
      </c>
      <c r="AL295" s="4">
        <v>0</v>
      </c>
      <c r="AM295">
        <v>0</v>
      </c>
      <c r="AN295">
        <v>0</v>
      </c>
      <c r="AO295" s="8">
        <v>0</v>
      </c>
      <c r="AP295">
        <v>0</v>
      </c>
      <c r="AQ295" s="6">
        <v>3</v>
      </c>
      <c r="AR295" s="8">
        <f>+AQ295*2500</f>
        <v>7500</v>
      </c>
      <c r="AS295">
        <v>3</v>
      </c>
    </row>
    <row r="296">
      <c r="A296">
        <v>292</v>
      </c>
      <c r="B296" t="str">
        <v>SOLOLA</v>
      </c>
      <c r="C296" t="str">
        <v>SANTA CATARINA IXTAHUACÁN</v>
      </c>
      <c r="P296" s="6">
        <f>Q296/2500</f>
        <v>0</v>
      </c>
      <c r="Q296" s="8">
        <f>R296*1800</f>
        <v>0</v>
      </c>
      <c r="S296">
        <v>0</v>
      </c>
      <c r="T296" s="8">
        <v>0</v>
      </c>
      <c r="U296">
        <v>0</v>
      </c>
      <c r="V296" s="6">
        <v>0</v>
      </c>
      <c r="W296" s="8">
        <v>0</v>
      </c>
      <c r="X296">
        <v>0</v>
      </c>
      <c r="Y296">
        <v>0</v>
      </c>
      <c r="Z296" s="8">
        <v>0</v>
      </c>
      <c r="AA296">
        <v>0</v>
      </c>
      <c r="AB296" s="6">
        <v>0</v>
      </c>
      <c r="AC296" s="8">
        <v>0</v>
      </c>
      <c r="AD296">
        <v>0</v>
      </c>
      <c r="AE296" s="6">
        <v>0</v>
      </c>
      <c r="AF296" s="8">
        <v>0</v>
      </c>
      <c r="AG296">
        <v>0</v>
      </c>
      <c r="AH296" s="6">
        <v>0</v>
      </c>
      <c r="AI296" s="4">
        <v>0</v>
      </c>
      <c r="AJ296">
        <v>0</v>
      </c>
      <c r="AK296" s="6">
        <v>0</v>
      </c>
      <c r="AL296" s="4">
        <v>0</v>
      </c>
      <c r="AM296">
        <v>0</v>
      </c>
      <c r="AN296">
        <v>0</v>
      </c>
      <c r="AO296" s="8">
        <v>0</v>
      </c>
      <c r="AP296">
        <v>0</v>
      </c>
      <c r="AQ296" s="6">
        <v>0</v>
      </c>
      <c r="AR296" s="8">
        <f>+AQ296*2500</f>
        <v>0</v>
      </c>
      <c r="AS296">
        <v>0</v>
      </c>
    </row>
    <row r="297">
      <c r="A297">
        <v>293</v>
      </c>
      <c r="B297" t="str">
        <v>SOLOLA</v>
      </c>
      <c r="C297" t="str">
        <v>SANTA CATARINA PALOPÓ</v>
      </c>
      <c r="P297" s="6">
        <f>Q297/2500</f>
        <v>1.44</v>
      </c>
      <c r="Q297" s="8">
        <f>R297*1800</f>
        <v>3600</v>
      </c>
      <c r="R297">
        <v>2</v>
      </c>
      <c r="S297">
        <v>0</v>
      </c>
      <c r="T297" s="8">
        <v>0</v>
      </c>
      <c r="U297">
        <v>0</v>
      </c>
      <c r="V297" s="6">
        <v>0</v>
      </c>
      <c r="W297" s="8">
        <v>0</v>
      </c>
      <c r="X297">
        <v>0</v>
      </c>
      <c r="Y297">
        <v>0</v>
      </c>
      <c r="Z297" s="8">
        <v>0</v>
      </c>
      <c r="AA297">
        <v>0</v>
      </c>
      <c r="AB297" s="6">
        <v>0</v>
      </c>
      <c r="AC297" s="8">
        <v>0</v>
      </c>
      <c r="AD297">
        <v>0</v>
      </c>
      <c r="AE297" s="6">
        <v>2</v>
      </c>
      <c r="AF297" s="8">
        <v>5000</v>
      </c>
      <c r="AG297">
        <v>3</v>
      </c>
      <c r="AH297" s="6">
        <v>0</v>
      </c>
      <c r="AI297" s="4">
        <v>0</v>
      </c>
      <c r="AJ297">
        <v>0</v>
      </c>
      <c r="AK297" s="6">
        <v>0</v>
      </c>
      <c r="AL297" s="4">
        <v>0</v>
      </c>
      <c r="AM297">
        <v>0</v>
      </c>
      <c r="AN297">
        <v>0</v>
      </c>
      <c r="AO297" s="8">
        <v>0</v>
      </c>
      <c r="AP297">
        <v>0</v>
      </c>
      <c r="AQ297" s="6">
        <v>2</v>
      </c>
      <c r="AR297" s="8">
        <f>+AQ297*2500</f>
        <v>5000</v>
      </c>
      <c r="AS297">
        <v>3</v>
      </c>
    </row>
    <row r="298">
      <c r="A298">
        <v>294</v>
      </c>
      <c r="B298" t="str">
        <v>SOLOLA</v>
      </c>
      <c r="C298" t="str">
        <v>SANTA CLARA LA LAGUNA</v>
      </c>
      <c r="P298" s="6">
        <f>Q298/2500</f>
        <v>2.88</v>
      </c>
      <c r="Q298" s="8">
        <f>R298*1800</f>
        <v>7200</v>
      </c>
      <c r="R298">
        <v>4</v>
      </c>
      <c r="S298">
        <v>0</v>
      </c>
      <c r="T298" s="8">
        <v>0</v>
      </c>
      <c r="U298">
        <v>0</v>
      </c>
      <c r="V298" s="6">
        <v>0</v>
      </c>
      <c r="W298" s="8">
        <v>0</v>
      </c>
      <c r="X298">
        <v>0</v>
      </c>
      <c r="Y298">
        <v>0</v>
      </c>
      <c r="Z298" s="8">
        <v>0</v>
      </c>
      <c r="AA298">
        <v>0</v>
      </c>
      <c r="AB298" s="6">
        <v>0</v>
      </c>
      <c r="AC298" s="8">
        <v>0</v>
      </c>
      <c r="AD298">
        <v>0</v>
      </c>
      <c r="AE298" s="6">
        <v>4</v>
      </c>
      <c r="AF298" s="8">
        <v>10000</v>
      </c>
      <c r="AG298">
        <v>4</v>
      </c>
      <c r="AH298" s="6">
        <v>0</v>
      </c>
      <c r="AI298" s="4">
        <v>0</v>
      </c>
      <c r="AJ298">
        <v>0</v>
      </c>
      <c r="AK298" s="6">
        <v>0</v>
      </c>
      <c r="AL298" s="4">
        <v>0</v>
      </c>
      <c r="AM298">
        <v>0</v>
      </c>
      <c r="AN298">
        <v>0</v>
      </c>
      <c r="AO298" s="8">
        <v>0</v>
      </c>
      <c r="AP298">
        <v>0</v>
      </c>
      <c r="AQ298" s="6">
        <v>4</v>
      </c>
      <c r="AR298" s="8">
        <f>+AQ298*2500</f>
        <v>10000</v>
      </c>
      <c r="AS298">
        <v>4</v>
      </c>
    </row>
    <row r="299">
      <c r="A299">
        <v>295</v>
      </c>
      <c r="B299" t="str">
        <v>SOLOLA</v>
      </c>
      <c r="C299" t="str">
        <v>SANTA CRUZ LA LAGUNA</v>
      </c>
      <c r="P299" s="6">
        <f>Q299/2500</f>
        <v>0.72</v>
      </c>
      <c r="Q299" s="8">
        <f>R299*1800</f>
        <v>1800</v>
      </c>
      <c r="R299">
        <v>1</v>
      </c>
      <c r="S299">
        <v>0</v>
      </c>
      <c r="T299" s="8">
        <v>0</v>
      </c>
      <c r="U299">
        <v>0</v>
      </c>
      <c r="V299" s="6">
        <v>0</v>
      </c>
      <c r="W299" s="8">
        <v>0</v>
      </c>
      <c r="X299">
        <v>0</v>
      </c>
      <c r="Y299">
        <v>0</v>
      </c>
      <c r="Z299" s="8">
        <v>0</v>
      </c>
      <c r="AA299">
        <v>0</v>
      </c>
      <c r="AB299" s="6">
        <v>0</v>
      </c>
      <c r="AC299" s="8">
        <v>0</v>
      </c>
      <c r="AD299">
        <v>0</v>
      </c>
      <c r="AE299" s="6">
        <v>1</v>
      </c>
      <c r="AF299" s="8">
        <v>2500</v>
      </c>
      <c r="AG299">
        <v>2</v>
      </c>
      <c r="AH299" s="6">
        <v>0</v>
      </c>
      <c r="AI299" s="4">
        <v>0</v>
      </c>
      <c r="AJ299">
        <v>0</v>
      </c>
      <c r="AK299" s="6">
        <v>0</v>
      </c>
      <c r="AL299" s="4">
        <v>0</v>
      </c>
      <c r="AM299">
        <v>0</v>
      </c>
      <c r="AN299">
        <v>0</v>
      </c>
      <c r="AO299" s="8">
        <v>0</v>
      </c>
      <c r="AP299">
        <v>0</v>
      </c>
      <c r="AQ299" s="6">
        <v>1</v>
      </c>
      <c r="AR299" s="8">
        <f>+AQ299*2500</f>
        <v>2500</v>
      </c>
      <c r="AS299">
        <v>2</v>
      </c>
    </row>
    <row r="300">
      <c r="A300">
        <v>296</v>
      </c>
      <c r="B300" t="str">
        <v>SOLOLA</v>
      </c>
      <c r="C300" t="str">
        <v>SANTA LUCÍA UTATLÁN</v>
      </c>
      <c r="P300" s="6">
        <f>Q300/2500</f>
        <v>3.6</v>
      </c>
      <c r="Q300" s="8">
        <f>R300*1800</f>
        <v>9000</v>
      </c>
      <c r="R300">
        <v>5</v>
      </c>
      <c r="S300">
        <v>0</v>
      </c>
      <c r="T300" s="8">
        <v>0</v>
      </c>
      <c r="U300">
        <v>0</v>
      </c>
      <c r="V300" s="6">
        <v>0</v>
      </c>
      <c r="W300" s="8">
        <v>0</v>
      </c>
      <c r="X300">
        <v>0</v>
      </c>
      <c r="Y300">
        <v>0</v>
      </c>
      <c r="Z300" s="8">
        <v>0</v>
      </c>
      <c r="AA300">
        <v>0</v>
      </c>
      <c r="AB300" s="6">
        <v>0</v>
      </c>
      <c r="AC300" s="8">
        <v>0</v>
      </c>
      <c r="AD300">
        <v>0</v>
      </c>
      <c r="AE300" s="6">
        <v>5</v>
      </c>
      <c r="AF300" s="8">
        <v>12500</v>
      </c>
      <c r="AG300">
        <v>7</v>
      </c>
      <c r="AH300" s="6">
        <v>0</v>
      </c>
      <c r="AI300" s="4">
        <v>0</v>
      </c>
      <c r="AJ300">
        <v>0</v>
      </c>
      <c r="AK300" s="6">
        <v>0</v>
      </c>
      <c r="AL300" s="4">
        <v>0</v>
      </c>
      <c r="AM300">
        <v>0</v>
      </c>
      <c r="AN300">
        <v>0</v>
      </c>
      <c r="AO300" s="8">
        <v>0</v>
      </c>
      <c r="AP300">
        <v>0</v>
      </c>
      <c r="AQ300" s="6">
        <v>5</v>
      </c>
      <c r="AR300" s="8">
        <f>+AQ300*2500</f>
        <v>12500</v>
      </c>
      <c r="AS300">
        <v>7</v>
      </c>
    </row>
    <row r="301">
      <c r="A301">
        <v>297</v>
      </c>
      <c r="B301" t="str">
        <v>SOLOLA</v>
      </c>
      <c r="C301" t="str">
        <v>SANTA MARÍA VISITACIÓN</v>
      </c>
      <c r="P301" s="6">
        <f>Q301/2500</f>
        <v>2.88</v>
      </c>
      <c r="Q301" s="8">
        <f>R301*1800</f>
        <v>7200</v>
      </c>
      <c r="R301">
        <v>4</v>
      </c>
      <c r="S301">
        <v>0</v>
      </c>
      <c r="T301" s="8">
        <v>0</v>
      </c>
      <c r="U301">
        <v>0</v>
      </c>
      <c r="V301" s="6">
        <v>0</v>
      </c>
      <c r="W301" s="8">
        <v>0</v>
      </c>
      <c r="X301">
        <v>0</v>
      </c>
      <c r="Y301">
        <v>0</v>
      </c>
      <c r="Z301" s="8">
        <v>0</v>
      </c>
      <c r="AA301">
        <v>0</v>
      </c>
      <c r="AB301" s="6">
        <v>0</v>
      </c>
      <c r="AC301" s="8">
        <v>0</v>
      </c>
      <c r="AD301">
        <v>0</v>
      </c>
      <c r="AE301" s="6">
        <v>4</v>
      </c>
      <c r="AF301" s="8">
        <v>10000</v>
      </c>
      <c r="AG301">
        <v>5</v>
      </c>
      <c r="AH301" s="6">
        <v>0</v>
      </c>
      <c r="AI301" s="4">
        <v>0</v>
      </c>
      <c r="AJ301">
        <v>0</v>
      </c>
      <c r="AK301" s="6">
        <v>0</v>
      </c>
      <c r="AL301" s="4">
        <v>0</v>
      </c>
      <c r="AM301">
        <v>0</v>
      </c>
      <c r="AN301">
        <v>0</v>
      </c>
      <c r="AO301" s="8">
        <v>0</v>
      </c>
      <c r="AP301">
        <v>0</v>
      </c>
      <c r="AQ301" s="6">
        <v>4</v>
      </c>
      <c r="AR301" s="8">
        <f>+AQ301*2500</f>
        <v>10000</v>
      </c>
      <c r="AS301">
        <v>5</v>
      </c>
    </row>
    <row r="302">
      <c r="A302">
        <v>298</v>
      </c>
      <c r="B302" t="str">
        <v>SOLOLA</v>
      </c>
      <c r="C302" t="str">
        <v>SANTIAGO ATITLÁN</v>
      </c>
      <c r="P302" s="6">
        <f>Q302/2500</f>
        <v>8.64</v>
      </c>
      <c r="Q302" s="8">
        <f>R302*1800</f>
        <v>21600</v>
      </c>
      <c r="R302">
        <v>12</v>
      </c>
      <c r="S302">
        <v>0</v>
      </c>
      <c r="T302" s="8">
        <v>0</v>
      </c>
      <c r="U302">
        <v>0</v>
      </c>
      <c r="V302" s="6">
        <v>0</v>
      </c>
      <c r="W302" s="8">
        <v>0</v>
      </c>
      <c r="X302">
        <v>0</v>
      </c>
      <c r="Y302">
        <v>0</v>
      </c>
      <c r="Z302" s="8">
        <v>0</v>
      </c>
      <c r="AA302">
        <v>0</v>
      </c>
      <c r="AB302" s="6">
        <v>0</v>
      </c>
      <c r="AC302" s="8">
        <v>0</v>
      </c>
      <c r="AD302">
        <v>0</v>
      </c>
      <c r="AE302" s="6">
        <v>12</v>
      </c>
      <c r="AF302" s="8">
        <v>30000</v>
      </c>
      <c r="AG302">
        <v>15</v>
      </c>
      <c r="AH302" s="6">
        <v>0</v>
      </c>
      <c r="AI302" s="4">
        <v>0</v>
      </c>
      <c r="AJ302">
        <v>0</v>
      </c>
      <c r="AK302" s="6">
        <v>0</v>
      </c>
      <c r="AL302" s="4">
        <v>0</v>
      </c>
      <c r="AM302">
        <v>0</v>
      </c>
      <c r="AN302">
        <v>0</v>
      </c>
      <c r="AO302" s="8">
        <v>0</v>
      </c>
      <c r="AP302">
        <v>0</v>
      </c>
      <c r="AQ302" s="6">
        <v>12</v>
      </c>
      <c r="AR302" s="8">
        <f>+AQ302*2500</f>
        <v>30000</v>
      </c>
      <c r="AS302">
        <v>15</v>
      </c>
    </row>
    <row r="303">
      <c r="A303">
        <v>299</v>
      </c>
      <c r="B303" t="str">
        <v>SOLOLA</v>
      </c>
      <c r="C303" t="str">
        <v>SOLOLÁ</v>
      </c>
      <c r="P303" s="6">
        <f>Q303/2500</f>
        <v>0</v>
      </c>
      <c r="Q303" s="8">
        <f>R303*1800</f>
        <v>0</v>
      </c>
      <c r="R303">
        <v>0</v>
      </c>
      <c r="S303">
        <v>0</v>
      </c>
      <c r="T303" s="8">
        <v>0</v>
      </c>
      <c r="U303">
        <v>0</v>
      </c>
      <c r="V303" s="6">
        <v>0</v>
      </c>
      <c r="W303" s="8">
        <v>0</v>
      </c>
      <c r="X303">
        <v>0</v>
      </c>
      <c r="Y303">
        <v>0</v>
      </c>
      <c r="Z303" s="8">
        <v>0</v>
      </c>
      <c r="AA303">
        <v>0</v>
      </c>
      <c r="AB303" s="6">
        <v>0</v>
      </c>
      <c r="AC303" s="8">
        <v>0</v>
      </c>
      <c r="AD303">
        <v>0</v>
      </c>
      <c r="AE303" s="6">
        <v>0</v>
      </c>
      <c r="AF303" s="8">
        <v>0</v>
      </c>
      <c r="AG303">
        <v>1</v>
      </c>
      <c r="AH303" s="6">
        <v>0</v>
      </c>
      <c r="AI303" s="4">
        <v>0</v>
      </c>
      <c r="AJ303">
        <v>0</v>
      </c>
      <c r="AK303" s="6">
        <v>0</v>
      </c>
      <c r="AL303" s="4">
        <v>0</v>
      </c>
      <c r="AM303">
        <v>0</v>
      </c>
      <c r="AN303">
        <v>0</v>
      </c>
      <c r="AO303" s="8">
        <v>0</v>
      </c>
      <c r="AP303">
        <v>0</v>
      </c>
      <c r="AQ303" s="6">
        <v>0</v>
      </c>
      <c r="AR303" s="8">
        <f>+AQ303*2500</f>
        <v>0</v>
      </c>
      <c r="AS303">
        <v>1</v>
      </c>
    </row>
    <row r="304">
      <c r="A304">
        <v>300</v>
      </c>
      <c r="B304" t="str">
        <v>SUCHITEPEQUEZ</v>
      </c>
      <c r="C304" t="str">
        <v>CHICACAO</v>
      </c>
      <c r="P304" s="6">
        <f>Q304/2500</f>
        <v>1.44</v>
      </c>
      <c r="Q304" s="8">
        <f>R304*1800</f>
        <v>3600</v>
      </c>
      <c r="R304">
        <v>2</v>
      </c>
      <c r="S304">
        <v>0</v>
      </c>
      <c r="T304" s="8">
        <v>0</v>
      </c>
      <c r="U304">
        <v>0</v>
      </c>
      <c r="V304" s="6">
        <v>0</v>
      </c>
      <c r="W304" s="8">
        <v>0</v>
      </c>
      <c r="X304">
        <v>0</v>
      </c>
      <c r="Y304">
        <v>0</v>
      </c>
      <c r="Z304" s="8">
        <v>0</v>
      </c>
      <c r="AA304">
        <v>0</v>
      </c>
      <c r="AB304" s="6">
        <v>0</v>
      </c>
      <c r="AC304" s="8">
        <v>0</v>
      </c>
      <c r="AD304">
        <v>0</v>
      </c>
      <c r="AE304" s="6">
        <v>3</v>
      </c>
      <c r="AF304" s="8">
        <v>7500</v>
      </c>
      <c r="AG304">
        <v>4</v>
      </c>
      <c r="AH304" s="6">
        <v>0</v>
      </c>
      <c r="AI304" s="4">
        <v>0</v>
      </c>
      <c r="AJ304">
        <v>0</v>
      </c>
      <c r="AK304" s="6">
        <v>0</v>
      </c>
      <c r="AL304" s="4">
        <v>0</v>
      </c>
      <c r="AM304">
        <v>0</v>
      </c>
      <c r="AN304">
        <v>0</v>
      </c>
      <c r="AO304" s="8">
        <v>0</v>
      </c>
      <c r="AP304">
        <v>0</v>
      </c>
      <c r="AQ304" s="6">
        <v>3</v>
      </c>
      <c r="AR304" s="8">
        <f>+AQ304*2500</f>
        <v>7500</v>
      </c>
      <c r="AS304">
        <v>4</v>
      </c>
    </row>
    <row r="305">
      <c r="A305">
        <v>301</v>
      </c>
      <c r="B305" t="str">
        <v>SUCHITEPEQUEZ</v>
      </c>
      <c r="C305" t="str">
        <v>CUYOTENANGO</v>
      </c>
      <c r="P305" s="6">
        <f>Q305/2500</f>
        <v>3.6</v>
      </c>
      <c r="Q305" s="8">
        <f>R305*1800</f>
        <v>9000</v>
      </c>
      <c r="R305">
        <v>5</v>
      </c>
      <c r="S305">
        <v>0</v>
      </c>
      <c r="T305" s="8">
        <v>0</v>
      </c>
      <c r="U305">
        <v>0</v>
      </c>
      <c r="V305" s="6">
        <v>0</v>
      </c>
      <c r="W305" s="8">
        <v>0</v>
      </c>
      <c r="X305">
        <v>0</v>
      </c>
      <c r="Y305">
        <v>0</v>
      </c>
      <c r="Z305" s="8">
        <v>0</v>
      </c>
      <c r="AA305">
        <v>0</v>
      </c>
      <c r="AB305" s="6">
        <v>0</v>
      </c>
      <c r="AC305" s="8">
        <v>0</v>
      </c>
      <c r="AD305">
        <v>0</v>
      </c>
      <c r="AE305" s="6">
        <v>5</v>
      </c>
      <c r="AF305" s="8">
        <v>12500</v>
      </c>
      <c r="AG305">
        <v>7</v>
      </c>
      <c r="AH305" s="6">
        <v>0</v>
      </c>
      <c r="AI305" s="4">
        <v>0</v>
      </c>
      <c r="AJ305">
        <v>0</v>
      </c>
      <c r="AK305" s="6">
        <v>0</v>
      </c>
      <c r="AL305" s="4">
        <v>0</v>
      </c>
      <c r="AM305">
        <v>0</v>
      </c>
      <c r="AN305">
        <v>0</v>
      </c>
      <c r="AO305" s="8">
        <v>0</v>
      </c>
      <c r="AP305">
        <v>0</v>
      </c>
      <c r="AQ305" s="6">
        <v>5</v>
      </c>
      <c r="AR305" s="8">
        <f>+AQ305*2500</f>
        <v>12500</v>
      </c>
      <c r="AS305">
        <v>7</v>
      </c>
    </row>
    <row r="306">
      <c r="A306">
        <v>302</v>
      </c>
      <c r="B306" t="str">
        <v>SUCHITEPEQUEZ</v>
      </c>
      <c r="C306" t="str">
        <v>MAZATENANGO</v>
      </c>
      <c r="P306" s="6">
        <f>Q306/2500</f>
        <v>2.88</v>
      </c>
      <c r="Q306" s="8">
        <f>R306*1800</f>
        <v>7200</v>
      </c>
      <c r="R306">
        <v>4</v>
      </c>
      <c r="S306">
        <v>0</v>
      </c>
      <c r="T306" s="8">
        <v>0</v>
      </c>
      <c r="U306">
        <v>0</v>
      </c>
      <c r="V306" s="6">
        <v>0</v>
      </c>
      <c r="W306" s="8">
        <v>0</v>
      </c>
      <c r="X306">
        <v>0</v>
      </c>
      <c r="Y306">
        <v>0</v>
      </c>
      <c r="Z306" s="8">
        <v>0</v>
      </c>
      <c r="AA306">
        <v>0</v>
      </c>
      <c r="AB306" s="6">
        <v>0</v>
      </c>
      <c r="AC306" s="8">
        <v>0</v>
      </c>
      <c r="AD306">
        <v>0</v>
      </c>
      <c r="AE306" s="6">
        <v>4</v>
      </c>
      <c r="AF306" s="8">
        <v>10000</v>
      </c>
      <c r="AG306">
        <v>4</v>
      </c>
      <c r="AH306" s="6">
        <v>0</v>
      </c>
      <c r="AI306" s="4">
        <v>0</v>
      </c>
      <c r="AJ306">
        <v>0</v>
      </c>
      <c r="AK306" s="6">
        <v>0</v>
      </c>
      <c r="AL306" s="4">
        <v>0</v>
      </c>
      <c r="AM306">
        <v>0</v>
      </c>
      <c r="AN306">
        <v>0</v>
      </c>
      <c r="AO306" s="8">
        <v>0</v>
      </c>
      <c r="AP306">
        <v>0</v>
      </c>
      <c r="AQ306" s="6">
        <v>4</v>
      </c>
      <c r="AR306" s="8">
        <f>+AQ306*2500</f>
        <v>10000</v>
      </c>
      <c r="AS306">
        <v>4</v>
      </c>
    </row>
    <row r="307">
      <c r="A307">
        <v>303</v>
      </c>
      <c r="B307" t="str">
        <v>SUCHITEPEQUEZ</v>
      </c>
      <c r="C307" t="str">
        <v>PATULUL</v>
      </c>
      <c r="P307" s="6">
        <f>Q307/2500</f>
        <v>5.04</v>
      </c>
      <c r="Q307" s="8">
        <f>R307*1800</f>
        <v>12600</v>
      </c>
      <c r="R307">
        <v>7</v>
      </c>
      <c r="S307">
        <v>0</v>
      </c>
      <c r="T307" s="8">
        <v>0</v>
      </c>
      <c r="U307">
        <v>0</v>
      </c>
      <c r="V307" s="6">
        <v>0</v>
      </c>
      <c r="W307" s="8">
        <v>0</v>
      </c>
      <c r="X307">
        <v>0</v>
      </c>
      <c r="Y307">
        <v>0</v>
      </c>
      <c r="Z307" s="8">
        <v>0</v>
      </c>
      <c r="AA307">
        <v>0</v>
      </c>
      <c r="AB307" s="6">
        <v>0</v>
      </c>
      <c r="AC307" s="8">
        <v>0</v>
      </c>
      <c r="AD307">
        <v>0</v>
      </c>
      <c r="AE307" s="6">
        <v>7</v>
      </c>
      <c r="AF307" s="8">
        <v>17500</v>
      </c>
      <c r="AG307">
        <v>7</v>
      </c>
      <c r="AH307" s="6">
        <v>0</v>
      </c>
      <c r="AI307" s="4">
        <v>0</v>
      </c>
      <c r="AJ307">
        <v>0</v>
      </c>
      <c r="AK307" s="6">
        <v>0</v>
      </c>
      <c r="AL307" s="4">
        <v>0</v>
      </c>
      <c r="AM307">
        <v>0</v>
      </c>
      <c r="AN307">
        <v>0</v>
      </c>
      <c r="AO307" s="8">
        <v>0</v>
      </c>
      <c r="AP307">
        <v>0</v>
      </c>
      <c r="AQ307" s="6">
        <v>7</v>
      </c>
      <c r="AR307" s="8">
        <f>+AQ307*2500</f>
        <v>17500</v>
      </c>
      <c r="AS307">
        <v>7</v>
      </c>
    </row>
    <row r="308">
      <c r="A308">
        <v>304</v>
      </c>
      <c r="B308" t="str">
        <v>SUCHITEPEQUEZ</v>
      </c>
      <c r="C308" t="str">
        <v>PUEBLO NUEVO</v>
      </c>
      <c r="P308" s="6">
        <f>Q308/2500</f>
        <v>2.88</v>
      </c>
      <c r="Q308" s="8">
        <f>R308*1800</f>
        <v>7200</v>
      </c>
      <c r="R308">
        <v>4</v>
      </c>
      <c r="S308">
        <v>0</v>
      </c>
      <c r="T308" s="8">
        <v>0</v>
      </c>
      <c r="U308">
        <v>0</v>
      </c>
      <c r="V308" s="6">
        <v>0</v>
      </c>
      <c r="W308" s="8">
        <v>0</v>
      </c>
      <c r="X308">
        <v>0</v>
      </c>
      <c r="Y308">
        <v>0</v>
      </c>
      <c r="Z308" s="8">
        <v>0</v>
      </c>
      <c r="AA308">
        <v>0</v>
      </c>
      <c r="AB308" s="6">
        <v>0</v>
      </c>
      <c r="AC308" s="8">
        <v>0</v>
      </c>
      <c r="AD308">
        <v>0</v>
      </c>
      <c r="AE308" s="6">
        <v>5</v>
      </c>
      <c r="AF308" s="8">
        <v>12500</v>
      </c>
      <c r="AG308">
        <v>6</v>
      </c>
      <c r="AH308" s="6">
        <v>0</v>
      </c>
      <c r="AI308" s="4">
        <v>0</v>
      </c>
      <c r="AJ308">
        <v>0</v>
      </c>
      <c r="AK308" s="6">
        <v>0</v>
      </c>
      <c r="AL308" s="4">
        <v>0</v>
      </c>
      <c r="AM308">
        <v>0</v>
      </c>
      <c r="AN308">
        <v>0</v>
      </c>
      <c r="AO308" s="8">
        <v>0</v>
      </c>
      <c r="AP308">
        <v>0</v>
      </c>
      <c r="AQ308" s="6">
        <v>5</v>
      </c>
      <c r="AR308" s="8">
        <f>+AQ308*2500</f>
        <v>12500</v>
      </c>
      <c r="AS308">
        <v>6</v>
      </c>
    </row>
    <row r="309">
      <c r="A309">
        <v>305</v>
      </c>
      <c r="B309" t="str">
        <v>SUCHITEPEQUEZ</v>
      </c>
      <c r="C309" t="str">
        <v>RÍO BRAVO</v>
      </c>
      <c r="P309" s="6">
        <f>Q309/2500</f>
        <v>0.72</v>
      </c>
      <c r="Q309" s="8">
        <f>R309*1800</f>
        <v>1800</v>
      </c>
      <c r="R309">
        <v>1</v>
      </c>
      <c r="S309">
        <v>0</v>
      </c>
      <c r="T309" s="8">
        <v>0</v>
      </c>
      <c r="U309">
        <v>0</v>
      </c>
      <c r="V309" s="6">
        <v>0</v>
      </c>
      <c r="W309" s="8">
        <v>0</v>
      </c>
      <c r="X309">
        <v>0</v>
      </c>
      <c r="Y309">
        <v>0</v>
      </c>
      <c r="Z309" s="8">
        <v>0</v>
      </c>
      <c r="AA309">
        <v>0</v>
      </c>
      <c r="AB309" s="6">
        <v>0</v>
      </c>
      <c r="AC309" s="8">
        <v>0</v>
      </c>
      <c r="AD309">
        <v>0</v>
      </c>
      <c r="AE309" s="6">
        <v>1</v>
      </c>
      <c r="AF309" s="8">
        <v>2500</v>
      </c>
      <c r="AG309">
        <v>1</v>
      </c>
      <c r="AH309" s="6">
        <v>0</v>
      </c>
      <c r="AI309" s="4">
        <v>0</v>
      </c>
      <c r="AJ309">
        <v>0</v>
      </c>
      <c r="AK309" s="6">
        <v>0</v>
      </c>
      <c r="AL309" s="4">
        <v>0</v>
      </c>
      <c r="AM309">
        <v>0</v>
      </c>
      <c r="AN309">
        <v>0</v>
      </c>
      <c r="AO309" s="8">
        <v>0</v>
      </c>
      <c r="AP309">
        <v>0</v>
      </c>
      <c r="AQ309" s="6">
        <v>1</v>
      </c>
      <c r="AR309" s="8">
        <f>+AQ309*2500</f>
        <v>2500</v>
      </c>
      <c r="AS309">
        <v>1</v>
      </c>
    </row>
    <row r="310">
      <c r="A310">
        <v>306</v>
      </c>
      <c r="B310" t="str">
        <v>SUCHITEPEQUEZ</v>
      </c>
      <c r="C310" t="str">
        <v>SAMAYAC</v>
      </c>
      <c r="P310" s="6">
        <f>Q310/2500</f>
        <v>2.88</v>
      </c>
      <c r="Q310" s="8">
        <f>R310*1800</f>
        <v>7200</v>
      </c>
      <c r="R310">
        <v>4</v>
      </c>
      <c r="S310">
        <v>0</v>
      </c>
      <c r="T310" s="8">
        <v>0</v>
      </c>
      <c r="U310">
        <v>0</v>
      </c>
      <c r="V310" s="6">
        <v>0</v>
      </c>
      <c r="W310" s="8">
        <v>0</v>
      </c>
      <c r="X310">
        <v>0</v>
      </c>
      <c r="Y310">
        <v>0</v>
      </c>
      <c r="Z310" s="8">
        <v>0</v>
      </c>
      <c r="AA310">
        <v>0</v>
      </c>
      <c r="AB310" s="6">
        <v>0</v>
      </c>
      <c r="AC310" s="8">
        <v>0</v>
      </c>
      <c r="AD310">
        <v>0</v>
      </c>
      <c r="AE310" s="6">
        <v>4</v>
      </c>
      <c r="AF310" s="8">
        <v>10000</v>
      </c>
      <c r="AG310">
        <v>4</v>
      </c>
      <c r="AH310" s="6">
        <v>0</v>
      </c>
      <c r="AI310" s="4">
        <v>0</v>
      </c>
      <c r="AJ310">
        <v>0</v>
      </c>
      <c r="AK310" s="6">
        <v>0</v>
      </c>
      <c r="AL310" s="4">
        <v>0</v>
      </c>
      <c r="AM310">
        <v>0</v>
      </c>
      <c r="AN310">
        <v>0</v>
      </c>
      <c r="AO310" s="8">
        <v>0</v>
      </c>
      <c r="AP310">
        <v>0</v>
      </c>
      <c r="AQ310" s="6">
        <v>4</v>
      </c>
      <c r="AR310" s="8">
        <f>+AQ310*2500</f>
        <v>10000</v>
      </c>
      <c r="AS310">
        <v>4</v>
      </c>
    </row>
    <row r="311">
      <c r="A311">
        <v>307</v>
      </c>
      <c r="B311" t="str">
        <v>SUCHITEPEQUEZ</v>
      </c>
      <c r="C311" t="str">
        <v>SAN ANTONIO SUCHITEPÉQUEZ</v>
      </c>
      <c r="D311" t="str">
        <v xml:space="preserve">Beca </v>
      </c>
      <c r="P311" s="6">
        <f>Q311/2500</f>
        <v>4.32</v>
      </c>
      <c r="Q311" s="8">
        <f>R311*1800</f>
        <v>10800</v>
      </c>
      <c r="R311">
        <v>6</v>
      </c>
      <c r="S311">
        <v>0</v>
      </c>
      <c r="T311" s="8">
        <v>0</v>
      </c>
      <c r="U311">
        <v>0</v>
      </c>
      <c r="V311" s="6">
        <v>0</v>
      </c>
      <c r="W311" s="8">
        <v>0</v>
      </c>
      <c r="X311">
        <v>0</v>
      </c>
      <c r="Y311">
        <v>0</v>
      </c>
      <c r="Z311" s="8">
        <v>0</v>
      </c>
      <c r="AA311">
        <v>0</v>
      </c>
      <c r="AB311" s="6">
        <v>0</v>
      </c>
      <c r="AC311" s="8">
        <v>0</v>
      </c>
      <c r="AD311">
        <v>0</v>
      </c>
      <c r="AE311" s="6">
        <v>6</v>
      </c>
      <c r="AF311" s="8">
        <v>15000</v>
      </c>
      <c r="AG311">
        <v>7</v>
      </c>
      <c r="AH311" s="6">
        <v>0</v>
      </c>
      <c r="AI311" s="4">
        <v>0</v>
      </c>
      <c r="AJ311">
        <v>0</v>
      </c>
      <c r="AK311" s="6">
        <v>0</v>
      </c>
      <c r="AL311" s="4">
        <v>0</v>
      </c>
      <c r="AM311">
        <v>0</v>
      </c>
      <c r="AN311">
        <v>0</v>
      </c>
      <c r="AO311" s="8">
        <v>0</v>
      </c>
      <c r="AP311">
        <v>0</v>
      </c>
      <c r="AQ311" s="6">
        <v>6</v>
      </c>
      <c r="AR311" s="8">
        <f>+AQ311*2500</f>
        <v>15000</v>
      </c>
      <c r="AS311">
        <v>7</v>
      </c>
    </row>
    <row r="312">
      <c r="A312">
        <v>308</v>
      </c>
      <c r="B312" t="str">
        <v>SUCHITEPEQUEZ</v>
      </c>
      <c r="C312" t="str">
        <v>SAN BERNARDINO</v>
      </c>
      <c r="P312" s="6">
        <f>Q312/2500</f>
        <v>1.44</v>
      </c>
      <c r="Q312" s="8">
        <f>R312*1800</f>
        <v>3600</v>
      </c>
      <c r="R312">
        <v>2</v>
      </c>
      <c r="S312">
        <v>0</v>
      </c>
      <c r="T312" s="8">
        <v>0</v>
      </c>
      <c r="U312">
        <v>0</v>
      </c>
      <c r="V312" s="6">
        <v>0</v>
      </c>
      <c r="W312" s="8">
        <v>0</v>
      </c>
      <c r="X312">
        <v>0</v>
      </c>
      <c r="Y312">
        <v>0</v>
      </c>
      <c r="Z312" s="8">
        <v>0</v>
      </c>
      <c r="AA312">
        <v>0</v>
      </c>
      <c r="AB312" s="6">
        <v>0</v>
      </c>
      <c r="AC312" s="8">
        <v>0</v>
      </c>
      <c r="AD312">
        <v>0</v>
      </c>
      <c r="AE312" s="6">
        <v>2</v>
      </c>
      <c r="AF312" s="8">
        <v>5000</v>
      </c>
      <c r="AG312">
        <v>2</v>
      </c>
      <c r="AH312" s="6">
        <v>0</v>
      </c>
      <c r="AI312" s="4">
        <v>0</v>
      </c>
      <c r="AJ312">
        <v>0</v>
      </c>
      <c r="AK312" s="6">
        <v>0</v>
      </c>
      <c r="AL312" s="4">
        <v>0</v>
      </c>
      <c r="AM312">
        <v>0</v>
      </c>
      <c r="AN312">
        <v>0</v>
      </c>
      <c r="AO312" s="8">
        <v>0</v>
      </c>
      <c r="AP312">
        <v>0</v>
      </c>
      <c r="AQ312" s="6">
        <v>2</v>
      </c>
      <c r="AR312" s="8">
        <f>+AQ312*2500</f>
        <v>5000</v>
      </c>
      <c r="AS312">
        <v>2</v>
      </c>
    </row>
    <row r="313">
      <c r="A313">
        <v>309</v>
      </c>
      <c r="B313" t="str">
        <v>SUCHITEPEQUEZ</v>
      </c>
      <c r="C313" t="str">
        <v>SAN FRANCISCO ZAPOTITLÁN</v>
      </c>
      <c r="P313" s="6">
        <f>Q313/2500</f>
        <v>6.48</v>
      </c>
      <c r="Q313" s="8">
        <f>R313*1800</f>
        <v>16200</v>
      </c>
      <c r="R313">
        <v>9</v>
      </c>
      <c r="S313">
        <v>0</v>
      </c>
      <c r="T313" s="8">
        <v>0</v>
      </c>
      <c r="U313">
        <v>0</v>
      </c>
      <c r="V313" s="6">
        <v>0</v>
      </c>
      <c r="W313" s="8">
        <v>0</v>
      </c>
      <c r="X313">
        <v>0</v>
      </c>
      <c r="Y313">
        <v>0</v>
      </c>
      <c r="Z313" s="8">
        <v>0</v>
      </c>
      <c r="AA313">
        <v>0</v>
      </c>
      <c r="AB313" s="6">
        <v>0</v>
      </c>
      <c r="AC313" s="8">
        <v>0</v>
      </c>
      <c r="AD313">
        <v>0</v>
      </c>
      <c r="AE313" s="6">
        <v>9</v>
      </c>
      <c r="AF313" s="8">
        <v>22500</v>
      </c>
      <c r="AG313">
        <v>11</v>
      </c>
      <c r="AH313" s="6">
        <v>0</v>
      </c>
      <c r="AI313" s="4">
        <v>0</v>
      </c>
      <c r="AJ313">
        <v>0</v>
      </c>
      <c r="AK313" s="6">
        <v>0</v>
      </c>
      <c r="AL313" s="4">
        <v>0</v>
      </c>
      <c r="AM313">
        <v>0</v>
      </c>
      <c r="AN313">
        <v>0</v>
      </c>
      <c r="AO313" s="8">
        <v>0</v>
      </c>
      <c r="AP313">
        <v>0</v>
      </c>
      <c r="AQ313" s="6">
        <v>9</v>
      </c>
      <c r="AR313" s="8">
        <f>+AQ313*2500</f>
        <v>22500</v>
      </c>
      <c r="AS313">
        <v>11</v>
      </c>
    </row>
    <row r="314">
      <c r="A314">
        <v>310</v>
      </c>
      <c r="B314" t="str">
        <v>SUCHITEPEQUEZ</v>
      </c>
      <c r="C314" t="str">
        <v>SAN GABRIEL</v>
      </c>
      <c r="P314" s="6">
        <f>Q314/2500</f>
        <v>0.72</v>
      </c>
      <c r="Q314" s="8">
        <f>R314*1800</f>
        <v>1800</v>
      </c>
      <c r="R314">
        <v>1</v>
      </c>
      <c r="S314">
        <v>0</v>
      </c>
      <c r="T314" s="8">
        <v>0</v>
      </c>
      <c r="U314">
        <v>0</v>
      </c>
      <c r="V314" s="6">
        <v>0</v>
      </c>
      <c r="W314" s="8">
        <v>0</v>
      </c>
      <c r="X314">
        <v>0</v>
      </c>
      <c r="Y314">
        <v>0</v>
      </c>
      <c r="Z314" s="8">
        <v>0</v>
      </c>
      <c r="AA314">
        <v>0</v>
      </c>
      <c r="AB314" s="6">
        <v>0</v>
      </c>
      <c r="AC314" s="8">
        <v>0</v>
      </c>
      <c r="AD314">
        <v>0</v>
      </c>
      <c r="AE314" s="6">
        <v>2</v>
      </c>
      <c r="AF314" s="8">
        <v>5000</v>
      </c>
      <c r="AG314">
        <v>3</v>
      </c>
      <c r="AH314" s="6">
        <v>0</v>
      </c>
      <c r="AI314" s="4">
        <v>0</v>
      </c>
      <c r="AJ314">
        <v>0</v>
      </c>
      <c r="AK314" s="6">
        <v>0</v>
      </c>
      <c r="AL314" s="4">
        <v>0</v>
      </c>
      <c r="AM314">
        <v>0</v>
      </c>
      <c r="AN314">
        <v>0</v>
      </c>
      <c r="AO314" s="8">
        <v>0</v>
      </c>
      <c r="AP314">
        <v>0</v>
      </c>
      <c r="AQ314" s="6">
        <v>2</v>
      </c>
      <c r="AR314" s="8">
        <f>+AQ314*2500</f>
        <v>5000</v>
      </c>
      <c r="AS314">
        <v>3</v>
      </c>
    </row>
    <row r="315">
      <c r="A315">
        <v>311</v>
      </c>
      <c r="B315" t="str">
        <v>SUCHITEPEQUEZ</v>
      </c>
      <c r="C315" t="str">
        <v>SAN JOSÉ EL IDOLO</v>
      </c>
      <c r="P315" s="6">
        <f>Q315/2500</f>
        <v>2.16</v>
      </c>
      <c r="Q315" s="8">
        <f>R315*1800</f>
        <v>5400</v>
      </c>
      <c r="R315">
        <v>3</v>
      </c>
      <c r="S315">
        <v>0</v>
      </c>
      <c r="T315" s="8">
        <v>0</v>
      </c>
      <c r="U315">
        <v>0</v>
      </c>
      <c r="V315" s="6">
        <v>0</v>
      </c>
      <c r="W315" s="8">
        <v>0</v>
      </c>
      <c r="X315">
        <v>0</v>
      </c>
      <c r="Y315">
        <v>0</v>
      </c>
      <c r="Z315" s="8">
        <v>0</v>
      </c>
      <c r="AA315">
        <v>0</v>
      </c>
      <c r="AB315" s="6">
        <v>0</v>
      </c>
      <c r="AC315" s="8">
        <v>0</v>
      </c>
      <c r="AD315">
        <v>0</v>
      </c>
      <c r="AE315" s="6">
        <v>3</v>
      </c>
      <c r="AF315" s="8">
        <v>7500</v>
      </c>
      <c r="AG315">
        <v>4</v>
      </c>
      <c r="AH315" s="6">
        <v>0</v>
      </c>
      <c r="AI315" s="4">
        <v>0</v>
      </c>
      <c r="AJ315">
        <v>0</v>
      </c>
      <c r="AK315" s="6">
        <v>0</v>
      </c>
      <c r="AL315" s="4">
        <v>0</v>
      </c>
      <c r="AM315">
        <v>0</v>
      </c>
      <c r="AN315">
        <v>0</v>
      </c>
      <c r="AO315" s="8">
        <v>0</v>
      </c>
      <c r="AP315">
        <v>0</v>
      </c>
      <c r="AQ315" s="6">
        <v>3</v>
      </c>
      <c r="AR315" s="8">
        <f>+AQ315*2500</f>
        <v>7500</v>
      </c>
      <c r="AS315">
        <v>4</v>
      </c>
    </row>
    <row r="316">
      <c r="A316">
        <v>312</v>
      </c>
      <c r="B316" t="str">
        <v>SUCHITEPEQUEZ</v>
      </c>
      <c r="C316" t="str">
        <v>SAN JOSÉ LA MÁQUINA</v>
      </c>
      <c r="P316" s="6">
        <f>Q316/2500</f>
        <v>2.16</v>
      </c>
      <c r="Q316" s="8">
        <f>R316*1800</f>
        <v>5400</v>
      </c>
      <c r="R316">
        <v>3</v>
      </c>
      <c r="S316">
        <v>0</v>
      </c>
      <c r="T316" s="8">
        <v>0</v>
      </c>
      <c r="U316">
        <v>0</v>
      </c>
      <c r="V316" s="6">
        <v>0</v>
      </c>
      <c r="W316" s="8">
        <v>0</v>
      </c>
      <c r="X316">
        <v>0</v>
      </c>
      <c r="Y316">
        <v>0</v>
      </c>
      <c r="Z316" s="8">
        <v>0</v>
      </c>
      <c r="AA316">
        <v>0</v>
      </c>
      <c r="AB316" s="6">
        <v>0</v>
      </c>
      <c r="AC316" s="8">
        <v>0</v>
      </c>
      <c r="AD316">
        <v>0</v>
      </c>
      <c r="AE316" s="6">
        <v>3</v>
      </c>
      <c r="AF316" s="8">
        <v>7500</v>
      </c>
      <c r="AG316">
        <v>3</v>
      </c>
      <c r="AH316" s="6">
        <v>0</v>
      </c>
      <c r="AI316" s="4">
        <v>0</v>
      </c>
      <c r="AJ316">
        <v>0</v>
      </c>
      <c r="AK316" s="6">
        <v>0</v>
      </c>
      <c r="AL316" s="4">
        <v>0</v>
      </c>
      <c r="AM316">
        <v>0</v>
      </c>
      <c r="AN316">
        <v>0</v>
      </c>
      <c r="AO316" s="8">
        <v>0</v>
      </c>
      <c r="AP316">
        <v>0</v>
      </c>
      <c r="AQ316" s="6">
        <v>3</v>
      </c>
      <c r="AR316" s="8">
        <f>+AQ316*2500</f>
        <v>7500</v>
      </c>
      <c r="AS316">
        <v>3</v>
      </c>
    </row>
    <row r="317">
      <c r="A317">
        <v>313</v>
      </c>
      <c r="B317" t="str">
        <v>SUCHITEPEQUEZ</v>
      </c>
      <c r="C317" t="str">
        <v>SAN JUAN BAUTISTA</v>
      </c>
      <c r="P317" s="6">
        <f>Q317/2500</f>
        <v>3.6</v>
      </c>
      <c r="Q317" s="8">
        <f>R317*1800</f>
        <v>9000</v>
      </c>
      <c r="R317">
        <v>5</v>
      </c>
      <c r="S317">
        <v>0</v>
      </c>
      <c r="T317" s="8">
        <v>0</v>
      </c>
      <c r="U317">
        <v>0</v>
      </c>
      <c r="V317" s="6">
        <v>0</v>
      </c>
      <c r="W317" s="8">
        <v>0</v>
      </c>
      <c r="X317">
        <v>0</v>
      </c>
      <c r="Y317">
        <v>0</v>
      </c>
      <c r="Z317" s="8">
        <v>0</v>
      </c>
      <c r="AA317">
        <v>0</v>
      </c>
      <c r="AB317" s="6">
        <v>0</v>
      </c>
      <c r="AC317" s="8">
        <v>0</v>
      </c>
      <c r="AD317">
        <v>0</v>
      </c>
      <c r="AE317" s="6">
        <v>6</v>
      </c>
      <c r="AF317" s="8">
        <v>15000</v>
      </c>
      <c r="AG317">
        <v>7</v>
      </c>
      <c r="AH317" s="6">
        <v>0</v>
      </c>
      <c r="AI317" s="4">
        <v>0</v>
      </c>
      <c r="AJ317">
        <v>0</v>
      </c>
      <c r="AK317" s="6">
        <v>0</v>
      </c>
      <c r="AL317" s="4">
        <v>0</v>
      </c>
      <c r="AM317">
        <v>0</v>
      </c>
      <c r="AN317">
        <v>0</v>
      </c>
      <c r="AO317" s="8">
        <v>0</v>
      </c>
      <c r="AP317">
        <v>0</v>
      </c>
      <c r="AQ317" s="6">
        <v>6</v>
      </c>
      <c r="AR317" s="8">
        <f>+AQ317*2500</f>
        <v>15000</v>
      </c>
      <c r="AS317">
        <v>7</v>
      </c>
    </row>
    <row r="318">
      <c r="A318">
        <v>314</v>
      </c>
      <c r="B318" t="str">
        <v>SUCHITEPEQUEZ</v>
      </c>
      <c r="C318" t="str">
        <v>SAN LORENZO</v>
      </c>
      <c r="P318" s="6">
        <f>Q318/2500</f>
        <v>0</v>
      </c>
      <c r="Q318" s="8">
        <f>R318*1800</f>
        <v>0</v>
      </c>
      <c r="R318">
        <v>0</v>
      </c>
      <c r="S318">
        <v>0</v>
      </c>
      <c r="T318" s="8">
        <v>0</v>
      </c>
      <c r="U318">
        <v>0</v>
      </c>
      <c r="V318" s="6">
        <v>0</v>
      </c>
      <c r="W318" s="8">
        <v>0</v>
      </c>
      <c r="X318">
        <v>0</v>
      </c>
      <c r="Y318">
        <v>0</v>
      </c>
      <c r="Z318" s="8">
        <v>0</v>
      </c>
      <c r="AA318">
        <v>0</v>
      </c>
      <c r="AB318" s="6">
        <v>0</v>
      </c>
      <c r="AC318" s="8">
        <v>0</v>
      </c>
      <c r="AD318">
        <v>0</v>
      </c>
      <c r="AE318" s="6">
        <v>0</v>
      </c>
      <c r="AF318" s="8">
        <v>0</v>
      </c>
      <c r="AG318">
        <v>0</v>
      </c>
      <c r="AH318" s="6">
        <v>0</v>
      </c>
      <c r="AI318" s="4">
        <v>0</v>
      </c>
      <c r="AJ318">
        <v>0</v>
      </c>
      <c r="AK318" s="6">
        <v>0</v>
      </c>
      <c r="AL318" s="4">
        <v>0</v>
      </c>
      <c r="AM318">
        <v>0</v>
      </c>
      <c r="AN318">
        <v>0</v>
      </c>
      <c r="AO318" s="8">
        <v>0</v>
      </c>
      <c r="AP318">
        <v>0</v>
      </c>
      <c r="AQ318" s="6">
        <v>0</v>
      </c>
      <c r="AR318" s="8">
        <f>+AQ318*2500</f>
        <v>0</v>
      </c>
      <c r="AS318">
        <v>0</v>
      </c>
    </row>
    <row r="319">
      <c r="A319">
        <v>315</v>
      </c>
      <c r="B319" t="str">
        <v>SUCHITEPEQUEZ</v>
      </c>
      <c r="C319" t="str">
        <v>SAN MIGUEL PANÁN</v>
      </c>
      <c r="P319" s="6">
        <f>Q319/2500</f>
        <v>2.88</v>
      </c>
      <c r="Q319" s="8">
        <f>R319*1800</f>
        <v>7200</v>
      </c>
      <c r="R319">
        <v>4</v>
      </c>
      <c r="S319">
        <v>0</v>
      </c>
      <c r="T319" s="8">
        <v>0</v>
      </c>
      <c r="U319">
        <v>0</v>
      </c>
      <c r="V319" s="6">
        <v>0</v>
      </c>
      <c r="W319" s="8">
        <v>0</v>
      </c>
      <c r="X319">
        <v>0</v>
      </c>
      <c r="Y319">
        <v>0</v>
      </c>
      <c r="Z319" s="8">
        <v>0</v>
      </c>
      <c r="AA319">
        <v>0</v>
      </c>
      <c r="AB319" s="6">
        <v>0</v>
      </c>
      <c r="AC319" s="8">
        <v>0</v>
      </c>
      <c r="AD319">
        <v>0</v>
      </c>
      <c r="AE319" s="6">
        <v>4</v>
      </c>
      <c r="AF319" s="8">
        <v>10000</v>
      </c>
      <c r="AG319">
        <v>5</v>
      </c>
      <c r="AH319" s="6">
        <v>0</v>
      </c>
      <c r="AI319" s="4">
        <v>0</v>
      </c>
      <c r="AJ319">
        <v>0</v>
      </c>
      <c r="AK319" s="6">
        <v>0</v>
      </c>
      <c r="AL319" s="4">
        <v>0</v>
      </c>
      <c r="AM319">
        <v>0</v>
      </c>
      <c r="AN319">
        <v>0</v>
      </c>
      <c r="AO319" s="8">
        <v>0</v>
      </c>
      <c r="AP319">
        <v>0</v>
      </c>
      <c r="AQ319" s="6">
        <v>4</v>
      </c>
      <c r="AR319" s="8">
        <f>+AQ319*2500</f>
        <v>10000</v>
      </c>
      <c r="AS319">
        <v>5</v>
      </c>
    </row>
    <row r="320">
      <c r="A320">
        <v>316</v>
      </c>
      <c r="B320" t="str">
        <v>SUCHITEPEQUEZ</v>
      </c>
      <c r="C320" t="str">
        <v>SAN PABLO JOCOPILAS</v>
      </c>
      <c r="P320" s="6">
        <f>Q320/2500</f>
        <v>1.44</v>
      </c>
      <c r="Q320" s="8">
        <f>R320*1800</f>
        <v>3600</v>
      </c>
      <c r="R320">
        <v>2</v>
      </c>
      <c r="S320">
        <v>0</v>
      </c>
      <c r="T320" s="8">
        <v>0</v>
      </c>
      <c r="U320">
        <v>0</v>
      </c>
      <c r="V320" s="6">
        <v>0</v>
      </c>
      <c r="W320" s="8">
        <v>0</v>
      </c>
      <c r="X320">
        <v>0</v>
      </c>
      <c r="Y320">
        <v>0</v>
      </c>
      <c r="Z320" s="8">
        <v>0</v>
      </c>
      <c r="AA320">
        <v>0</v>
      </c>
      <c r="AB320" s="6">
        <v>0</v>
      </c>
      <c r="AC320" s="8">
        <v>0</v>
      </c>
      <c r="AD320">
        <v>0</v>
      </c>
      <c r="AE320" s="6">
        <v>2</v>
      </c>
      <c r="AF320" s="8">
        <v>5000</v>
      </c>
      <c r="AG320">
        <v>3</v>
      </c>
      <c r="AH320" s="6">
        <v>0</v>
      </c>
      <c r="AI320" s="4">
        <v>0</v>
      </c>
      <c r="AJ320">
        <v>0</v>
      </c>
      <c r="AK320" s="6">
        <v>0</v>
      </c>
      <c r="AL320" s="4">
        <v>0</v>
      </c>
      <c r="AM320">
        <v>0</v>
      </c>
      <c r="AN320">
        <v>0</v>
      </c>
      <c r="AO320" s="8">
        <v>0</v>
      </c>
      <c r="AP320">
        <v>0</v>
      </c>
      <c r="AQ320" s="6">
        <v>2</v>
      </c>
      <c r="AR320" s="8">
        <f>+AQ320*2500</f>
        <v>5000</v>
      </c>
      <c r="AS320">
        <v>3</v>
      </c>
    </row>
    <row r="321">
      <c r="A321">
        <v>317</v>
      </c>
      <c r="B321" t="str">
        <v>SUCHITEPEQUEZ</v>
      </c>
      <c r="C321" t="str">
        <v>SANTA BÁRBARA</v>
      </c>
      <c r="P321" s="6">
        <f>Q321/2500</f>
        <v>4.32</v>
      </c>
      <c r="Q321" s="8">
        <f>R321*1800</f>
        <v>10800</v>
      </c>
      <c r="R321">
        <v>6</v>
      </c>
      <c r="S321">
        <v>0</v>
      </c>
      <c r="T321" s="8">
        <v>0</v>
      </c>
      <c r="U321">
        <v>0</v>
      </c>
      <c r="V321" s="6">
        <v>0</v>
      </c>
      <c r="W321" s="8">
        <v>0</v>
      </c>
      <c r="X321">
        <v>0</v>
      </c>
      <c r="Y321">
        <v>0</v>
      </c>
      <c r="Z321" s="8">
        <v>0</v>
      </c>
      <c r="AA321">
        <v>0</v>
      </c>
      <c r="AB321" s="6">
        <v>0</v>
      </c>
      <c r="AC321" s="8">
        <v>0</v>
      </c>
      <c r="AD321">
        <v>0</v>
      </c>
      <c r="AE321" s="6">
        <v>6</v>
      </c>
      <c r="AF321" s="8">
        <v>15000</v>
      </c>
      <c r="AG321">
        <v>7</v>
      </c>
      <c r="AH321" s="6">
        <v>0</v>
      </c>
      <c r="AI321" s="4">
        <v>0</v>
      </c>
      <c r="AJ321">
        <v>0</v>
      </c>
      <c r="AK321" s="6">
        <v>0</v>
      </c>
      <c r="AL321" s="4">
        <v>0</v>
      </c>
      <c r="AM321">
        <v>0</v>
      </c>
      <c r="AN321">
        <v>0</v>
      </c>
      <c r="AO321" s="8">
        <v>0</v>
      </c>
      <c r="AP321">
        <v>0</v>
      </c>
      <c r="AQ321" s="6">
        <v>6</v>
      </c>
      <c r="AR321" s="8">
        <f>+AQ321*2500</f>
        <v>15000</v>
      </c>
      <c r="AS321">
        <v>7</v>
      </c>
    </row>
    <row r="322">
      <c r="A322">
        <v>318</v>
      </c>
      <c r="B322" t="str">
        <v>SUCHITEPEQUEZ</v>
      </c>
      <c r="C322" t="str">
        <v>SANTO DOMINGO SUCHITEPÉQUEZ</v>
      </c>
      <c r="P322" s="6">
        <f>Q322/2500</f>
        <v>2.88</v>
      </c>
      <c r="Q322" s="8">
        <f>R322*1800</f>
        <v>7200</v>
      </c>
      <c r="R322">
        <v>4</v>
      </c>
      <c r="S322">
        <v>0</v>
      </c>
      <c r="T322" s="8">
        <v>0</v>
      </c>
      <c r="U322">
        <v>0</v>
      </c>
      <c r="V322" s="6">
        <v>0</v>
      </c>
      <c r="W322" s="8">
        <v>0</v>
      </c>
      <c r="X322">
        <v>0</v>
      </c>
      <c r="Y322">
        <v>0</v>
      </c>
      <c r="Z322" s="8">
        <v>0</v>
      </c>
      <c r="AA322">
        <v>0</v>
      </c>
      <c r="AB322" s="6">
        <v>0</v>
      </c>
      <c r="AC322" s="8">
        <v>0</v>
      </c>
      <c r="AD322">
        <v>0</v>
      </c>
      <c r="AE322" s="6">
        <v>4</v>
      </c>
      <c r="AF322" s="8">
        <v>10000</v>
      </c>
      <c r="AG322">
        <v>5</v>
      </c>
      <c r="AH322" s="6">
        <v>0</v>
      </c>
      <c r="AI322" s="4">
        <v>0</v>
      </c>
      <c r="AJ322">
        <v>0</v>
      </c>
      <c r="AK322" s="6">
        <v>0</v>
      </c>
      <c r="AL322" s="4">
        <v>0</v>
      </c>
      <c r="AM322">
        <v>0</v>
      </c>
      <c r="AN322">
        <v>0</v>
      </c>
      <c r="AO322" s="8">
        <v>0</v>
      </c>
      <c r="AP322">
        <v>0</v>
      </c>
      <c r="AQ322" s="6">
        <v>4</v>
      </c>
      <c r="AR322" s="8">
        <f>+AQ322*2500</f>
        <v>10000</v>
      </c>
      <c r="AS322">
        <v>5</v>
      </c>
    </row>
    <row r="323">
      <c r="A323">
        <v>319</v>
      </c>
      <c r="B323" t="str">
        <v>SUCHITEPEQUEZ</v>
      </c>
      <c r="C323" t="str">
        <v>SANTO TOMÁS LA UNIÓN</v>
      </c>
      <c r="P323" s="6">
        <f>Q323/2500</f>
        <v>0.72</v>
      </c>
      <c r="Q323" s="8">
        <f>R323*1800</f>
        <v>1800</v>
      </c>
      <c r="R323">
        <v>1</v>
      </c>
      <c r="S323">
        <v>0</v>
      </c>
      <c r="T323" s="8">
        <v>0</v>
      </c>
      <c r="U323">
        <v>0</v>
      </c>
      <c r="V323" s="6">
        <v>0</v>
      </c>
      <c r="W323" s="8">
        <v>0</v>
      </c>
      <c r="X323">
        <v>0</v>
      </c>
      <c r="Y323">
        <v>0</v>
      </c>
      <c r="Z323" s="8">
        <v>0</v>
      </c>
      <c r="AA323">
        <v>0</v>
      </c>
      <c r="AB323" s="6">
        <v>0</v>
      </c>
      <c r="AC323" s="8">
        <v>0</v>
      </c>
      <c r="AD323">
        <v>0</v>
      </c>
      <c r="AE323" s="6">
        <v>1</v>
      </c>
      <c r="AF323" s="8">
        <v>2500</v>
      </c>
      <c r="AG323">
        <v>2</v>
      </c>
      <c r="AH323" s="6">
        <v>0</v>
      </c>
      <c r="AI323" s="4">
        <v>0</v>
      </c>
      <c r="AJ323">
        <v>0</v>
      </c>
      <c r="AK323" s="6">
        <v>0</v>
      </c>
      <c r="AL323" s="4">
        <v>0</v>
      </c>
      <c r="AM323">
        <v>0</v>
      </c>
      <c r="AN323">
        <v>0</v>
      </c>
      <c r="AO323" s="8">
        <v>0</v>
      </c>
      <c r="AP323">
        <v>0</v>
      </c>
      <c r="AQ323" s="6">
        <v>1</v>
      </c>
      <c r="AR323" s="8">
        <f>+AQ323*2500</f>
        <v>2500</v>
      </c>
      <c r="AS323">
        <v>2</v>
      </c>
    </row>
    <row r="324">
      <c r="A324">
        <v>320</v>
      </c>
      <c r="B324" t="str">
        <v>SUCHITEPEQUEZ</v>
      </c>
      <c r="C324" t="str">
        <v>ZUNILITO</v>
      </c>
      <c r="P324" s="6">
        <f>Q324/2500</f>
        <v>2.88</v>
      </c>
      <c r="Q324" s="8">
        <f>R324*1800</f>
        <v>7200</v>
      </c>
      <c r="R324">
        <v>4</v>
      </c>
      <c r="S324">
        <v>0</v>
      </c>
      <c r="T324" s="8">
        <v>0</v>
      </c>
      <c r="U324">
        <v>0</v>
      </c>
      <c r="V324" s="6">
        <v>0</v>
      </c>
      <c r="W324" s="8">
        <v>0</v>
      </c>
      <c r="X324">
        <v>0</v>
      </c>
      <c r="Y324">
        <v>0</v>
      </c>
      <c r="Z324" s="8">
        <v>0</v>
      </c>
      <c r="AA324">
        <v>0</v>
      </c>
      <c r="AB324" s="6">
        <v>0</v>
      </c>
      <c r="AC324" s="8">
        <v>0</v>
      </c>
      <c r="AD324">
        <v>0</v>
      </c>
      <c r="AE324" s="6">
        <v>4</v>
      </c>
      <c r="AF324" s="8">
        <v>10000</v>
      </c>
      <c r="AG324">
        <v>6</v>
      </c>
      <c r="AH324" s="6">
        <v>0</v>
      </c>
      <c r="AI324" s="4">
        <v>0</v>
      </c>
      <c r="AJ324">
        <v>0</v>
      </c>
      <c r="AK324" s="6">
        <v>0</v>
      </c>
      <c r="AL324" s="4">
        <v>0</v>
      </c>
      <c r="AM324">
        <v>0</v>
      </c>
      <c r="AN324">
        <v>0</v>
      </c>
      <c r="AO324" s="8">
        <v>0</v>
      </c>
      <c r="AP324">
        <v>0</v>
      </c>
      <c r="AQ324" s="6">
        <v>4</v>
      </c>
      <c r="AR324" s="8">
        <f>+AQ324*2500</f>
        <v>10000</v>
      </c>
      <c r="AS324">
        <v>6</v>
      </c>
    </row>
    <row r="325">
      <c r="A325">
        <v>321</v>
      </c>
      <c r="B325" t="str">
        <v>TOTONICAPAN</v>
      </c>
      <c r="C325" t="str">
        <v>MOMOSTENANGO</v>
      </c>
      <c r="P325" s="6">
        <f>Q325/2500</f>
        <v>1.44</v>
      </c>
      <c r="Q325" s="8">
        <f>R325*1800</f>
        <v>3600</v>
      </c>
      <c r="R325">
        <v>2</v>
      </c>
      <c r="S325">
        <v>0</v>
      </c>
      <c r="T325" s="8">
        <v>0</v>
      </c>
      <c r="U325">
        <v>0</v>
      </c>
      <c r="V325" s="6">
        <v>0</v>
      </c>
      <c r="W325" s="8">
        <v>0</v>
      </c>
      <c r="X325">
        <v>0</v>
      </c>
      <c r="Y325">
        <v>0</v>
      </c>
      <c r="Z325" s="8">
        <v>0</v>
      </c>
      <c r="AA325">
        <v>0</v>
      </c>
      <c r="AB325" s="6">
        <v>0</v>
      </c>
      <c r="AC325" s="8">
        <v>0</v>
      </c>
      <c r="AD325">
        <v>0</v>
      </c>
      <c r="AE325" s="6">
        <v>2</v>
      </c>
      <c r="AF325" s="8">
        <v>5000</v>
      </c>
      <c r="AG325">
        <v>2</v>
      </c>
      <c r="AH325" s="6">
        <v>0</v>
      </c>
      <c r="AI325" s="4">
        <v>0</v>
      </c>
      <c r="AJ325">
        <v>0</v>
      </c>
      <c r="AK325" s="6">
        <v>0</v>
      </c>
      <c r="AL325" s="4">
        <v>0</v>
      </c>
      <c r="AM325">
        <v>0</v>
      </c>
      <c r="AN325">
        <v>0</v>
      </c>
      <c r="AO325" s="8">
        <v>0</v>
      </c>
      <c r="AP325">
        <v>0</v>
      </c>
      <c r="AQ325" s="6">
        <v>2</v>
      </c>
      <c r="AR325" s="8">
        <f>+AQ325*2500</f>
        <v>5000</v>
      </c>
      <c r="AS325">
        <v>2</v>
      </c>
    </row>
    <row r="326">
      <c r="A326">
        <v>322</v>
      </c>
      <c r="B326" t="str">
        <v>TOTONICAPAN</v>
      </c>
      <c r="C326" t="str">
        <v>SAN ANDRÉS XECUL</v>
      </c>
      <c r="P326" s="6">
        <f>Q326/2500</f>
        <v>1.44</v>
      </c>
      <c r="Q326" s="8">
        <f>R326*1800</f>
        <v>3600</v>
      </c>
      <c r="R326">
        <v>2</v>
      </c>
      <c r="S326">
        <v>0</v>
      </c>
      <c r="T326" s="8">
        <v>0</v>
      </c>
      <c r="U326">
        <v>0</v>
      </c>
      <c r="V326" s="6">
        <v>0</v>
      </c>
      <c r="W326" s="8">
        <v>0</v>
      </c>
      <c r="X326">
        <v>0</v>
      </c>
      <c r="Y326">
        <v>0</v>
      </c>
      <c r="Z326" s="8">
        <v>0</v>
      </c>
      <c r="AA326">
        <v>0</v>
      </c>
      <c r="AB326" s="6">
        <v>0</v>
      </c>
      <c r="AC326" s="8">
        <v>0</v>
      </c>
      <c r="AD326">
        <v>0</v>
      </c>
      <c r="AE326" s="6">
        <v>2</v>
      </c>
      <c r="AF326" s="8">
        <v>5000</v>
      </c>
      <c r="AG326">
        <v>2</v>
      </c>
      <c r="AH326" s="6">
        <v>0</v>
      </c>
      <c r="AI326" s="4">
        <v>0</v>
      </c>
      <c r="AJ326">
        <v>0</v>
      </c>
      <c r="AK326" s="6">
        <v>0</v>
      </c>
      <c r="AL326" s="4">
        <v>0</v>
      </c>
      <c r="AM326">
        <v>0</v>
      </c>
      <c r="AN326">
        <v>0</v>
      </c>
      <c r="AO326" s="8">
        <v>0</v>
      </c>
      <c r="AP326">
        <v>0</v>
      </c>
      <c r="AQ326" s="6">
        <v>2</v>
      </c>
      <c r="AR326" s="8">
        <f>+AQ326*2500</f>
        <v>5000</v>
      </c>
      <c r="AS326">
        <v>2</v>
      </c>
    </row>
    <row r="327">
      <c r="A327">
        <v>323</v>
      </c>
      <c r="B327" t="str">
        <v>TOTONICAPAN</v>
      </c>
      <c r="C327" t="str">
        <v>SAN BARTOLO</v>
      </c>
      <c r="P327" s="6">
        <f>Q327/2500</f>
        <v>5.76</v>
      </c>
      <c r="Q327" s="8">
        <f>R327*1800</f>
        <v>14400</v>
      </c>
      <c r="R327">
        <v>8</v>
      </c>
      <c r="S327">
        <v>0</v>
      </c>
      <c r="T327" s="8">
        <v>0</v>
      </c>
      <c r="U327">
        <v>0</v>
      </c>
      <c r="V327" s="6">
        <v>0</v>
      </c>
      <c r="W327" s="8">
        <v>0</v>
      </c>
      <c r="X327">
        <v>0</v>
      </c>
      <c r="Y327">
        <v>0</v>
      </c>
      <c r="Z327" s="8">
        <v>0</v>
      </c>
      <c r="AA327">
        <v>0</v>
      </c>
      <c r="AB327" s="6">
        <v>0</v>
      </c>
      <c r="AC327" s="8">
        <v>0</v>
      </c>
      <c r="AD327">
        <v>0</v>
      </c>
      <c r="AE327" s="6">
        <v>8</v>
      </c>
      <c r="AF327" s="8">
        <v>20000</v>
      </c>
      <c r="AG327">
        <v>8</v>
      </c>
      <c r="AH327" s="6">
        <v>0</v>
      </c>
      <c r="AI327" s="4">
        <v>0</v>
      </c>
      <c r="AJ327">
        <v>0</v>
      </c>
      <c r="AK327" s="6">
        <v>0</v>
      </c>
      <c r="AL327" s="4">
        <v>0</v>
      </c>
      <c r="AM327">
        <v>0</v>
      </c>
      <c r="AN327">
        <v>0</v>
      </c>
      <c r="AO327" s="8">
        <v>0</v>
      </c>
      <c r="AP327">
        <v>0</v>
      </c>
      <c r="AQ327" s="6">
        <v>8</v>
      </c>
      <c r="AR327" s="8">
        <f>+AQ327*2500</f>
        <v>20000</v>
      </c>
      <c r="AS327">
        <v>8</v>
      </c>
    </row>
    <row r="328">
      <c r="A328">
        <v>324</v>
      </c>
      <c r="B328" t="str">
        <v>TOTONICAPAN</v>
      </c>
      <c r="C328" t="str">
        <v>SAN CRISTÓBAL TOTONICAPÁN</v>
      </c>
      <c r="D328" t="str">
        <v xml:space="preserve">Beca </v>
      </c>
      <c r="P328" s="6">
        <f>Q328/2500</f>
        <v>1.44</v>
      </c>
      <c r="Q328" s="8">
        <f>R328*1800</f>
        <v>3600</v>
      </c>
      <c r="R328">
        <v>2</v>
      </c>
      <c r="S328">
        <v>0</v>
      </c>
      <c r="T328" s="8">
        <v>0</v>
      </c>
      <c r="U328">
        <v>0</v>
      </c>
      <c r="V328" s="6">
        <v>0</v>
      </c>
      <c r="W328" s="8">
        <v>0</v>
      </c>
      <c r="X328">
        <v>0</v>
      </c>
      <c r="Y328">
        <v>0</v>
      </c>
      <c r="Z328" s="8">
        <v>0</v>
      </c>
      <c r="AA328">
        <v>0</v>
      </c>
      <c r="AB328" s="6">
        <v>0</v>
      </c>
      <c r="AC328" s="8">
        <v>0</v>
      </c>
      <c r="AD328">
        <v>0</v>
      </c>
      <c r="AE328" s="6">
        <v>2</v>
      </c>
      <c r="AF328" s="8">
        <v>5000</v>
      </c>
      <c r="AG328">
        <v>2</v>
      </c>
      <c r="AH328" s="6">
        <v>0</v>
      </c>
      <c r="AI328" s="4">
        <v>0</v>
      </c>
      <c r="AJ328">
        <v>0</v>
      </c>
      <c r="AK328" s="6">
        <v>0</v>
      </c>
      <c r="AL328" s="4">
        <v>0</v>
      </c>
      <c r="AM328">
        <v>0</v>
      </c>
      <c r="AN328">
        <v>0</v>
      </c>
      <c r="AO328" s="8">
        <v>0</v>
      </c>
      <c r="AP328">
        <v>0</v>
      </c>
      <c r="AQ328" s="6">
        <v>2</v>
      </c>
      <c r="AR328" s="8">
        <f>+AQ328*2500</f>
        <v>5000</v>
      </c>
      <c r="AS328">
        <v>2</v>
      </c>
    </row>
    <row r="329">
      <c r="A329">
        <v>325</v>
      </c>
      <c r="B329" t="str">
        <v>TOTONICAPAN</v>
      </c>
      <c r="C329" t="str">
        <v>SAN FRANCISCO EL ALTO</v>
      </c>
      <c r="P329" s="6">
        <f>Q329/2500</f>
        <v>0.72</v>
      </c>
      <c r="Q329" s="8">
        <f>R329*1800</f>
        <v>1800</v>
      </c>
      <c r="R329">
        <v>1</v>
      </c>
      <c r="S329">
        <v>0</v>
      </c>
      <c r="T329" s="8">
        <v>0</v>
      </c>
      <c r="U329">
        <v>0</v>
      </c>
      <c r="V329" s="6">
        <v>0</v>
      </c>
      <c r="W329" s="8">
        <v>0</v>
      </c>
      <c r="X329">
        <v>0</v>
      </c>
      <c r="Y329">
        <v>0</v>
      </c>
      <c r="Z329" s="8">
        <v>0</v>
      </c>
      <c r="AA329">
        <v>0</v>
      </c>
      <c r="AB329" s="6">
        <v>0</v>
      </c>
      <c r="AC329" s="8">
        <v>0</v>
      </c>
      <c r="AD329">
        <v>0</v>
      </c>
      <c r="AE329" s="6">
        <v>1</v>
      </c>
      <c r="AF329" s="8">
        <v>2500</v>
      </c>
      <c r="AG329">
        <v>2</v>
      </c>
      <c r="AH329" s="6">
        <v>0</v>
      </c>
      <c r="AI329" s="4">
        <v>0</v>
      </c>
      <c r="AJ329">
        <v>0</v>
      </c>
      <c r="AK329" s="6">
        <v>0</v>
      </c>
      <c r="AL329" s="4">
        <v>0</v>
      </c>
      <c r="AM329">
        <v>0</v>
      </c>
      <c r="AN329">
        <v>0</v>
      </c>
      <c r="AO329" s="8">
        <v>0</v>
      </c>
      <c r="AP329">
        <v>0</v>
      </c>
      <c r="AQ329" s="6">
        <v>1</v>
      </c>
      <c r="AR329" s="8">
        <f>+AQ329*2500</f>
        <v>2500</v>
      </c>
      <c r="AS329">
        <v>2</v>
      </c>
    </row>
    <row r="330">
      <c r="A330">
        <v>326</v>
      </c>
      <c r="B330" t="str">
        <v>TOTONICAPAN</v>
      </c>
      <c r="C330" t="str">
        <v>SANTA LUCÍA LA REFORMA</v>
      </c>
      <c r="P330" s="6">
        <f>Q330/2500</f>
        <v>0</v>
      </c>
      <c r="Q330" s="8">
        <f>R330*1800</f>
        <v>0</v>
      </c>
      <c r="R330">
        <v>0</v>
      </c>
      <c r="S330">
        <v>0</v>
      </c>
      <c r="T330" s="8">
        <v>0</v>
      </c>
      <c r="U330">
        <v>0</v>
      </c>
      <c r="V330" s="6">
        <v>0</v>
      </c>
      <c r="W330" s="8">
        <v>0</v>
      </c>
      <c r="X330">
        <v>0</v>
      </c>
      <c r="Y330">
        <v>0</v>
      </c>
      <c r="Z330" s="8">
        <v>0</v>
      </c>
      <c r="AA330">
        <v>0</v>
      </c>
      <c r="AB330" s="6">
        <v>0</v>
      </c>
      <c r="AC330" s="8">
        <v>0</v>
      </c>
      <c r="AD330">
        <v>0</v>
      </c>
      <c r="AE330" s="6">
        <v>0</v>
      </c>
      <c r="AF330" s="8">
        <v>0</v>
      </c>
      <c r="AG330">
        <v>0</v>
      </c>
      <c r="AH330" s="6">
        <v>0</v>
      </c>
      <c r="AI330" s="4">
        <v>0</v>
      </c>
      <c r="AJ330">
        <v>0</v>
      </c>
      <c r="AK330" s="6">
        <v>0</v>
      </c>
      <c r="AL330" s="4">
        <v>0</v>
      </c>
      <c r="AM330">
        <v>0</v>
      </c>
      <c r="AN330">
        <v>0</v>
      </c>
      <c r="AO330" s="8">
        <v>0</v>
      </c>
      <c r="AP330">
        <v>0</v>
      </c>
      <c r="AQ330" s="6">
        <v>0</v>
      </c>
      <c r="AR330" s="8">
        <f>+AQ330*2500</f>
        <v>0</v>
      </c>
      <c r="AS330">
        <v>0</v>
      </c>
    </row>
    <row r="331">
      <c r="A331">
        <v>327</v>
      </c>
      <c r="B331" t="str">
        <v>TOTONICAPAN</v>
      </c>
      <c r="C331" t="str">
        <v>SANTA MARÍA CHIQUIMULA</v>
      </c>
      <c r="P331" s="6">
        <f>Q331/2500</f>
        <v>3.6</v>
      </c>
      <c r="Q331" s="8">
        <f>R331*1800</f>
        <v>9000</v>
      </c>
      <c r="R331">
        <v>5</v>
      </c>
      <c r="S331">
        <v>0</v>
      </c>
      <c r="T331" s="8">
        <v>0</v>
      </c>
      <c r="U331">
        <v>0</v>
      </c>
      <c r="V331" s="6">
        <v>0</v>
      </c>
      <c r="W331" s="8">
        <v>0</v>
      </c>
      <c r="X331">
        <v>0</v>
      </c>
      <c r="Y331">
        <v>0</v>
      </c>
      <c r="Z331" s="8">
        <v>0</v>
      </c>
      <c r="AA331">
        <v>0</v>
      </c>
      <c r="AB331" s="6">
        <v>0</v>
      </c>
      <c r="AC331" s="8">
        <v>0</v>
      </c>
      <c r="AD331">
        <v>0</v>
      </c>
      <c r="AE331" s="6">
        <v>5</v>
      </c>
      <c r="AF331" s="8">
        <v>12500</v>
      </c>
      <c r="AG331">
        <v>6</v>
      </c>
      <c r="AH331" s="6">
        <v>0</v>
      </c>
      <c r="AI331" s="4">
        <v>0</v>
      </c>
      <c r="AJ331">
        <v>0</v>
      </c>
      <c r="AK331" s="6">
        <v>0</v>
      </c>
      <c r="AL331" s="4">
        <v>0</v>
      </c>
      <c r="AM331">
        <v>0</v>
      </c>
      <c r="AN331">
        <v>0</v>
      </c>
      <c r="AO331" s="8">
        <v>0</v>
      </c>
      <c r="AP331">
        <v>0</v>
      </c>
      <c r="AQ331" s="6">
        <v>5</v>
      </c>
      <c r="AR331" s="8">
        <f>+AQ331*2500</f>
        <v>12500</v>
      </c>
      <c r="AS331">
        <v>6</v>
      </c>
    </row>
    <row r="332">
      <c r="A332">
        <v>328</v>
      </c>
      <c r="B332" t="str">
        <v>TOTONICAPAN</v>
      </c>
      <c r="C332" t="str">
        <v>TOTONICAPÁN</v>
      </c>
      <c r="P332" s="6">
        <f>Q332/2500</f>
        <v>15.84</v>
      </c>
      <c r="Q332" s="8">
        <f>R332*1800</f>
        <v>39600</v>
      </c>
      <c r="R332">
        <v>22</v>
      </c>
      <c r="S332">
        <v>0</v>
      </c>
      <c r="T332" s="8">
        <v>0</v>
      </c>
      <c r="U332">
        <v>0</v>
      </c>
      <c r="V332" s="6">
        <v>0</v>
      </c>
      <c r="W332" s="8">
        <v>0</v>
      </c>
      <c r="X332">
        <v>0</v>
      </c>
      <c r="Y332">
        <v>0</v>
      </c>
      <c r="Z332" s="8">
        <v>0</v>
      </c>
      <c r="AA332">
        <v>0</v>
      </c>
      <c r="AB332" s="6">
        <v>0</v>
      </c>
      <c r="AC332" s="8">
        <v>0</v>
      </c>
      <c r="AD332">
        <v>0</v>
      </c>
      <c r="AE332" s="6">
        <v>21</v>
      </c>
      <c r="AF332" s="8">
        <v>52500</v>
      </c>
      <c r="AG332">
        <v>22</v>
      </c>
      <c r="AH332" s="6">
        <v>0</v>
      </c>
      <c r="AI332" s="4">
        <v>0</v>
      </c>
      <c r="AJ332">
        <v>0</v>
      </c>
      <c r="AK332" s="6">
        <v>0</v>
      </c>
      <c r="AL332" s="4">
        <v>0</v>
      </c>
      <c r="AM332">
        <v>0</v>
      </c>
      <c r="AN332">
        <v>0</v>
      </c>
      <c r="AO332" s="8">
        <v>0</v>
      </c>
      <c r="AP332">
        <v>0</v>
      </c>
      <c r="AQ332" s="6">
        <v>21</v>
      </c>
      <c r="AR332" s="8">
        <f>+AQ332*2500</f>
        <v>52500</v>
      </c>
      <c r="AS332">
        <v>22</v>
      </c>
    </row>
    <row r="333">
      <c r="A333">
        <v>329</v>
      </c>
      <c r="B333" t="str">
        <v>ZACAPA</v>
      </c>
      <c r="C333" t="str">
        <v>CABAÑAS</v>
      </c>
      <c r="P333" s="6">
        <f>Q333/2500</f>
        <v>2.88</v>
      </c>
      <c r="Q333" s="8">
        <f>R333*1800</f>
        <v>7200</v>
      </c>
      <c r="R333">
        <v>4</v>
      </c>
      <c r="S333">
        <v>0</v>
      </c>
      <c r="T333" s="8">
        <v>0</v>
      </c>
      <c r="U333">
        <v>0</v>
      </c>
      <c r="V333" s="6">
        <v>0</v>
      </c>
      <c r="W333" s="8">
        <v>0</v>
      </c>
      <c r="X333">
        <v>0</v>
      </c>
      <c r="Y333">
        <v>0</v>
      </c>
      <c r="Z333" s="8">
        <v>0</v>
      </c>
      <c r="AA333">
        <v>0</v>
      </c>
      <c r="AB333" s="6">
        <v>0</v>
      </c>
      <c r="AC333" s="8">
        <v>0</v>
      </c>
      <c r="AD333">
        <v>0</v>
      </c>
      <c r="AE333" s="6">
        <v>4</v>
      </c>
      <c r="AF333" s="8">
        <v>10000</v>
      </c>
      <c r="AG333">
        <v>5</v>
      </c>
      <c r="AH333" s="6">
        <v>0</v>
      </c>
      <c r="AI333" s="4">
        <v>0</v>
      </c>
      <c r="AJ333">
        <v>0</v>
      </c>
      <c r="AK333" s="6">
        <v>0</v>
      </c>
      <c r="AL333" s="4">
        <v>0</v>
      </c>
      <c r="AM333">
        <v>0</v>
      </c>
      <c r="AN333">
        <v>0</v>
      </c>
      <c r="AO333" s="8">
        <v>0</v>
      </c>
      <c r="AP333">
        <v>0</v>
      </c>
      <c r="AQ333" s="6">
        <v>4</v>
      </c>
      <c r="AR333" s="8">
        <f>+AQ333*2500</f>
        <v>10000</v>
      </c>
      <c r="AS333">
        <v>5</v>
      </c>
    </row>
    <row r="334">
      <c r="A334">
        <v>330</v>
      </c>
      <c r="B334" t="str">
        <v>ZACAPA</v>
      </c>
      <c r="C334" t="str">
        <v>ESTANZUELA</v>
      </c>
      <c r="P334" s="6">
        <f>Q334/2500</f>
        <v>4.32</v>
      </c>
      <c r="Q334" s="8">
        <f>R334*1800</f>
        <v>10800</v>
      </c>
      <c r="R334">
        <v>6</v>
      </c>
      <c r="S334">
        <v>0</v>
      </c>
      <c r="T334" s="8">
        <v>0</v>
      </c>
      <c r="U334">
        <v>0</v>
      </c>
      <c r="V334" s="6">
        <v>0</v>
      </c>
      <c r="W334" s="8">
        <v>0</v>
      </c>
      <c r="X334">
        <v>0</v>
      </c>
      <c r="Y334">
        <v>0</v>
      </c>
      <c r="Z334" s="8">
        <v>0</v>
      </c>
      <c r="AA334">
        <v>0</v>
      </c>
      <c r="AB334" s="6">
        <v>0</v>
      </c>
      <c r="AC334" s="8">
        <v>0</v>
      </c>
      <c r="AD334">
        <v>0</v>
      </c>
      <c r="AE334" s="6">
        <v>7</v>
      </c>
      <c r="AF334" s="8">
        <v>17500</v>
      </c>
      <c r="AG334">
        <v>8</v>
      </c>
      <c r="AH334" s="6">
        <v>0</v>
      </c>
      <c r="AI334" s="4">
        <v>0</v>
      </c>
      <c r="AJ334">
        <v>0</v>
      </c>
      <c r="AK334" s="6">
        <v>0</v>
      </c>
      <c r="AL334" s="4">
        <v>0</v>
      </c>
      <c r="AM334">
        <v>0</v>
      </c>
      <c r="AN334">
        <v>0</v>
      </c>
      <c r="AO334" s="8">
        <v>0</v>
      </c>
      <c r="AP334">
        <v>0</v>
      </c>
      <c r="AQ334" s="6">
        <v>7</v>
      </c>
      <c r="AR334" s="8">
        <f>+AQ334*2500</f>
        <v>17500</v>
      </c>
      <c r="AS334">
        <v>8</v>
      </c>
    </row>
    <row r="335">
      <c r="A335">
        <v>331</v>
      </c>
      <c r="B335" t="str">
        <v>ZACAPA</v>
      </c>
      <c r="C335" t="str">
        <v>GUALÁN</v>
      </c>
      <c r="P335" s="6">
        <f>Q335/2500</f>
        <v>2.16</v>
      </c>
      <c r="Q335" s="8">
        <f>R335*1800</f>
        <v>5400</v>
      </c>
      <c r="R335">
        <v>3</v>
      </c>
      <c r="S335">
        <v>0</v>
      </c>
      <c r="T335" s="8">
        <v>0</v>
      </c>
      <c r="U335">
        <v>0</v>
      </c>
      <c r="V335" s="6">
        <v>0</v>
      </c>
      <c r="W335" s="8">
        <v>0</v>
      </c>
      <c r="X335">
        <v>0</v>
      </c>
      <c r="Y335">
        <v>0</v>
      </c>
      <c r="Z335" s="8">
        <v>0</v>
      </c>
      <c r="AA335">
        <v>0</v>
      </c>
      <c r="AB335" s="6">
        <v>0</v>
      </c>
      <c r="AC335" s="8">
        <v>0</v>
      </c>
      <c r="AD335">
        <v>0</v>
      </c>
      <c r="AE335" s="6">
        <v>2</v>
      </c>
      <c r="AF335" s="8">
        <v>5000</v>
      </c>
      <c r="AG335">
        <v>3</v>
      </c>
      <c r="AH335" s="6">
        <v>0</v>
      </c>
      <c r="AI335" s="4">
        <v>0</v>
      </c>
      <c r="AJ335">
        <v>0</v>
      </c>
      <c r="AK335" s="6">
        <v>0</v>
      </c>
      <c r="AL335" s="4">
        <v>0</v>
      </c>
      <c r="AM335">
        <v>0</v>
      </c>
      <c r="AN335">
        <v>0</v>
      </c>
      <c r="AO335" s="8">
        <v>0</v>
      </c>
      <c r="AP335">
        <v>0</v>
      </c>
      <c r="AQ335" s="6">
        <v>2</v>
      </c>
      <c r="AR335" s="8">
        <f>+AQ335*2500</f>
        <v>5000</v>
      </c>
      <c r="AS335">
        <v>3</v>
      </c>
    </row>
    <row r="336">
      <c r="A336">
        <v>332</v>
      </c>
      <c r="B336" t="str">
        <v>ZACAPA</v>
      </c>
      <c r="C336" t="str">
        <v>HUITÉ</v>
      </c>
      <c r="P336" s="6">
        <f>Q336/2500</f>
        <v>7.92</v>
      </c>
      <c r="Q336" s="8">
        <f>R336*1800</f>
        <v>19800</v>
      </c>
      <c r="R336">
        <v>11</v>
      </c>
      <c r="S336">
        <v>0</v>
      </c>
      <c r="T336" s="8">
        <v>0</v>
      </c>
      <c r="U336">
        <v>0</v>
      </c>
      <c r="V336" s="6">
        <v>0</v>
      </c>
      <c r="W336" s="8">
        <v>0</v>
      </c>
      <c r="X336">
        <v>0</v>
      </c>
      <c r="Y336">
        <v>0</v>
      </c>
      <c r="Z336" s="8">
        <v>0</v>
      </c>
      <c r="AA336">
        <v>0</v>
      </c>
      <c r="AB336" s="6">
        <v>0</v>
      </c>
      <c r="AC336" s="8">
        <v>0</v>
      </c>
      <c r="AD336">
        <v>0</v>
      </c>
      <c r="AE336" s="6">
        <v>10</v>
      </c>
      <c r="AF336" s="8">
        <v>25000</v>
      </c>
      <c r="AG336">
        <v>14</v>
      </c>
      <c r="AH336" s="6">
        <v>0</v>
      </c>
      <c r="AI336" s="4">
        <v>0</v>
      </c>
      <c r="AJ336">
        <v>0</v>
      </c>
      <c r="AK336" s="6">
        <v>0</v>
      </c>
      <c r="AL336" s="4">
        <v>0</v>
      </c>
      <c r="AM336">
        <v>0</v>
      </c>
      <c r="AN336">
        <v>0</v>
      </c>
      <c r="AO336" s="8">
        <v>0</v>
      </c>
      <c r="AP336">
        <v>0</v>
      </c>
      <c r="AQ336" s="6">
        <v>10</v>
      </c>
      <c r="AR336" s="8">
        <f>+AQ336*2500</f>
        <v>25000</v>
      </c>
      <c r="AS336">
        <v>14</v>
      </c>
    </row>
    <row r="337">
      <c r="A337">
        <v>333</v>
      </c>
      <c r="B337" t="str">
        <v>ZACAPA</v>
      </c>
      <c r="C337" t="str">
        <v>LA UNIÓN</v>
      </c>
      <c r="P337" s="6">
        <f>Q337/2500</f>
        <v>4.32</v>
      </c>
      <c r="Q337" s="8">
        <f>R337*1800</f>
        <v>10800</v>
      </c>
      <c r="R337">
        <v>6</v>
      </c>
      <c r="S337">
        <v>0</v>
      </c>
      <c r="T337" s="8">
        <v>0</v>
      </c>
      <c r="U337">
        <v>0</v>
      </c>
      <c r="V337" s="6">
        <v>0</v>
      </c>
      <c r="W337" s="8">
        <v>0</v>
      </c>
      <c r="X337">
        <v>0</v>
      </c>
      <c r="Y337">
        <v>0</v>
      </c>
      <c r="Z337" s="8">
        <v>0</v>
      </c>
      <c r="AA337">
        <v>0</v>
      </c>
      <c r="AB337" s="6">
        <v>0</v>
      </c>
      <c r="AC337" s="8">
        <v>0</v>
      </c>
      <c r="AD337">
        <v>0</v>
      </c>
      <c r="AE337" s="6">
        <v>6</v>
      </c>
      <c r="AF337" s="8">
        <v>15000</v>
      </c>
      <c r="AG337">
        <v>7</v>
      </c>
      <c r="AH337" s="6">
        <v>0</v>
      </c>
      <c r="AI337" s="4">
        <v>0</v>
      </c>
      <c r="AJ337">
        <v>0</v>
      </c>
      <c r="AK337" s="6">
        <v>0</v>
      </c>
      <c r="AL337" s="4">
        <v>0</v>
      </c>
      <c r="AM337">
        <v>0</v>
      </c>
      <c r="AN337">
        <v>0</v>
      </c>
      <c r="AO337" s="8">
        <v>0</v>
      </c>
      <c r="AP337">
        <v>0</v>
      </c>
      <c r="AQ337" s="6">
        <v>6</v>
      </c>
      <c r="AR337" s="8">
        <f>+AQ337*2500</f>
        <v>15000</v>
      </c>
      <c r="AS337">
        <v>7</v>
      </c>
    </row>
    <row r="338">
      <c r="A338">
        <v>334</v>
      </c>
      <c r="B338" t="str">
        <v>ZACAPA</v>
      </c>
      <c r="C338" t="str">
        <v>RÍO HONDO</v>
      </c>
      <c r="P338" s="6">
        <f>Q338/2500</f>
        <v>6.48</v>
      </c>
      <c r="Q338" s="8">
        <f>R338*1800</f>
        <v>16200</v>
      </c>
      <c r="R338">
        <v>9</v>
      </c>
      <c r="S338">
        <v>0</v>
      </c>
      <c r="T338" s="8">
        <v>0</v>
      </c>
      <c r="U338">
        <v>0</v>
      </c>
      <c r="V338" s="6">
        <v>0</v>
      </c>
      <c r="W338" s="8">
        <v>0</v>
      </c>
      <c r="X338">
        <v>0</v>
      </c>
      <c r="Y338">
        <v>0</v>
      </c>
      <c r="Z338" s="8">
        <v>0</v>
      </c>
      <c r="AA338">
        <v>0</v>
      </c>
      <c r="AB338" s="6">
        <v>0</v>
      </c>
      <c r="AC338" s="8">
        <v>0</v>
      </c>
      <c r="AD338">
        <v>0</v>
      </c>
      <c r="AE338" s="6">
        <v>8</v>
      </c>
      <c r="AF338" s="8">
        <v>20000</v>
      </c>
      <c r="AG338">
        <v>11</v>
      </c>
      <c r="AH338" s="6">
        <v>0</v>
      </c>
      <c r="AI338" s="4">
        <v>0</v>
      </c>
      <c r="AJ338">
        <v>0</v>
      </c>
      <c r="AK338" s="6">
        <v>0</v>
      </c>
      <c r="AL338" s="4">
        <v>0</v>
      </c>
      <c r="AM338">
        <v>0</v>
      </c>
      <c r="AN338">
        <v>0</v>
      </c>
      <c r="AO338" s="8">
        <v>0</v>
      </c>
      <c r="AP338">
        <v>0</v>
      </c>
      <c r="AQ338" s="6">
        <v>8</v>
      </c>
      <c r="AR338" s="8">
        <f>+AQ338*2500</f>
        <v>20000</v>
      </c>
      <c r="AS338">
        <v>11</v>
      </c>
    </row>
    <row r="339">
      <c r="A339">
        <v>335</v>
      </c>
      <c r="B339" t="str">
        <v>ZACAPA</v>
      </c>
      <c r="C339" t="str">
        <v>SAN DIEGO</v>
      </c>
      <c r="P339" s="6">
        <f>Q339/2500</f>
        <v>5.04</v>
      </c>
      <c r="Q339" s="8">
        <f>R339*1800</f>
        <v>12600</v>
      </c>
      <c r="R339">
        <v>7</v>
      </c>
      <c r="S339">
        <v>0</v>
      </c>
      <c r="T339" s="8">
        <v>0</v>
      </c>
      <c r="U339">
        <v>0</v>
      </c>
      <c r="V339" s="6">
        <v>0</v>
      </c>
      <c r="W339" s="8">
        <v>0</v>
      </c>
      <c r="X339">
        <v>0</v>
      </c>
      <c r="Y339">
        <v>0</v>
      </c>
      <c r="Z339" s="8">
        <v>0</v>
      </c>
      <c r="AA339">
        <v>0</v>
      </c>
      <c r="AB339" s="6">
        <v>0</v>
      </c>
      <c r="AC339" s="8">
        <v>0</v>
      </c>
      <c r="AD339">
        <v>0</v>
      </c>
      <c r="AE339" s="6">
        <v>7</v>
      </c>
      <c r="AF339" s="8">
        <v>17500</v>
      </c>
      <c r="AG339">
        <v>7</v>
      </c>
      <c r="AH339" s="6">
        <v>0</v>
      </c>
      <c r="AI339" s="4">
        <v>0</v>
      </c>
      <c r="AJ339">
        <v>0</v>
      </c>
      <c r="AK339" s="6">
        <v>0</v>
      </c>
      <c r="AL339" s="4">
        <v>0</v>
      </c>
      <c r="AM339">
        <v>0</v>
      </c>
      <c r="AN339">
        <v>0</v>
      </c>
      <c r="AO339" s="8">
        <v>0</v>
      </c>
      <c r="AP339">
        <v>0</v>
      </c>
      <c r="AQ339" s="6">
        <v>7</v>
      </c>
      <c r="AR339" s="8">
        <f>+AQ339*2500</f>
        <v>17500</v>
      </c>
      <c r="AS339">
        <v>7</v>
      </c>
    </row>
    <row r="340">
      <c r="A340">
        <v>336</v>
      </c>
      <c r="B340" t="str">
        <v>ZACAPA</v>
      </c>
      <c r="C340" t="str">
        <v>SAN JORGE</v>
      </c>
      <c r="P340" s="6">
        <f>Q340/2500</f>
        <v>2.88</v>
      </c>
      <c r="Q340" s="8">
        <f>R340*1800</f>
        <v>7200</v>
      </c>
      <c r="R340">
        <v>4</v>
      </c>
      <c r="S340">
        <v>0</v>
      </c>
      <c r="T340" s="8">
        <v>0</v>
      </c>
      <c r="U340">
        <v>0</v>
      </c>
      <c r="V340" s="6">
        <v>0</v>
      </c>
      <c r="W340" s="8">
        <v>0</v>
      </c>
      <c r="X340">
        <v>0</v>
      </c>
      <c r="Y340">
        <v>0</v>
      </c>
      <c r="Z340" s="8">
        <v>0</v>
      </c>
      <c r="AA340">
        <v>0</v>
      </c>
      <c r="AB340" s="6">
        <v>0</v>
      </c>
      <c r="AC340" s="8">
        <v>0</v>
      </c>
      <c r="AD340">
        <v>0</v>
      </c>
      <c r="AE340" s="6">
        <v>4</v>
      </c>
      <c r="AF340" s="8">
        <v>10000</v>
      </c>
      <c r="AG340">
        <v>4</v>
      </c>
      <c r="AH340" s="6">
        <v>0</v>
      </c>
      <c r="AI340" s="4">
        <v>0</v>
      </c>
      <c r="AJ340">
        <v>0</v>
      </c>
      <c r="AK340" s="6">
        <v>0</v>
      </c>
      <c r="AL340" s="4">
        <v>0</v>
      </c>
      <c r="AM340">
        <v>0</v>
      </c>
      <c r="AN340">
        <v>0</v>
      </c>
      <c r="AO340" s="8">
        <v>0</v>
      </c>
      <c r="AP340">
        <v>0</v>
      </c>
      <c r="AQ340" s="6">
        <v>4</v>
      </c>
      <c r="AR340" s="8">
        <f>+AQ340*2500</f>
        <v>10000</v>
      </c>
      <c r="AS340">
        <v>4</v>
      </c>
    </row>
    <row r="341">
      <c r="A341">
        <v>337</v>
      </c>
      <c r="B341" t="str">
        <v>ZACAPA</v>
      </c>
      <c r="C341" t="str">
        <v>TECULUTÁN</v>
      </c>
      <c r="P341" s="6">
        <f>Q341/2500</f>
        <v>7.2</v>
      </c>
      <c r="Q341" s="8">
        <f>R341*1800</f>
        <v>18000</v>
      </c>
      <c r="R341">
        <v>10</v>
      </c>
      <c r="S341">
        <v>0</v>
      </c>
      <c r="T341" s="8">
        <v>0</v>
      </c>
      <c r="U341">
        <v>0</v>
      </c>
      <c r="V341" s="6">
        <v>0</v>
      </c>
      <c r="W341" s="8">
        <v>0</v>
      </c>
      <c r="X341">
        <v>0</v>
      </c>
      <c r="Y341">
        <v>0</v>
      </c>
      <c r="Z341" s="8">
        <v>0</v>
      </c>
      <c r="AA341">
        <v>0</v>
      </c>
      <c r="AB341" s="6">
        <v>0</v>
      </c>
      <c r="AC341" s="8">
        <v>0</v>
      </c>
      <c r="AD341">
        <v>0</v>
      </c>
      <c r="AE341" s="6">
        <v>9</v>
      </c>
      <c r="AF341" s="8">
        <v>22500</v>
      </c>
      <c r="AG341">
        <v>10</v>
      </c>
      <c r="AH341" s="6">
        <v>0</v>
      </c>
      <c r="AI341" s="4">
        <v>0</v>
      </c>
      <c r="AJ341">
        <v>0</v>
      </c>
      <c r="AK341" s="6">
        <v>0</v>
      </c>
      <c r="AL341" s="4">
        <v>0</v>
      </c>
      <c r="AM341">
        <v>0</v>
      </c>
      <c r="AN341">
        <v>0</v>
      </c>
      <c r="AO341" s="8">
        <v>0</v>
      </c>
      <c r="AP341">
        <v>0</v>
      </c>
      <c r="AQ341" s="6">
        <v>9</v>
      </c>
      <c r="AR341" s="8">
        <f>+AQ341*2500</f>
        <v>22500</v>
      </c>
      <c r="AS341">
        <v>10</v>
      </c>
    </row>
    <row r="342">
      <c r="A342">
        <v>338</v>
      </c>
      <c r="B342" t="str">
        <v>ZACAPA</v>
      </c>
      <c r="C342" t="str">
        <v>USUMATLÁN</v>
      </c>
      <c r="P342" s="6">
        <f>Q342/2500</f>
        <v>8.64</v>
      </c>
      <c r="Q342" s="8">
        <f>R342*1800</f>
        <v>21600</v>
      </c>
      <c r="R342">
        <v>12</v>
      </c>
      <c r="S342">
        <v>0</v>
      </c>
      <c r="T342" s="8">
        <v>0</v>
      </c>
      <c r="U342">
        <v>0</v>
      </c>
      <c r="V342" s="6">
        <v>0</v>
      </c>
      <c r="W342" s="8">
        <v>0</v>
      </c>
      <c r="X342">
        <v>0</v>
      </c>
      <c r="Y342">
        <v>0</v>
      </c>
      <c r="Z342" s="8">
        <v>0</v>
      </c>
      <c r="AA342">
        <v>0</v>
      </c>
      <c r="AB342" s="6">
        <v>0</v>
      </c>
      <c r="AC342" s="8">
        <v>0</v>
      </c>
      <c r="AD342">
        <v>0</v>
      </c>
      <c r="AE342" s="6">
        <v>12</v>
      </c>
      <c r="AF342" s="8">
        <v>30000</v>
      </c>
      <c r="AG342">
        <v>14</v>
      </c>
      <c r="AH342" s="6">
        <v>0</v>
      </c>
      <c r="AI342" s="4">
        <v>0</v>
      </c>
      <c r="AJ342">
        <v>0</v>
      </c>
      <c r="AK342" s="6">
        <v>0</v>
      </c>
      <c r="AL342" s="4">
        <v>0</v>
      </c>
      <c r="AM342">
        <v>0</v>
      </c>
      <c r="AN342">
        <v>0</v>
      </c>
      <c r="AO342" s="8">
        <v>0</v>
      </c>
      <c r="AP342">
        <v>0</v>
      </c>
      <c r="AQ342" s="6">
        <v>12</v>
      </c>
      <c r="AR342" s="8">
        <f>+AQ342*2500</f>
        <v>30000</v>
      </c>
      <c r="AS342">
        <v>14</v>
      </c>
    </row>
    <row r="343">
      <c r="A343">
        <v>339</v>
      </c>
      <c r="B343" t="str">
        <v>ZACAPA</v>
      </c>
      <c r="C343" t="str">
        <v>ZACAPA</v>
      </c>
      <c r="P343" s="6">
        <f>Q343/2500</f>
        <v>15.84</v>
      </c>
      <c r="Q343" s="8">
        <f>R343*1800</f>
        <v>39600</v>
      </c>
      <c r="R343">
        <v>22</v>
      </c>
      <c r="S343">
        <v>0</v>
      </c>
      <c r="T343" s="8">
        <v>0</v>
      </c>
      <c r="U343">
        <v>0</v>
      </c>
      <c r="V343" s="6">
        <v>0</v>
      </c>
      <c r="W343" s="8">
        <v>0</v>
      </c>
      <c r="X343">
        <v>0</v>
      </c>
      <c r="Y343">
        <v>0</v>
      </c>
      <c r="Z343" s="8">
        <v>0</v>
      </c>
      <c r="AA343">
        <v>0</v>
      </c>
      <c r="AB343" s="6">
        <v>0</v>
      </c>
      <c r="AC343" s="8">
        <v>0</v>
      </c>
      <c r="AD343">
        <v>0</v>
      </c>
      <c r="AE343" s="6">
        <v>22</v>
      </c>
      <c r="AF343" s="8">
        <v>55000</v>
      </c>
      <c r="AG343">
        <v>24</v>
      </c>
      <c r="AH343" s="6">
        <v>0</v>
      </c>
      <c r="AI343" s="4">
        <v>0</v>
      </c>
      <c r="AJ343">
        <v>0</v>
      </c>
      <c r="AK343" s="6">
        <v>0</v>
      </c>
      <c r="AL343" s="4">
        <v>0</v>
      </c>
      <c r="AM343">
        <v>0</v>
      </c>
      <c r="AN343">
        <v>0</v>
      </c>
      <c r="AO343" s="8">
        <v>0</v>
      </c>
      <c r="AP343">
        <v>0</v>
      </c>
      <c r="AQ343" s="6">
        <v>22</v>
      </c>
      <c r="AR343" s="8">
        <f>+AQ343*2500</f>
        <v>55000</v>
      </c>
      <c r="AS343">
        <v>24</v>
      </c>
    </row>
    <row r="344">
      <c r="G344">
        <f>SUM(G4:G343)</f>
        <v>0</v>
      </c>
      <c r="H344">
        <f>SUM(H4:H343)</f>
        <v>0</v>
      </c>
      <c r="I344">
        <f>SUM(I4:I343)</f>
        <v>0</v>
      </c>
      <c r="J344">
        <f>SUM(J4:J343)</f>
        <v>0</v>
      </c>
      <c r="K344">
        <f>SUM(K4:K343)</f>
        <v>0</v>
      </c>
      <c r="L344">
        <f>SUM(L4:L343)</f>
        <v>0</v>
      </c>
      <c r="M344">
        <f>SUM(M4:M343)</f>
        <v>0</v>
      </c>
      <c r="N344">
        <f>SUM(N4:N343)</f>
        <v>0</v>
      </c>
      <c r="O344">
        <f>SUM(O4:O343)</f>
        <v>0</v>
      </c>
      <c r="P344" s="6">
        <f>SUM(P4:P343)</f>
        <v>1110.96</v>
      </c>
      <c r="Q344" s="8">
        <f>SUM(Q4:Q343)</f>
        <v>2777400</v>
      </c>
      <c r="R344">
        <f>SUM(R4:R343)</f>
        <v>1543</v>
      </c>
      <c r="S344">
        <f>SUM(S4:S343)</f>
        <v>0</v>
      </c>
      <c r="T344">
        <f>SUM(T4:T343)</f>
        <v>0</v>
      </c>
      <c r="U344">
        <f>SUM(U4:U343)</f>
        <v>0</v>
      </c>
      <c r="V344">
        <f>SUM(V4:V343)</f>
        <v>0</v>
      </c>
      <c r="W344">
        <f>SUM(W4:W343)</f>
        <v>0</v>
      </c>
      <c r="X344">
        <f>SUM(X4:X343)</f>
        <v>0</v>
      </c>
      <c r="Y344">
        <f>SUM(Y4:Y343)</f>
        <v>0</v>
      </c>
      <c r="Z344">
        <f>SUM(Z4:Z343)</f>
        <v>0</v>
      </c>
      <c r="AA344">
        <f>SUM(AA4:AA343)</f>
        <v>0</v>
      </c>
      <c r="AB344">
        <f>SUM(AB4:AB343)</f>
        <v>0</v>
      </c>
      <c r="AC344">
        <f>SUM(AC4:AC343)</f>
        <v>0</v>
      </c>
      <c r="AD344">
        <f>SUM(AD4:AD343)</f>
        <v>0</v>
      </c>
      <c r="AE344">
        <f>SUM(AE4:AE343)</f>
        <v>1544</v>
      </c>
      <c r="AF344">
        <f>SUM(AF4:AF343)</f>
        <v>3860000</v>
      </c>
      <c r="AG344">
        <f>SUM(AG4:AG343)</f>
        <v>1761</v>
      </c>
      <c r="AH344">
        <f>SUM(AH4:AH343)</f>
        <v>0</v>
      </c>
      <c r="AI344">
        <f>SUM(AI4:AI343)</f>
        <v>0</v>
      </c>
      <c r="AJ344">
        <f>SUM(AJ4:AJ343)</f>
        <v>0</v>
      </c>
      <c r="AK344">
        <f>SUM(AK4:AK343)</f>
        <v>0</v>
      </c>
      <c r="AL344">
        <f>SUM(AL4:AL343)</f>
        <v>0</v>
      </c>
      <c r="AM344">
        <f>SUM(AM4:AM343)</f>
        <v>0</v>
      </c>
      <c r="AN344">
        <f>SUM(AN4:AN343)</f>
        <v>0</v>
      </c>
      <c r="AO344">
        <f>SUM(AO4:AO343)</f>
        <v>0</v>
      </c>
      <c r="AP344">
        <f>SUM(AP4:AP343)</f>
        <v>0</v>
      </c>
      <c r="AQ344" s="6">
        <f>SUM(AQ4:AQ343)</f>
        <v>1544</v>
      </c>
      <c r="AR344" s="8">
        <f>SUM(AR4:AR343)</f>
        <v>3860000</v>
      </c>
      <c r="AS344">
        <f>SUM(AS4:AS343)</f>
        <v>1761</v>
      </c>
    </row>
  </sheetData>
  <mergeCells count="39">
    <mergeCell ref="A1:H1"/>
    <mergeCell ref="A2:A3"/>
    <mergeCell ref="B2:B3"/>
    <mergeCell ref="C2:C3"/>
    <mergeCell ref="D2:D3"/>
    <mergeCell ref="E2:F2"/>
    <mergeCell ref="G2:I2"/>
    <mergeCell ref="AQ2:AS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D192:D208"/>
    <mergeCell ref="D4:D20"/>
    <mergeCell ref="D21:D37"/>
    <mergeCell ref="D38:D55"/>
    <mergeCell ref="D56:D72"/>
    <mergeCell ref="D73:D89"/>
    <mergeCell ref="D90:D106"/>
    <mergeCell ref="D107:D123"/>
    <mergeCell ref="D124:D140"/>
    <mergeCell ref="D141:D157"/>
    <mergeCell ref="D158:D174"/>
    <mergeCell ref="D175:D191"/>
    <mergeCell ref="D311:D327"/>
    <mergeCell ref="D328:D343"/>
    <mergeCell ref="D209:D225"/>
    <mergeCell ref="D226:D242"/>
    <mergeCell ref="D243:D259"/>
    <mergeCell ref="D260:D276"/>
    <mergeCell ref="D277:D293"/>
    <mergeCell ref="D294:D310"/>
  </mergeCells>
  <ignoredErrors>
    <ignoredError numberStoredAsText="1" sqref="A1:AS34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F163"/>
  <sheetViews>
    <sheetView workbookViewId="0"/>
  </sheetViews>
  <sheetData>
    <row r="2">
      <c r="A2" t="str">
        <v xml:space="preserve">PROGRAMA SOCIAL "JÓVENES PROTAGONISTAS" </v>
      </c>
      <c r="V2" s="4">
        <f>+H146</f>
        <v>0</v>
      </c>
      <c r="Y2" s="8">
        <f>476985.41+34720</f>
        <v>511705.41</v>
      </c>
    </row>
    <row r="3">
      <c r="A3" t="str">
        <v>NO.</v>
      </c>
      <c r="B3" t="str">
        <v xml:space="preserve">DEPARTAMENTO </v>
      </c>
      <c r="C3" t="str">
        <v xml:space="preserve">MUNICIPIO </v>
      </c>
      <c r="D3" t="str">
        <v xml:space="preserve">UNIDAD DE MEDIDA </v>
      </c>
      <c r="E3" t="str">
        <v xml:space="preserve">EJECUCIÓN 30 ENERO </v>
      </c>
      <c r="G3" t="str">
        <v xml:space="preserve">EJECUCIÓN 28 FEBRERO </v>
      </c>
      <c r="I3" t="str">
        <v>EJECUCIÓN 31 DE MARZO</v>
      </c>
      <c r="K3" t="str">
        <v>EJECUCIÓN 30 DE ABRIL</v>
      </c>
      <c r="M3" t="str">
        <v>EJECUCIÓN 31 DE MAYO</v>
      </c>
      <c r="O3" t="str">
        <v>EJECUCIÓN 30 DE JUNIO</v>
      </c>
      <c r="Q3" t="str">
        <v>EJECUCIÓN 31 DE JULIO</v>
      </c>
      <c r="S3" t="str">
        <v>EJECUCIÓN TOTAL 2026</v>
      </c>
      <c r="V3" s="4">
        <v>3872299.36</v>
      </c>
      <c r="X3" s="4">
        <v>1794116.5</v>
      </c>
      <c r="Y3" s="8">
        <f>+Y2/5092</f>
        <v>100.49202867242734</v>
      </c>
      <c r="Z3" s="8">
        <v>1459509.5</v>
      </c>
      <c r="AA3" s="8">
        <v>2566297.11</v>
      </c>
      <c r="AC3" t="str">
        <v>ACUMULADO AL CORTE (archivo de septiembre)</v>
      </c>
    </row>
    <row r="4">
      <c r="E4" t="str">
        <v xml:space="preserve">FÍSICA </v>
      </c>
      <c r="F4" s="8" t="str">
        <v xml:space="preserve">FINANCIERA </v>
      </c>
      <c r="G4" t="str">
        <v xml:space="preserve">FÍSICA </v>
      </c>
      <c r="H4" s="9" t="str">
        <v xml:space="preserve">FINANCIERA </v>
      </c>
      <c r="I4" t="str">
        <v xml:space="preserve">FÍSICA </v>
      </c>
      <c r="J4" s="9" t="str">
        <v xml:space="preserve">FINANCIERA </v>
      </c>
      <c r="K4" t="str">
        <v xml:space="preserve">FÍSICA </v>
      </c>
      <c r="L4" s="9" t="str">
        <v xml:space="preserve">FINANCIERA </v>
      </c>
      <c r="M4" t="str">
        <v xml:space="preserve">FÍSICA </v>
      </c>
      <c r="N4" s="9" t="str">
        <v xml:space="preserve">FINANCIERA </v>
      </c>
      <c r="O4" t="str">
        <v xml:space="preserve">FÍSICA </v>
      </c>
      <c r="P4" s="9" t="str">
        <v xml:space="preserve">FINANCIERA </v>
      </c>
      <c r="Q4" t="str">
        <v xml:space="preserve">FÍSICA </v>
      </c>
      <c r="R4" s="9" t="str">
        <v xml:space="preserve">FINANCIERA </v>
      </c>
      <c r="S4" t="str">
        <v xml:space="preserve">FÍSICA </v>
      </c>
      <c r="T4" s="8" t="str">
        <v xml:space="preserve">FINANCIERA </v>
      </c>
      <c r="V4" s="8">
        <f>+V3/4899</f>
        <v>790.426487038171</v>
      </c>
      <c r="X4" s="4">
        <f>+X3/1779</f>
        <v>1008.4971894322654</v>
      </c>
      <c r="Y4" s="8">
        <f>+Y3</f>
        <v>100.49202867242734</v>
      </c>
      <c r="Z4" s="10">
        <f>+Z3/I133</f>
        <v>165.75917092561045</v>
      </c>
      <c r="AA4" s="8">
        <f>+AA3/11160</f>
        <v>229.954938172043</v>
      </c>
      <c r="AC4" t="str">
        <v>Beneficiarios acumulados</v>
      </c>
      <c r="AD4" t="str">
        <v>Presupuesto ejecutado acumulado (Q)</v>
      </c>
      <c r="AE4" t="str">
        <v>Aumento vs. julio (beneficiarios)</v>
      </c>
      <c r="AF4" t="str">
        <v>Observación</v>
      </c>
    </row>
    <row r="5">
      <c r="A5">
        <v>1</v>
      </c>
      <c r="B5" t="str">
        <v xml:space="preserve">Guatemala </v>
      </c>
      <c r="C5" t="str">
        <v xml:space="preserve">San Juan Sacatepéquez </v>
      </c>
      <c r="D5" t="str">
        <v xml:space="preserve">Persona </v>
      </c>
      <c r="E5">
        <v>0</v>
      </c>
      <c r="F5" s="8">
        <v>0</v>
      </c>
      <c r="G5">
        <v>280</v>
      </c>
      <c r="H5" s="9">
        <f>+G5*Y5</f>
        <v>28137.768028279654</v>
      </c>
      <c r="I5">
        <v>275</v>
      </c>
      <c r="J5" s="9">
        <f>+I5*Z5</f>
        <v>45583.77200454287</v>
      </c>
      <c r="K5">
        <v>29</v>
      </c>
      <c r="L5" s="9">
        <v>24931.105172591448</v>
      </c>
      <c r="M5">
        <v>28</v>
      </c>
      <c r="N5" s="8">
        <f>+M5*X5</f>
        <v>28237.92130410343</v>
      </c>
      <c r="O5">
        <v>268</v>
      </c>
      <c r="P5" s="9">
        <f>+O5*AA5</f>
        <v>61627.92343010753</v>
      </c>
      <c r="Q5">
        <v>102</v>
      </c>
      <c r="R5" s="9">
        <f>+Q5*V5</f>
        <v>80623.50167789344</v>
      </c>
      <c r="S5">
        <f>+G5+I5+K5+M5+O5+Q5</f>
        <v>982</v>
      </c>
      <c r="T5" s="8">
        <f>+H5+J5+L5+N5+P5+R5</f>
        <v>269141.99161751836</v>
      </c>
      <c r="V5" s="8">
        <f>+V4</f>
        <v>790.426487038171</v>
      </c>
      <c r="X5" s="4">
        <f>+X4</f>
        <v>1008.4971894322654</v>
      </c>
      <c r="Y5" s="8">
        <f>+Y4</f>
        <v>100.49202867242734</v>
      </c>
      <c r="Z5" s="10">
        <f>+Z4</f>
        <v>165.75917092561045</v>
      </c>
      <c r="AA5" s="8">
        <f>+AA4</f>
        <v>229.954938172043</v>
      </c>
      <c r="AC5">
        <v>1414</v>
      </c>
      <c r="AD5">
        <v>668541.09</v>
      </c>
      <c r="AE5">
        <f>AC5-S5</f>
        <v>432</v>
      </c>
    </row>
    <row r="6">
      <c r="A6">
        <f>+A5+1</f>
        <v>2</v>
      </c>
      <c r="C6" t="str">
        <v xml:space="preserve">San Raymundo </v>
      </c>
      <c r="E6">
        <v>0</v>
      </c>
      <c r="F6" s="8">
        <v>0</v>
      </c>
      <c r="G6">
        <v>130</v>
      </c>
      <c r="H6" s="9">
        <f>+G6*Y5</f>
        <v>13063.963727415554</v>
      </c>
      <c r="I6">
        <v>174</v>
      </c>
      <c r="J6" s="9">
        <f>+I6*Z6</f>
        <v>28842.09574105622</v>
      </c>
      <c r="K6">
        <v>38</v>
      </c>
      <c r="L6" s="9">
        <v>32668.34470891293</v>
      </c>
      <c r="M6">
        <v>14</v>
      </c>
      <c r="N6" s="8">
        <f>+M6*X6</f>
        <v>14118.960652051715</v>
      </c>
      <c r="O6">
        <v>134</v>
      </c>
      <c r="P6" s="9">
        <f>+O6*AA6</f>
        <v>30813.961715053763</v>
      </c>
      <c r="Q6">
        <v>42</v>
      </c>
      <c r="R6" s="9">
        <f>+Q6*V6</f>
        <v>33197.91245560318</v>
      </c>
      <c r="S6">
        <f>+G6+I6+K6+M6+O6+Q6</f>
        <v>532</v>
      </c>
      <c r="T6" s="8">
        <f>+H6+J6+L6+N6+P6+R6</f>
        <v>152705.23900009337</v>
      </c>
      <c r="V6" s="8">
        <f>+V5</f>
        <v>790.426487038171</v>
      </c>
      <c r="W6" s="4">
        <f>+W5</f>
        <v>0</v>
      </c>
      <c r="X6" s="4">
        <f>+X5</f>
        <v>1008.4971894322654</v>
      </c>
      <c r="Y6" s="8">
        <f>+Y5</f>
        <v>100.49202867242734</v>
      </c>
      <c r="Z6" s="10">
        <f>+Z5</f>
        <v>165.75917092561045</v>
      </c>
      <c r="AA6" s="8">
        <f>+AA5</f>
        <v>229.954938172043</v>
      </c>
      <c r="AC6">
        <v>693</v>
      </c>
      <c r="AD6">
        <v>327651.33</v>
      </c>
      <c r="AE6">
        <f>AC6-S6</f>
        <v>161</v>
      </c>
    </row>
    <row r="7">
      <c r="A7">
        <f>+A6+1</f>
        <v>3</v>
      </c>
      <c r="C7" t="str">
        <v>Villa Nueva</v>
      </c>
      <c r="E7">
        <v>0</v>
      </c>
      <c r="F7" s="8">
        <v>0</v>
      </c>
      <c r="G7">
        <v>354</v>
      </c>
      <c r="H7" s="9">
        <f>+G7*Y6</f>
        <v>35574.178150039275</v>
      </c>
      <c r="I7">
        <v>373</v>
      </c>
      <c r="J7" s="9">
        <f>+I7*Z7</f>
        <v>61828.1707552527</v>
      </c>
      <c r="K7">
        <v>39</v>
      </c>
      <c r="L7" s="9">
        <v>33528.03799072643</v>
      </c>
      <c r="M7">
        <v>9</v>
      </c>
      <c r="N7" s="8">
        <f>+M7*X7</f>
        <v>9076.474704890388</v>
      </c>
      <c r="O7">
        <v>377</v>
      </c>
      <c r="P7" s="9">
        <f>+O7*AA7</f>
        <v>86693.0116908602</v>
      </c>
      <c r="Q7">
        <v>202</v>
      </c>
      <c r="R7" s="9">
        <f>+Q7*V7</f>
        <v>159666.15038171053</v>
      </c>
      <c r="S7">
        <f>+G7+I7+K7+M7+O7+Q7</f>
        <v>1354</v>
      </c>
      <c r="T7" s="8">
        <f>+H7+J7+L7+N7+P7+R7</f>
        <v>386366.02367347956</v>
      </c>
      <c r="V7" s="8">
        <f>+V6</f>
        <v>790.426487038171</v>
      </c>
      <c r="W7" s="4">
        <f>+W6</f>
        <v>0</v>
      </c>
      <c r="X7" s="4">
        <f>+X6</f>
        <v>1008.4971894322654</v>
      </c>
      <c r="Y7" s="8">
        <f>+Y6</f>
        <v>100.49202867242734</v>
      </c>
      <c r="Z7" s="10">
        <f>+Z6</f>
        <v>165.75917092561045</v>
      </c>
      <c r="AA7" s="8">
        <f>+AA6</f>
        <v>229.954938172043</v>
      </c>
      <c r="AC7">
        <v>1908</v>
      </c>
      <c r="AD7">
        <v>902104.95</v>
      </c>
      <c r="AE7">
        <f>AC7-S7</f>
        <v>554</v>
      </c>
    </row>
    <row r="8">
      <c r="A8">
        <f>+A7+1</f>
        <v>4</v>
      </c>
      <c r="C8" t="str">
        <v xml:space="preserve">San Pedro Sacatepéquez </v>
      </c>
      <c r="E8">
        <v>0</v>
      </c>
      <c r="F8" s="8">
        <v>0</v>
      </c>
      <c r="G8">
        <v>204</v>
      </c>
      <c r="H8" s="9">
        <f>+G8*Y7</f>
        <v>20500.373849175176</v>
      </c>
      <c r="I8">
        <v>171</v>
      </c>
      <c r="J8" s="9">
        <f>+I8*Z8</f>
        <v>28344.818228279386</v>
      </c>
      <c r="K8">
        <v>12</v>
      </c>
      <c r="L8" s="9">
        <v>10316.319381761978</v>
      </c>
      <c r="M8">
        <v>5</v>
      </c>
      <c r="N8" s="8">
        <f>+M8*X8</f>
        <v>5042.485947161327</v>
      </c>
      <c r="O8">
        <v>123</v>
      </c>
      <c r="P8" s="9">
        <f>+O8*AA8</f>
        <v>28284.457395161287</v>
      </c>
      <c r="Q8">
        <v>53</v>
      </c>
      <c r="R8" s="9">
        <f>+Q8*V8</f>
        <v>41892.60381302306</v>
      </c>
      <c r="S8">
        <f>+G8+I8+K8+M8+O8+Q8</f>
        <v>568</v>
      </c>
      <c r="T8" s="8">
        <f>+H8+J8+L8+N8+P8+R8</f>
        <v>134381.0586145622</v>
      </c>
      <c r="V8" s="8">
        <f>+V7</f>
        <v>790.426487038171</v>
      </c>
      <c r="W8" s="4">
        <f>+W7</f>
        <v>0</v>
      </c>
      <c r="X8" s="4">
        <f>+X7</f>
        <v>1008.4971894322654</v>
      </c>
      <c r="Y8" s="8">
        <f>+Y7</f>
        <v>100.49202867242734</v>
      </c>
      <c r="Z8" s="10">
        <f>+Z7</f>
        <v>165.75917092561045</v>
      </c>
      <c r="AA8" s="8">
        <f>+AA7</f>
        <v>229.954938172043</v>
      </c>
      <c r="AC8">
        <v>813</v>
      </c>
      <c r="AD8">
        <v>384387.49</v>
      </c>
      <c r="AE8">
        <f>AC8-S8</f>
        <v>245</v>
      </c>
    </row>
    <row r="9">
      <c r="A9">
        <f>+A8+1</f>
        <v>5</v>
      </c>
      <c r="C9" t="str">
        <v xml:space="preserve">Mixco </v>
      </c>
      <c r="E9">
        <v>0</v>
      </c>
      <c r="F9" s="8">
        <v>0</v>
      </c>
      <c r="G9">
        <v>108</v>
      </c>
      <c r="H9" s="9">
        <f>+G9*Y8</f>
        <v>10853.139096622153</v>
      </c>
      <c r="I9">
        <v>167</v>
      </c>
      <c r="J9" s="9">
        <f>+I9*Z9</f>
        <v>27681.781544576945</v>
      </c>
      <c r="K9">
        <v>15</v>
      </c>
      <c r="L9" s="9">
        <v>12895.399227202473</v>
      </c>
      <c r="M9">
        <v>8</v>
      </c>
      <c r="N9" s="8">
        <f>+M9*X9</f>
        <v>8067.977515458123</v>
      </c>
      <c r="O9">
        <v>125</v>
      </c>
      <c r="P9" s="9">
        <f>+O9*AA9</f>
        <v>28744.367271505376</v>
      </c>
      <c r="Q9">
        <v>11</v>
      </c>
      <c r="R9" s="9">
        <f>+Q9*V9</f>
        <v>8694.69135741988</v>
      </c>
      <c r="S9">
        <f>+G9+I9+K9+M9+O9+Q9</f>
        <v>434</v>
      </c>
      <c r="T9" s="8">
        <f>+H9+J9+L9+N9+P9+R9</f>
        <v>96937.35601278495</v>
      </c>
      <c r="V9" s="8">
        <f>+V8</f>
        <v>790.426487038171</v>
      </c>
      <c r="W9" s="4">
        <f>+W8</f>
        <v>0</v>
      </c>
      <c r="X9" s="4">
        <f>+X8</f>
        <v>1008.4971894322654</v>
      </c>
      <c r="Y9" s="8">
        <f>+Y8</f>
        <v>100.49202867242734</v>
      </c>
      <c r="Z9" s="10">
        <f>+Z8</f>
        <v>165.75917092561045</v>
      </c>
      <c r="AA9" s="8">
        <f>+AA8</f>
        <v>229.954938172043</v>
      </c>
      <c r="AC9">
        <v>651</v>
      </c>
      <c r="AD9">
        <v>307793.67</v>
      </c>
      <c r="AE9">
        <f>AC9-S9</f>
        <v>217</v>
      </c>
    </row>
    <row r="10">
      <c r="A10">
        <f>+A9+1</f>
        <v>6</v>
      </c>
      <c r="C10" t="str">
        <v>Guatemala</v>
      </c>
      <c r="E10">
        <v>0</v>
      </c>
      <c r="F10" s="8">
        <v>0</v>
      </c>
      <c r="G10">
        <v>967</v>
      </c>
      <c r="H10" s="9">
        <f>+G10*Y9</f>
        <v>97175.79172623724</v>
      </c>
      <c r="I10">
        <v>946</v>
      </c>
      <c r="J10" s="9">
        <f>+I10*Z10</f>
        <v>156808.1756956275</v>
      </c>
      <c r="K10">
        <v>153</v>
      </c>
      <c r="L10" s="9">
        <v>131533.07211746523</v>
      </c>
      <c r="M10">
        <v>247</v>
      </c>
      <c r="N10" s="8">
        <f>+M10*X10</f>
        <v>249098.80578976954</v>
      </c>
      <c r="O10">
        <v>990</v>
      </c>
      <c r="P10" s="9">
        <f>+O10*AA10</f>
        <v>227655.38879032258</v>
      </c>
      <c r="Q10">
        <v>463</v>
      </c>
      <c r="R10" s="9">
        <f>+Q10*V10</f>
        <v>365967.46349867317</v>
      </c>
      <c r="S10">
        <f>+G10+I10+K10+M10+O10+Q10</f>
        <v>3766</v>
      </c>
      <c r="T10" s="8">
        <f>+H10+J10+L10+N10+P10+R10</f>
        <v>1228238.6976180952</v>
      </c>
      <c r="V10" s="8">
        <f>+V9</f>
        <v>790.426487038171</v>
      </c>
      <c r="W10" s="4">
        <f>+W9</f>
        <v>0</v>
      </c>
      <c r="X10" s="4">
        <f>+X9</f>
        <v>1008.4971894322654</v>
      </c>
      <c r="Y10" s="8">
        <f>+Y9</f>
        <v>100.49202867242734</v>
      </c>
      <c r="Z10" s="10">
        <f>+Z9</f>
        <v>165.75917092561045</v>
      </c>
      <c r="AA10" s="8">
        <f>+AA9</f>
        <v>229.954938172043</v>
      </c>
      <c r="AC10">
        <v>6341</v>
      </c>
      <c r="AD10">
        <v>2998033.27</v>
      </c>
      <c r="AE10">
        <f>AC10-S10</f>
        <v>2575</v>
      </c>
    </row>
    <row r="11">
      <c r="A11">
        <f>+A10+1</f>
        <v>7</v>
      </c>
      <c r="C11" t="str">
        <v>Chinautla</v>
      </c>
      <c r="E11">
        <v>0</v>
      </c>
      <c r="F11" s="8">
        <v>0</v>
      </c>
      <c r="G11">
        <v>0</v>
      </c>
      <c r="H11" s="9">
        <v>0</v>
      </c>
      <c r="I11">
        <v>0</v>
      </c>
      <c r="J11" s="9">
        <v>0</v>
      </c>
      <c r="K11">
        <v>0</v>
      </c>
      <c r="L11" s="9">
        <v>0</v>
      </c>
      <c r="M11">
        <v>0</v>
      </c>
      <c r="N11" s="8">
        <f>+M11*X11</f>
        <v>0</v>
      </c>
      <c r="O11">
        <v>4</v>
      </c>
      <c r="P11" s="9">
        <f>+O11*AA11</f>
        <v>919.819752688172</v>
      </c>
      <c r="Q11">
        <v>33</v>
      </c>
      <c r="R11" s="9">
        <f>+Q11*V11</f>
        <v>26084.074072259642</v>
      </c>
      <c r="S11">
        <f>+G11+I11+K11+M11+O11+Q11</f>
        <v>37</v>
      </c>
      <c r="T11" s="8">
        <f>+H11+J11+L11+N11+P11+R11</f>
        <v>27003.893824947812</v>
      </c>
      <c r="V11" s="8">
        <f>+V10</f>
        <v>790.426487038171</v>
      </c>
      <c r="W11" s="4">
        <f>+W10</f>
        <v>0</v>
      </c>
      <c r="X11" s="4">
        <f>+X10</f>
        <v>1008.4971894322654</v>
      </c>
      <c r="AA11" s="8">
        <f>+AA10</f>
        <v>229.954938172043</v>
      </c>
      <c r="AC11">
        <v>135</v>
      </c>
      <c r="AD11">
        <v>63828.18</v>
      </c>
      <c r="AE11">
        <f>AC11-S11</f>
        <v>98</v>
      </c>
    </row>
    <row r="12">
      <c r="A12">
        <f>+A11+1</f>
        <v>8</v>
      </c>
      <c r="B12" t="str">
        <v xml:space="preserve">Petén </v>
      </c>
      <c r="C12" t="str">
        <v xml:space="preserve">San Benito </v>
      </c>
      <c r="E12">
        <v>0</v>
      </c>
      <c r="F12" s="8">
        <v>0</v>
      </c>
      <c r="G12">
        <v>99</v>
      </c>
      <c r="H12" s="9">
        <f>+G12*Y10</f>
        <v>9948.710838570307</v>
      </c>
      <c r="I12">
        <v>93</v>
      </c>
      <c r="J12" s="9">
        <f>+I12*Z12</f>
        <v>15415.602896081771</v>
      </c>
      <c r="K12">
        <v>20</v>
      </c>
      <c r="L12" s="9">
        <v>17193.865636269962</v>
      </c>
      <c r="M12">
        <v>0</v>
      </c>
      <c r="N12" s="8">
        <f>+M12*X12</f>
        <v>0</v>
      </c>
      <c r="O12">
        <v>120</v>
      </c>
      <c r="P12" s="9">
        <f>+O12*AA12</f>
        <v>27594.59258064516</v>
      </c>
      <c r="Q12">
        <v>0</v>
      </c>
      <c r="R12" s="9">
        <f>+Q12*V12</f>
        <v>0</v>
      </c>
      <c r="S12">
        <f>+G12+I12+K12+M12+O12+Q12</f>
        <v>332</v>
      </c>
      <c r="T12" s="8">
        <f>+H12+J12+L12+N12+P12+R12</f>
        <v>70152.77195156719</v>
      </c>
      <c r="V12" s="8">
        <f>+V11</f>
        <v>790.426487038171</v>
      </c>
      <c r="W12" s="4">
        <f>+W11</f>
        <v>0</v>
      </c>
      <c r="X12" s="4">
        <f>+X11</f>
        <v>1008.4971894322654</v>
      </c>
      <c r="Y12" s="8">
        <f>+Y10</f>
        <v>100.49202867242734</v>
      </c>
      <c r="Z12" s="10">
        <f>+Z10</f>
        <v>165.75917092561045</v>
      </c>
      <c r="AA12" s="8">
        <f>+AA11</f>
        <v>229.954938172043</v>
      </c>
      <c r="AC12">
        <v>332</v>
      </c>
      <c r="AD12">
        <v>156970.04</v>
      </c>
      <c r="AE12">
        <f>AC12-S12</f>
        <v>0</v>
      </c>
    </row>
    <row r="13">
      <c r="A13">
        <f>+A12+1</f>
        <v>9</v>
      </c>
      <c r="C13" t="str">
        <v>La Libertad</v>
      </c>
      <c r="E13">
        <v>0</v>
      </c>
      <c r="F13" s="8">
        <v>0</v>
      </c>
      <c r="G13">
        <v>13</v>
      </c>
      <c r="H13" s="9">
        <f>+G13*Y12</f>
        <v>1306.3963727415553</v>
      </c>
      <c r="I13">
        <v>7</v>
      </c>
      <c r="J13" s="9">
        <f>+I13*Z13</f>
        <v>1160.314196479273</v>
      </c>
      <c r="K13">
        <v>4</v>
      </c>
      <c r="L13" s="9">
        <v>3438.7731272539927</v>
      </c>
      <c r="M13">
        <v>0</v>
      </c>
      <c r="N13" s="8">
        <f>+M13*X13</f>
        <v>0</v>
      </c>
      <c r="O13">
        <v>0</v>
      </c>
      <c r="P13" s="9">
        <f>+O13*AA13</f>
        <v>0</v>
      </c>
      <c r="Q13">
        <v>9</v>
      </c>
      <c r="R13" s="9">
        <f>+Q13*V13</f>
        <v>7113.838383343539</v>
      </c>
      <c r="S13">
        <f>+G13+I13+K13+M13+O13+Q13</f>
        <v>33</v>
      </c>
      <c r="T13" s="8">
        <f>+H13+J13+L13+N13+P13+R13</f>
        <v>13019.322079818361</v>
      </c>
      <c r="V13" s="8">
        <f>+V12</f>
        <v>790.426487038171</v>
      </c>
      <c r="W13" s="4">
        <f>+W12</f>
        <v>0</v>
      </c>
      <c r="X13" s="4">
        <f>+X12</f>
        <v>1008.4971894322654</v>
      </c>
      <c r="Y13" s="8">
        <f>+Y12</f>
        <v>100.49202867242734</v>
      </c>
      <c r="Z13" s="10">
        <f>+Z12</f>
        <v>165.75917092561045</v>
      </c>
      <c r="AA13" s="8">
        <f>+AA12</f>
        <v>229.954938172043</v>
      </c>
      <c r="AC13">
        <v>35</v>
      </c>
      <c r="AD13">
        <v>16548.05</v>
      </c>
      <c r="AE13">
        <f>AC13-S13</f>
        <v>2</v>
      </c>
    </row>
    <row r="14">
      <c r="A14">
        <f>+A13+1</f>
        <v>10</v>
      </c>
      <c r="C14" t="str">
        <v>Melchor de Mencos</v>
      </c>
      <c r="E14">
        <v>0</v>
      </c>
      <c r="F14" s="8">
        <v>0</v>
      </c>
      <c r="G14">
        <v>101</v>
      </c>
      <c r="H14" s="9">
        <f>+G14*Y13</f>
        <v>10149.694895915161</v>
      </c>
      <c r="I14">
        <v>94</v>
      </c>
      <c r="J14" s="9">
        <f>+I14*Z14</f>
        <v>15581.362067007381</v>
      </c>
      <c r="K14">
        <v>0</v>
      </c>
      <c r="L14" s="9">
        <v>0</v>
      </c>
      <c r="M14">
        <v>0</v>
      </c>
      <c r="N14" s="8">
        <f>+M14*X14</f>
        <v>0</v>
      </c>
      <c r="O14">
        <v>120</v>
      </c>
      <c r="P14" s="9">
        <f>+O14*AA14</f>
        <v>27594.59258064516</v>
      </c>
      <c r="Q14">
        <v>0</v>
      </c>
      <c r="R14" s="9">
        <f>+Q14*V14</f>
        <v>0</v>
      </c>
      <c r="S14">
        <f>+G14+I14+K14+M14+O14+Q14</f>
        <v>315</v>
      </c>
      <c r="T14" s="8">
        <f>+H14+J14+L14+N14+P14+R14</f>
        <v>53325.649543567706</v>
      </c>
      <c r="V14" s="8">
        <f>+V13</f>
        <v>790.426487038171</v>
      </c>
      <c r="W14" s="4">
        <f>+W13</f>
        <v>0</v>
      </c>
      <c r="X14" s="4">
        <f>+X13</f>
        <v>1008.4971894322654</v>
      </c>
      <c r="Y14" s="8">
        <f>+Y13</f>
        <v>100.49202867242734</v>
      </c>
      <c r="Z14" s="10">
        <f>+Z13</f>
        <v>165.75917092561045</v>
      </c>
      <c r="AA14" s="8">
        <f>+AA13</f>
        <v>229.954938172043</v>
      </c>
      <c r="AC14">
        <v>316</v>
      </c>
      <c r="AD14">
        <v>149405.22</v>
      </c>
      <c r="AE14">
        <f>AC14-S14</f>
        <v>1</v>
      </c>
    </row>
    <row r="15">
      <c r="A15">
        <f>+A14+1</f>
        <v>11</v>
      </c>
      <c r="C15" t="str">
        <v xml:space="preserve">Sayaxché </v>
      </c>
      <c r="E15">
        <v>0</v>
      </c>
      <c r="F15" s="8">
        <v>0</v>
      </c>
      <c r="G15">
        <v>125</v>
      </c>
      <c r="H15" s="9">
        <f>+G15*Y14</f>
        <v>12561.503584053416</v>
      </c>
      <c r="I15">
        <v>160</v>
      </c>
      <c r="J15" s="9">
        <f>+I15*Z15</f>
        <v>26521.46734809767</v>
      </c>
      <c r="K15">
        <v>21</v>
      </c>
      <c r="L15" s="9">
        <v>18053.55891808346</v>
      </c>
      <c r="M15">
        <v>0</v>
      </c>
      <c r="N15" s="8">
        <f>+M15*X15</f>
        <v>0</v>
      </c>
      <c r="O15">
        <v>120</v>
      </c>
      <c r="P15" s="9">
        <f>+O15*AA15</f>
        <v>27594.59258064516</v>
      </c>
      <c r="Q15">
        <v>0</v>
      </c>
      <c r="R15" s="9">
        <f>+Q15*V15</f>
        <v>0</v>
      </c>
      <c r="S15">
        <f>+G15+I15+K15+M15+O15+Q15</f>
        <v>426</v>
      </c>
      <c r="T15" s="8">
        <f>+H15+J15+L15+N15+P15+R15</f>
        <v>84731.12243087971</v>
      </c>
      <c r="V15" s="8">
        <f>+V14</f>
        <v>790.426487038171</v>
      </c>
      <c r="W15" s="4">
        <f>+W14</f>
        <v>0</v>
      </c>
      <c r="X15" s="4">
        <f>+X14</f>
        <v>1008.4971894322654</v>
      </c>
      <c r="Y15" s="8">
        <f>+Y14</f>
        <v>100.49202867242734</v>
      </c>
      <c r="Z15" s="10">
        <f>+Z14</f>
        <v>165.75917092561045</v>
      </c>
      <c r="AA15" s="8">
        <f>+AA14</f>
        <v>229.954938172043</v>
      </c>
      <c r="AC15">
        <v>426</v>
      </c>
      <c r="AD15">
        <v>201413.37</v>
      </c>
      <c r="AE15">
        <f>AC15-S15</f>
        <v>0</v>
      </c>
    </row>
    <row r="16">
      <c r="A16">
        <f>+A15+1</f>
        <v>12</v>
      </c>
      <c r="B16" t="str">
        <v>Alta Verapaz</v>
      </c>
      <c r="C16" t="str">
        <v xml:space="preserve">Cobán </v>
      </c>
      <c r="E16">
        <v>0</v>
      </c>
      <c r="F16" s="8">
        <v>0</v>
      </c>
      <c r="G16">
        <v>10</v>
      </c>
      <c r="H16" s="9">
        <f>+G16*Y15</f>
        <v>1004.9202867242734</v>
      </c>
      <c r="I16">
        <v>150</v>
      </c>
      <c r="J16" s="9">
        <f>+I16*Z16</f>
        <v>24863.875638841568</v>
      </c>
      <c r="K16">
        <v>3</v>
      </c>
      <c r="L16" s="9">
        <v>2579.0798454404944</v>
      </c>
      <c r="M16">
        <v>7</v>
      </c>
      <c r="N16" s="8">
        <f>+M16*X16</f>
        <v>7059.480326025858</v>
      </c>
      <c r="O16">
        <v>6</v>
      </c>
      <c r="P16" s="9">
        <f>+O16*AA16</f>
        <v>1379.729629032258</v>
      </c>
      <c r="Q16">
        <v>3</v>
      </c>
      <c r="R16" s="9">
        <f>+Q16*V16</f>
        <v>2371.2794611145127</v>
      </c>
      <c r="S16">
        <f>+G16+I16+K16+M16+O16+Q16</f>
        <v>179</v>
      </c>
      <c r="T16" s="8">
        <f>+H16+J16+L16+N16+P16+R16</f>
        <v>39258.36518717896</v>
      </c>
      <c r="V16" s="8">
        <f>+V15</f>
        <v>790.426487038171</v>
      </c>
      <c r="W16" s="4">
        <f>+W15</f>
        <v>0</v>
      </c>
      <c r="X16" s="4">
        <f>+X15</f>
        <v>1008.4971894322654</v>
      </c>
      <c r="Y16" s="8">
        <f>+Y15</f>
        <v>100.49202867242734</v>
      </c>
      <c r="Z16" s="10">
        <f>+Z15</f>
        <v>165.75917092561045</v>
      </c>
      <c r="AA16" s="8">
        <f>+AA15</f>
        <v>229.954938172043</v>
      </c>
      <c r="AC16">
        <v>194</v>
      </c>
      <c r="AD16">
        <v>91723.46</v>
      </c>
      <c r="AE16">
        <f>AC16-S16</f>
        <v>15</v>
      </c>
    </row>
    <row r="17">
      <c r="A17">
        <f>+A16+1</f>
        <v>13</v>
      </c>
      <c r="C17" t="str">
        <v xml:space="preserve">San Miguel Tucuru </v>
      </c>
      <c r="E17">
        <v>0</v>
      </c>
      <c r="F17" s="8">
        <v>0</v>
      </c>
      <c r="G17">
        <v>0</v>
      </c>
      <c r="H17" s="9">
        <v>0</v>
      </c>
      <c r="I17">
        <v>39</v>
      </c>
      <c r="J17" s="9">
        <f>+I17*Z17</f>
        <v>6464.607666098807</v>
      </c>
      <c r="K17">
        <v>18</v>
      </c>
      <c r="L17" s="9">
        <v>15474.479072642967</v>
      </c>
      <c r="M17">
        <v>10</v>
      </c>
      <c r="N17" s="8">
        <f>+M17*X17</f>
        <v>10084.971894322654</v>
      </c>
      <c r="O17">
        <v>3</v>
      </c>
      <c r="P17" s="9">
        <f>+O17*AA17</f>
        <v>689.864814516129</v>
      </c>
      <c r="Q17">
        <v>5</v>
      </c>
      <c r="R17" s="9">
        <f>+Q17*V17</f>
        <v>3952.132435190855</v>
      </c>
      <c r="S17">
        <f>+G17+I17+K17+M17+O17+Q17</f>
        <v>75</v>
      </c>
      <c r="T17" s="8">
        <f>+H17+J17+L17+N17+P17+R17</f>
        <v>36666.05588277141</v>
      </c>
      <c r="V17" s="8">
        <f>+V16</f>
        <v>790.426487038171</v>
      </c>
      <c r="W17" s="4">
        <f>+W16</f>
        <v>0</v>
      </c>
      <c r="X17" s="4">
        <f>+X16</f>
        <v>1008.4971894322654</v>
      </c>
      <c r="Z17" s="10">
        <f>+Z16</f>
        <v>165.75917092561045</v>
      </c>
      <c r="AA17" s="8">
        <f>+AA16</f>
        <v>229.954938172043</v>
      </c>
      <c r="AC17">
        <v>83</v>
      </c>
      <c r="AD17">
        <v>39242.51</v>
      </c>
      <c r="AE17">
        <f>AC17-S17</f>
        <v>8</v>
      </c>
    </row>
    <row r="18">
      <c r="A18">
        <f>+A17+1</f>
        <v>14</v>
      </c>
      <c r="C18" t="str">
        <v>San Cristóbal Verapaz</v>
      </c>
      <c r="E18">
        <v>0</v>
      </c>
      <c r="F18" s="8">
        <v>0</v>
      </c>
      <c r="G18">
        <v>21</v>
      </c>
      <c r="H18" s="9">
        <f>+G18*Y16</f>
        <v>2110.332602120974</v>
      </c>
      <c r="I18">
        <v>95</v>
      </c>
      <c r="J18" s="9">
        <f>+I18*Z18</f>
        <v>15747.121237932992</v>
      </c>
      <c r="K18">
        <v>0</v>
      </c>
      <c r="L18" s="9">
        <v>0</v>
      </c>
      <c r="M18">
        <v>13</v>
      </c>
      <c r="N18" s="8">
        <f>+M18*X18</f>
        <v>13110.46346261945</v>
      </c>
      <c r="O18">
        <v>0</v>
      </c>
      <c r="P18" s="9">
        <f>+O18*AA18</f>
        <v>0</v>
      </c>
      <c r="Q18">
        <v>26</v>
      </c>
      <c r="R18" s="9">
        <f>+Q18*V18</f>
        <v>20551.088662992446</v>
      </c>
      <c r="S18">
        <f>+G18+I18+K18+M18+O18+Q18</f>
        <v>155</v>
      </c>
      <c r="T18" s="8">
        <f>+H18+J18+L18+N18+P18+R18</f>
        <v>51519.00596566586</v>
      </c>
      <c r="V18" s="8">
        <f>+V17</f>
        <v>790.426487038171</v>
      </c>
      <c r="W18" s="4">
        <f>+W17</f>
        <v>0</v>
      </c>
      <c r="X18" s="4">
        <f>+X17</f>
        <v>1008.4971894322654</v>
      </c>
      <c r="Y18" s="8">
        <f>+Y16</f>
        <v>100.49202867242734</v>
      </c>
      <c r="Z18" s="10">
        <f>+Z17</f>
        <v>165.75917092561045</v>
      </c>
      <c r="AA18" s="8">
        <f>+AA17</f>
        <v>229.954938172043</v>
      </c>
      <c r="AC18">
        <v>179</v>
      </c>
      <c r="AD18">
        <v>84631.44</v>
      </c>
      <c r="AE18">
        <f>AC18-S18</f>
        <v>24</v>
      </c>
    </row>
    <row r="19">
      <c r="A19">
        <f>+A18+1</f>
        <v>15</v>
      </c>
      <c r="C19" t="str">
        <v>Tamahú</v>
      </c>
      <c r="E19">
        <v>0</v>
      </c>
      <c r="F19" s="8">
        <v>0</v>
      </c>
      <c r="G19">
        <v>0</v>
      </c>
      <c r="H19" s="8">
        <v>0</v>
      </c>
      <c r="I19">
        <v>0</v>
      </c>
      <c r="J19" s="8">
        <v>0</v>
      </c>
      <c r="K19">
        <v>0</v>
      </c>
      <c r="L19" s="8">
        <v>0</v>
      </c>
      <c r="M19">
        <v>0</v>
      </c>
      <c r="N19" s="8">
        <v>0</v>
      </c>
      <c r="O19">
        <v>0</v>
      </c>
      <c r="P19" s="8">
        <v>0</v>
      </c>
      <c r="Q19">
        <v>1</v>
      </c>
      <c r="R19" s="9">
        <f>+Q19*V19</f>
        <v>790.426487038171</v>
      </c>
      <c r="S19">
        <f>+G19+I19+K19+M19+O19+Q19</f>
        <v>1</v>
      </c>
      <c r="T19" s="8">
        <f>+H19+J19+L19+N19+P19+R19</f>
        <v>790.426487038171</v>
      </c>
      <c r="V19" s="8">
        <f>+V18</f>
        <v>790.426487038171</v>
      </c>
      <c r="AF19" t="str">
        <v>No aparece en el archivo del corte</v>
      </c>
    </row>
    <row r="20">
      <c r="A20">
        <f>+A19+1</f>
        <v>16</v>
      </c>
      <c r="C20" t="str">
        <v>San Pedro Carchá</v>
      </c>
      <c r="E20">
        <v>0</v>
      </c>
      <c r="F20" s="8">
        <v>0</v>
      </c>
      <c r="G20">
        <v>0</v>
      </c>
      <c r="H20" s="8">
        <v>0</v>
      </c>
      <c r="I20">
        <v>0</v>
      </c>
      <c r="J20" s="8">
        <v>0</v>
      </c>
      <c r="K20">
        <v>0</v>
      </c>
      <c r="L20" s="8">
        <v>0</v>
      </c>
      <c r="M20">
        <v>0</v>
      </c>
      <c r="N20" s="8">
        <v>0</v>
      </c>
      <c r="O20">
        <v>0</v>
      </c>
      <c r="P20" s="8">
        <v>0</v>
      </c>
      <c r="Q20">
        <v>1</v>
      </c>
      <c r="R20" s="9">
        <f>+Q20*V20</f>
        <v>790.426487038171</v>
      </c>
      <c r="S20">
        <f>+G20+I20+K20+M20+O20+Q20</f>
        <v>1</v>
      </c>
      <c r="T20" s="8">
        <f>+H20+J20+L20+N20+P20+R20</f>
        <v>790.426487038171</v>
      </c>
      <c r="V20" s="8">
        <f>+V19</f>
        <v>790.426487038171</v>
      </c>
      <c r="AC20">
        <v>9</v>
      </c>
      <c r="AD20">
        <v>4255.21</v>
      </c>
      <c r="AE20">
        <f>AC20-S20</f>
        <v>8</v>
      </c>
    </row>
    <row r="21">
      <c r="A21">
        <f>+A20+1</f>
        <v>17</v>
      </c>
      <c r="C21" t="str">
        <v>Tactic</v>
      </c>
      <c r="E21">
        <v>0</v>
      </c>
      <c r="F21" s="8">
        <v>0</v>
      </c>
      <c r="G21">
        <v>0</v>
      </c>
      <c r="H21" s="8">
        <v>0</v>
      </c>
      <c r="I21">
        <v>0</v>
      </c>
      <c r="J21" s="8">
        <v>0</v>
      </c>
      <c r="K21">
        <v>0</v>
      </c>
      <c r="L21" s="8">
        <v>0</v>
      </c>
      <c r="M21">
        <v>0</v>
      </c>
      <c r="N21" s="8">
        <v>0</v>
      </c>
      <c r="O21">
        <v>0</v>
      </c>
      <c r="P21" s="8">
        <v>0</v>
      </c>
      <c r="Q21">
        <v>1</v>
      </c>
      <c r="R21" s="9">
        <f>+Q21*V21</f>
        <v>790.426487038171</v>
      </c>
      <c r="S21">
        <f>+G21+I21+K21+M21+O21+Q21</f>
        <v>1</v>
      </c>
      <c r="T21" s="8">
        <f>+H21+J21+L21+N21+P21+R21</f>
        <v>790.426487038171</v>
      </c>
      <c r="V21" s="8">
        <f>+V20</f>
        <v>790.426487038171</v>
      </c>
      <c r="AF21" t="str">
        <v>No aparece en el archivo del corte</v>
      </c>
    </row>
    <row r="22">
      <c r="A22">
        <f>+A21+1</f>
        <v>18</v>
      </c>
      <c r="B22" t="str">
        <v>Baja Verapaz</v>
      </c>
      <c r="C22" t="str">
        <v xml:space="preserve">Purulhá </v>
      </c>
      <c r="E22">
        <v>0</v>
      </c>
      <c r="F22" s="8">
        <v>0</v>
      </c>
      <c r="G22">
        <v>4</v>
      </c>
      <c r="H22" s="9">
        <f>+G22*Y18</f>
        <v>401.96811468970935</v>
      </c>
      <c r="I22">
        <v>20</v>
      </c>
      <c r="J22" s="9">
        <f>+I22*Z22</f>
        <v>3315.183418512209</v>
      </c>
      <c r="K22">
        <v>11</v>
      </c>
      <c r="L22" s="9">
        <v>9456.62609994848</v>
      </c>
      <c r="M22">
        <v>60</v>
      </c>
      <c r="N22" s="8">
        <f>+M22*X22</f>
        <v>60509.83136593592</v>
      </c>
      <c r="O22">
        <v>35</v>
      </c>
      <c r="P22" s="9">
        <f>+O22*AA22</f>
        <v>8048.422836021505</v>
      </c>
      <c r="Q22">
        <v>25</v>
      </c>
      <c r="R22" s="9">
        <f>+Q22*V22</f>
        <v>19760.662175954276</v>
      </c>
      <c r="S22">
        <f>+G22+I22+K22+M22+O22+Q22</f>
        <v>155</v>
      </c>
      <c r="T22" s="8">
        <f>+H22+J22+L22+N22+P22+R22</f>
        <v>101492.69401106209</v>
      </c>
      <c r="V22" s="8">
        <f>+V21</f>
        <v>790.426487038171</v>
      </c>
      <c r="W22" s="4">
        <f>+W18</f>
        <v>0</v>
      </c>
      <c r="X22" s="4">
        <f>+X18</f>
        <v>1008.4971894322654</v>
      </c>
      <c r="Y22" s="8">
        <f>+Y18</f>
        <v>100.49202867242734</v>
      </c>
      <c r="Z22" s="10">
        <f>+Z18</f>
        <v>165.75917092561045</v>
      </c>
      <c r="AA22" s="8">
        <f>+AA18</f>
        <v>229.954938172043</v>
      </c>
      <c r="AC22">
        <v>183</v>
      </c>
      <c r="AD22">
        <v>86522.64</v>
      </c>
      <c r="AE22">
        <f>AC22-S22</f>
        <v>28</v>
      </c>
    </row>
    <row r="23">
      <c r="A23">
        <f>+A22+1</f>
        <v>19</v>
      </c>
      <c r="C23" t="str">
        <v xml:space="preserve">Rabinal </v>
      </c>
      <c r="E23">
        <v>0</v>
      </c>
      <c r="F23" s="8">
        <v>0</v>
      </c>
      <c r="G23">
        <v>0</v>
      </c>
      <c r="H23" s="9">
        <v>0</v>
      </c>
      <c r="I23">
        <v>36</v>
      </c>
      <c r="J23" s="9">
        <f>+I23*Z23</f>
        <v>5967.3301533219765</v>
      </c>
      <c r="K23">
        <v>18</v>
      </c>
      <c r="L23" s="9">
        <v>15474.479072642967</v>
      </c>
      <c r="M23">
        <v>9</v>
      </c>
      <c r="N23" s="8">
        <f>+M23*X23</f>
        <v>9076.474704890388</v>
      </c>
      <c r="O23">
        <v>134</v>
      </c>
      <c r="P23" s="9">
        <f>+O23*AA23</f>
        <v>30813.961715053763</v>
      </c>
      <c r="Q23">
        <v>14</v>
      </c>
      <c r="R23" s="9">
        <f>+Q23*V23</f>
        <v>11065.970818534393</v>
      </c>
      <c r="S23">
        <f>+G23+I23+K23+M23+O23+Q23</f>
        <v>211</v>
      </c>
      <c r="T23" s="8">
        <f>+H23+J23+L23+N23+P23+R23</f>
        <v>72398.21646444348</v>
      </c>
      <c r="V23" s="8">
        <f>+V22</f>
        <v>790.426487038171</v>
      </c>
      <c r="W23" s="4">
        <f>+W22</f>
        <v>0</v>
      </c>
      <c r="X23" s="4">
        <f>+X22</f>
        <v>1008.4971894322654</v>
      </c>
      <c r="Z23" s="10">
        <f>+Z22</f>
        <v>165.75917092561045</v>
      </c>
      <c r="AA23" s="8">
        <f>+AA22</f>
        <v>229.954938172043</v>
      </c>
      <c r="AC23">
        <v>253</v>
      </c>
      <c r="AD23">
        <v>119618.74</v>
      </c>
      <c r="AE23">
        <f>AC23-S23</f>
        <v>42</v>
      </c>
    </row>
    <row r="24">
      <c r="A24">
        <f>+A23+1</f>
        <v>20</v>
      </c>
      <c r="C24" t="str">
        <v>Salamá</v>
      </c>
      <c r="E24">
        <v>0</v>
      </c>
      <c r="F24" s="8">
        <v>0</v>
      </c>
      <c r="G24">
        <v>8</v>
      </c>
      <c r="H24" s="9">
        <f>+G24*Y22</f>
        <v>803.9362293794187</v>
      </c>
      <c r="I24">
        <v>38</v>
      </c>
      <c r="J24" s="9">
        <f>+I24*Z24</f>
        <v>6298.848495173197</v>
      </c>
      <c r="K24">
        <v>8</v>
      </c>
      <c r="L24" s="9">
        <v>6877.546254507985</v>
      </c>
      <c r="M24">
        <v>0</v>
      </c>
      <c r="N24" s="8">
        <f>+M24*X24</f>
        <v>0</v>
      </c>
      <c r="O24">
        <v>22</v>
      </c>
      <c r="P24" s="9">
        <f>+O24*AA24</f>
        <v>5059.008639784946</v>
      </c>
      <c r="Q24">
        <v>16</v>
      </c>
      <c r="R24" s="9">
        <f>+Q24*V24</f>
        <v>12646.823792610736</v>
      </c>
      <c r="S24">
        <f>+G24+I24+K24+M24+O24+Q24</f>
        <v>92</v>
      </c>
      <c r="T24" s="8">
        <f>+H24+J24+L24+N24+P24+R24</f>
        <v>31686.16341145628</v>
      </c>
      <c r="V24" s="8">
        <f>+V23</f>
        <v>790.426487038171</v>
      </c>
      <c r="W24" s="4">
        <f>+W23</f>
        <v>0</v>
      </c>
      <c r="X24" s="4">
        <f>+X23</f>
        <v>1008.4971894322654</v>
      </c>
      <c r="Y24" s="8">
        <f>+Y22</f>
        <v>100.49202867242734</v>
      </c>
      <c r="Z24" s="10">
        <f>+Z23</f>
        <v>165.75917092561045</v>
      </c>
      <c r="AA24" s="8">
        <f>+AA23</f>
        <v>229.954938172043</v>
      </c>
      <c r="AC24">
        <v>120</v>
      </c>
      <c r="AD24">
        <v>56736.16</v>
      </c>
      <c r="AE24">
        <f>AC24-S24</f>
        <v>28</v>
      </c>
    </row>
    <row r="25">
      <c r="A25">
        <f>+A24+1</f>
        <v>21</v>
      </c>
      <c r="C25" t="str">
        <v>San Jerónimo</v>
      </c>
      <c r="E25">
        <v>0</v>
      </c>
      <c r="F25" s="8">
        <v>0</v>
      </c>
      <c r="G25">
        <v>0</v>
      </c>
      <c r="H25" s="8">
        <v>0</v>
      </c>
      <c r="I25">
        <v>0</v>
      </c>
      <c r="J25" s="8">
        <v>0</v>
      </c>
      <c r="K25">
        <v>0</v>
      </c>
      <c r="L25" s="8">
        <v>0</v>
      </c>
      <c r="M25">
        <v>0</v>
      </c>
      <c r="N25" s="8">
        <v>0</v>
      </c>
      <c r="O25">
        <v>0</v>
      </c>
      <c r="P25" s="8">
        <v>0</v>
      </c>
      <c r="Q25">
        <v>1</v>
      </c>
      <c r="R25" s="9">
        <f>+Q25*V25</f>
        <v>790.426487038171</v>
      </c>
      <c r="S25">
        <f>+G25+I25+K25+M25+O25+Q25</f>
        <v>1</v>
      </c>
      <c r="T25" s="8">
        <f>+H25+J25+L25+N25+P25+R25</f>
        <v>790.426487038171</v>
      </c>
      <c r="V25" s="8">
        <f>+V24</f>
        <v>790.426487038171</v>
      </c>
      <c r="AF25" t="str">
        <v>No aparece en el archivo del corte</v>
      </c>
    </row>
    <row r="26">
      <c r="A26">
        <f>+A25+1</f>
        <v>22</v>
      </c>
      <c r="C26" t="str">
        <v>San Miguel Chicaj</v>
      </c>
      <c r="E26">
        <v>0</v>
      </c>
      <c r="F26" s="8">
        <v>0</v>
      </c>
      <c r="G26">
        <v>0</v>
      </c>
      <c r="H26" s="8">
        <v>0</v>
      </c>
      <c r="I26">
        <v>0</v>
      </c>
      <c r="J26" s="8">
        <v>0</v>
      </c>
      <c r="K26">
        <v>0</v>
      </c>
      <c r="L26" s="8">
        <v>0</v>
      </c>
      <c r="M26">
        <v>0</v>
      </c>
      <c r="N26" s="8">
        <v>0</v>
      </c>
      <c r="O26">
        <v>0</v>
      </c>
      <c r="P26" s="8">
        <v>0</v>
      </c>
      <c r="Q26">
        <v>4</v>
      </c>
      <c r="R26" s="9">
        <f>+Q26*V26</f>
        <v>3161.705948152684</v>
      </c>
      <c r="S26">
        <f>+G26+I26+K26+M26+O26+Q26</f>
        <v>4</v>
      </c>
      <c r="T26" s="8">
        <f>+H26+J26+L26+N26+P26+R26</f>
        <v>3161.705948152684</v>
      </c>
      <c r="V26" s="8">
        <f>+V25</f>
        <v>790.426487038171</v>
      </c>
      <c r="AF26" t="str">
        <v>No aparece en el archivo del corte</v>
      </c>
    </row>
    <row r="27">
      <c r="A27">
        <f>+A26+1</f>
        <v>23</v>
      </c>
      <c r="B27" t="str">
        <v>Izabal</v>
      </c>
      <c r="C27" t="str">
        <v>Livingston</v>
      </c>
      <c r="E27">
        <v>0</v>
      </c>
      <c r="F27" s="8">
        <v>0</v>
      </c>
      <c r="G27">
        <v>52</v>
      </c>
      <c r="H27" s="9">
        <f>+G27*Y24</f>
        <v>5225.585490966221</v>
      </c>
      <c r="I27">
        <v>243</v>
      </c>
      <c r="J27" s="9">
        <f>+I27*Z27</f>
        <v>40279.478534923335</v>
      </c>
      <c r="K27">
        <v>25</v>
      </c>
      <c r="L27" s="9">
        <v>21492.332045337454</v>
      </c>
      <c r="M27">
        <v>12</v>
      </c>
      <c r="N27" s="8">
        <f>+M27*X27</f>
        <v>12101.966273187185</v>
      </c>
      <c r="O27">
        <v>8</v>
      </c>
      <c r="P27" s="9">
        <f>+O27*AA27</f>
        <v>1839.639505376344</v>
      </c>
      <c r="Q27">
        <v>36</v>
      </c>
      <c r="R27" s="9">
        <f>+Q27*V27</f>
        <v>28455.353533374157</v>
      </c>
      <c r="S27">
        <f>+G27+I27+K27+M27+O27+Q27</f>
        <v>376</v>
      </c>
      <c r="T27" s="8">
        <f>+H27+J27+L27+N27+P27+R27</f>
        <v>109394.35538316469</v>
      </c>
      <c r="V27" s="8">
        <f>+V26</f>
        <v>790.426487038171</v>
      </c>
      <c r="W27" s="4">
        <f>+W24</f>
        <v>0</v>
      </c>
      <c r="X27" s="4">
        <f>+X24</f>
        <v>1008.4971894322654</v>
      </c>
      <c r="Y27" s="8">
        <f>+Y24</f>
        <v>100.49202867242734</v>
      </c>
      <c r="Z27" s="10">
        <f>+Z24</f>
        <v>165.75917092561045</v>
      </c>
      <c r="AA27" s="8">
        <f>+AA24</f>
        <v>229.954938172043</v>
      </c>
      <c r="AC27">
        <v>587</v>
      </c>
      <c r="AD27">
        <v>277534.38</v>
      </c>
      <c r="AE27">
        <f>AC27-S27</f>
        <v>211</v>
      </c>
    </row>
    <row r="28">
      <c r="A28">
        <f>+A27+1</f>
        <v>24</v>
      </c>
      <c r="C28" t="str">
        <v xml:space="preserve">El Estor </v>
      </c>
      <c r="E28">
        <v>0</v>
      </c>
      <c r="F28" s="8">
        <v>0</v>
      </c>
      <c r="G28">
        <v>30</v>
      </c>
      <c r="H28" s="9">
        <f>+G28*Y27</f>
        <v>3014.7608601728202</v>
      </c>
      <c r="I28">
        <v>32</v>
      </c>
      <c r="J28" s="9">
        <f>+I28*Z28</f>
        <v>5304.293469619534</v>
      </c>
      <c r="K28">
        <v>4</v>
      </c>
      <c r="L28" s="9">
        <v>3438.7731272539927</v>
      </c>
      <c r="M28">
        <v>9</v>
      </c>
      <c r="N28" s="8">
        <f>+M28*X28</f>
        <v>9076.474704890388</v>
      </c>
      <c r="O28">
        <v>6</v>
      </c>
      <c r="P28" s="9">
        <f>+O28*AA28</f>
        <v>1379.729629032258</v>
      </c>
      <c r="Q28">
        <v>86</v>
      </c>
      <c r="R28" s="9">
        <f>+Q28*V28</f>
        <v>67976.67788528271</v>
      </c>
      <c r="S28">
        <f>+G28+I28+K28+M28+O28+Q28</f>
        <v>167</v>
      </c>
      <c r="T28" s="8">
        <f>+H28+J28+L28+N28+P28+R28</f>
        <v>90190.7096762517</v>
      </c>
      <c r="V28" s="8">
        <f>+V27</f>
        <v>790.426487038171</v>
      </c>
      <c r="W28" s="4">
        <f>+W27</f>
        <v>0</v>
      </c>
      <c r="X28" s="4">
        <f>+X27</f>
        <v>1008.4971894322654</v>
      </c>
      <c r="Y28" s="8">
        <f>+Y27</f>
        <v>100.49202867242734</v>
      </c>
      <c r="Z28" s="10">
        <f>+Z27</f>
        <v>165.75917092561045</v>
      </c>
      <c r="AA28" s="8">
        <f>+AA27</f>
        <v>229.954938172043</v>
      </c>
      <c r="AC28">
        <v>316</v>
      </c>
      <c r="AD28">
        <v>149405.22</v>
      </c>
      <c r="AE28">
        <f>AC28-S28</f>
        <v>149</v>
      </c>
    </row>
    <row r="29">
      <c r="A29">
        <f>+A28+1</f>
        <v>25</v>
      </c>
      <c r="C29" t="str">
        <v>Los Amates</v>
      </c>
      <c r="E29">
        <v>0</v>
      </c>
      <c r="F29" s="8">
        <v>0</v>
      </c>
      <c r="G29">
        <v>23</v>
      </c>
      <c r="H29" s="9">
        <f>+G29*Y28</f>
        <v>2311.3166594658287</v>
      </c>
      <c r="I29">
        <v>64</v>
      </c>
      <c r="J29" s="9">
        <f>+I29*Z29</f>
        <v>10608.586939239069</v>
      </c>
      <c r="K29">
        <v>33</v>
      </c>
      <c r="L29" s="9">
        <v>28369.87829984544</v>
      </c>
      <c r="M29">
        <v>0</v>
      </c>
      <c r="N29" s="8">
        <f>+M29*X29</f>
        <v>0</v>
      </c>
      <c r="O29">
        <v>125</v>
      </c>
      <c r="P29" s="9">
        <f>+O29*AA29</f>
        <v>28744.367271505376</v>
      </c>
      <c r="Q29">
        <v>7</v>
      </c>
      <c r="R29" s="9">
        <f>+Q29*V29</f>
        <v>5532.985409267197</v>
      </c>
      <c r="S29">
        <f>+G29+I29+K29+M29+O29+Q29</f>
        <v>252</v>
      </c>
      <c r="T29" s="8">
        <f>+H29+J29+L29+N29+P29+R29</f>
        <v>75567.13457932293</v>
      </c>
      <c r="V29" s="8">
        <f>+V28</f>
        <v>790.426487038171</v>
      </c>
      <c r="W29" s="4">
        <f>+W28</f>
        <v>0</v>
      </c>
      <c r="X29" s="4">
        <f>+X28</f>
        <v>1008.4971894322654</v>
      </c>
      <c r="Y29" s="8">
        <f>+Y28</f>
        <v>100.49202867242734</v>
      </c>
      <c r="Z29" s="10">
        <f>+Z28</f>
        <v>165.75917092561045</v>
      </c>
      <c r="AA29" s="8">
        <f>+AA28</f>
        <v>229.954938172043</v>
      </c>
      <c r="AC29">
        <v>438</v>
      </c>
      <c r="AD29">
        <v>207086.99</v>
      </c>
      <c r="AE29">
        <f>AC29-S29</f>
        <v>186</v>
      </c>
    </row>
    <row r="30">
      <c r="A30">
        <f>+A29+1</f>
        <v>26</v>
      </c>
      <c r="C30" t="str">
        <v>Puerto Barrios</v>
      </c>
      <c r="E30">
        <v>0</v>
      </c>
      <c r="F30" s="8">
        <v>0</v>
      </c>
      <c r="G30">
        <v>39</v>
      </c>
      <c r="H30" s="9">
        <f>+G30*Y29</f>
        <v>3919.1891182246663</v>
      </c>
      <c r="I30">
        <v>39</v>
      </c>
      <c r="J30" s="9">
        <f>+I30*Z30</f>
        <v>6464.607666098807</v>
      </c>
      <c r="K30">
        <v>6</v>
      </c>
      <c r="L30" s="9">
        <v>5158.159690880989</v>
      </c>
      <c r="M30">
        <v>4</v>
      </c>
      <c r="N30" s="8">
        <f>+M30*X30</f>
        <v>4033.9887577290615</v>
      </c>
      <c r="O30">
        <v>23</v>
      </c>
      <c r="P30" s="9">
        <f>+O30*AA30</f>
        <v>5288.963577956989</v>
      </c>
      <c r="Q30">
        <v>51</v>
      </c>
      <c r="R30" s="9">
        <f>+Q30*V30</f>
        <v>40311.75083894672</v>
      </c>
      <c r="S30">
        <f>+G30+I30+K30+M30+O30+Q30</f>
        <v>162</v>
      </c>
      <c r="T30" s="8">
        <f>+H30+J30+L30+N30+P30+R30</f>
        <v>65176.65964983723</v>
      </c>
      <c r="V30" s="8">
        <f>+V29</f>
        <v>790.426487038171</v>
      </c>
      <c r="W30" s="4">
        <f>+W29</f>
        <v>0</v>
      </c>
      <c r="X30" s="4">
        <f>+X29</f>
        <v>1008.4971894322654</v>
      </c>
      <c r="Y30" s="8">
        <f>+Y29</f>
        <v>100.49202867242734</v>
      </c>
      <c r="Z30" s="10">
        <f>+Z29</f>
        <v>165.75917092561045</v>
      </c>
      <c r="AA30" s="8">
        <f>+AA29</f>
        <v>229.954938172043</v>
      </c>
      <c r="AC30">
        <v>385</v>
      </c>
      <c r="AD30">
        <v>182028.51</v>
      </c>
      <c r="AE30">
        <f>AC30-S30</f>
        <v>223</v>
      </c>
    </row>
    <row r="31">
      <c r="A31">
        <f>+A30+1</f>
        <v>27</v>
      </c>
      <c r="C31" t="str">
        <v>Morales</v>
      </c>
      <c r="E31">
        <v>0</v>
      </c>
      <c r="F31" s="8">
        <v>0</v>
      </c>
      <c r="G31">
        <v>31</v>
      </c>
      <c r="H31" s="9">
        <f>+G31*Y30</f>
        <v>3115.2528888452475</v>
      </c>
      <c r="I31">
        <v>45</v>
      </c>
      <c r="J31" s="9">
        <f>+I31*Z31</f>
        <v>7459.16269165247</v>
      </c>
      <c r="K31">
        <v>1</v>
      </c>
      <c r="L31" s="9">
        <v>859.6932818134982</v>
      </c>
      <c r="M31">
        <v>3</v>
      </c>
      <c r="N31" s="8">
        <f>+M31*X31</f>
        <v>3025.4915682967962</v>
      </c>
      <c r="O31">
        <v>27</v>
      </c>
      <c r="P31" s="9">
        <f>+O31*AA31</f>
        <v>6208.783330645161</v>
      </c>
      <c r="Q31">
        <v>15</v>
      </c>
      <c r="R31" s="9">
        <f>+Q31*V31</f>
        <v>11856.397305572566</v>
      </c>
      <c r="S31">
        <f>+G31+I31+K31+M31+O31+Q31</f>
        <v>122</v>
      </c>
      <c r="T31" s="8">
        <f>+H31+J31+L31+N31+P31+R31</f>
        <v>32524.781066825737</v>
      </c>
      <c r="V31" s="8">
        <f>+V30</f>
        <v>790.426487038171</v>
      </c>
      <c r="W31" s="4">
        <f>+W30</f>
        <v>0</v>
      </c>
      <c r="X31" s="4">
        <f>+X30</f>
        <v>1008.4971894322654</v>
      </c>
      <c r="Y31" s="8">
        <f>+Y30</f>
        <v>100.49202867242734</v>
      </c>
      <c r="Z31" s="10">
        <f>+Z30</f>
        <v>165.75917092561045</v>
      </c>
      <c r="AA31" s="8">
        <f>+AA30</f>
        <v>229.954938172043</v>
      </c>
      <c r="AC31">
        <v>469</v>
      </c>
      <c r="AD31">
        <v>221743.83</v>
      </c>
      <c r="AE31">
        <f>AC31-S31</f>
        <v>347</v>
      </c>
    </row>
    <row r="32">
      <c r="A32">
        <f>+A31+1</f>
        <v>28</v>
      </c>
      <c r="B32" t="str">
        <v xml:space="preserve">Quetzaltenango </v>
      </c>
      <c r="C32" t="str">
        <v xml:space="preserve">Quetzaltenango </v>
      </c>
      <c r="E32">
        <v>0</v>
      </c>
      <c r="F32" s="8">
        <v>0</v>
      </c>
      <c r="G32">
        <v>43</v>
      </c>
      <c r="H32" s="9">
        <f>+G32*Y31</f>
        <v>4321.1572329143755</v>
      </c>
      <c r="I32">
        <v>160</v>
      </c>
      <c r="J32" s="9">
        <f>+I32*Z32</f>
        <v>26521.46734809767</v>
      </c>
      <c r="K32">
        <v>43</v>
      </c>
      <c r="L32" s="9">
        <v>36966.81111798042</v>
      </c>
      <c r="M32">
        <v>13</v>
      </c>
      <c r="N32" s="8">
        <f>+M32*X32</f>
        <v>13110.46346261945</v>
      </c>
      <c r="O32">
        <v>346</v>
      </c>
      <c r="P32" s="9">
        <f>+O32*AA32</f>
        <v>79564.40860752687</v>
      </c>
      <c r="Q32">
        <v>30</v>
      </c>
      <c r="R32" s="9">
        <f>+Q32*V32</f>
        <v>23712.79461114513</v>
      </c>
      <c r="S32">
        <f>+G32+I32+K32+M32+O32+Q32</f>
        <v>635</v>
      </c>
      <c r="T32" s="8">
        <f>+H32+J32+L32+N32+P32+R32</f>
        <v>184197.1023802839</v>
      </c>
      <c r="V32" s="8">
        <f>+V31</f>
        <v>790.426487038171</v>
      </c>
      <c r="W32" s="4">
        <f>+W31</f>
        <v>0</v>
      </c>
      <c r="X32" s="4">
        <f>+X31</f>
        <v>1008.4971894322654</v>
      </c>
      <c r="Y32" s="8">
        <f>+Y31</f>
        <v>100.49202867242734</v>
      </c>
      <c r="Z32" s="10">
        <f>+Z31</f>
        <v>165.75917092561045</v>
      </c>
      <c r="AA32" s="8">
        <f>+AA31</f>
        <v>229.954938172043</v>
      </c>
      <c r="AC32">
        <v>702</v>
      </c>
      <c r="AD32">
        <v>331906.54</v>
      </c>
      <c r="AE32">
        <f>AC32-S32</f>
        <v>67</v>
      </c>
    </row>
    <row r="33">
      <c r="A33">
        <f>+A32+1</f>
        <v>29</v>
      </c>
      <c r="C33" t="str">
        <v xml:space="preserve">Cantel </v>
      </c>
      <c r="E33">
        <v>0</v>
      </c>
      <c r="F33" s="8">
        <v>0</v>
      </c>
      <c r="G33">
        <v>43</v>
      </c>
      <c r="H33" s="9">
        <f>+G33*Y32</f>
        <v>4321.1572329143755</v>
      </c>
      <c r="I33">
        <v>168</v>
      </c>
      <c r="J33" s="9">
        <f>+I33*Z33</f>
        <v>27847.540715502557</v>
      </c>
      <c r="K33">
        <v>21</v>
      </c>
      <c r="L33" s="9">
        <v>18053.55891808346</v>
      </c>
      <c r="M33">
        <v>10</v>
      </c>
      <c r="N33" s="8">
        <f>+M33*X33</f>
        <v>10084.971894322654</v>
      </c>
      <c r="O33">
        <v>302</v>
      </c>
      <c r="P33" s="9">
        <f>+O33*AA33</f>
        <v>69446.39132795698</v>
      </c>
      <c r="Q33">
        <v>41</v>
      </c>
      <c r="R33" s="9">
        <f>+Q33*V33</f>
        <v>32407.48596856501</v>
      </c>
      <c r="S33">
        <f>+G33+I33+K33+M33+O33+Q33</f>
        <v>585</v>
      </c>
      <c r="T33" s="8">
        <f>+H33+J33+L33+N33+P33+R33</f>
        <v>162161.10605734505</v>
      </c>
      <c r="V33" s="8">
        <f>+V32</f>
        <v>790.426487038171</v>
      </c>
      <c r="W33" s="4">
        <f>+W32</f>
        <v>0</v>
      </c>
      <c r="X33" s="4">
        <f>+X32</f>
        <v>1008.4971894322654</v>
      </c>
      <c r="Y33" s="8">
        <f>+Y32</f>
        <v>100.49202867242734</v>
      </c>
      <c r="Z33" s="10">
        <f>+Z32</f>
        <v>165.75917092561045</v>
      </c>
      <c r="AA33" s="8">
        <f>+AA32</f>
        <v>229.954938172043</v>
      </c>
      <c r="AC33">
        <v>697</v>
      </c>
      <c r="AD33">
        <v>329542.53</v>
      </c>
      <c r="AE33">
        <f>AC33-S33</f>
        <v>112</v>
      </c>
    </row>
    <row r="34">
      <c r="A34">
        <f>+A33+1</f>
        <v>30</v>
      </c>
      <c r="C34" t="str">
        <v xml:space="preserve">San Mateo </v>
      </c>
      <c r="E34">
        <v>0</v>
      </c>
      <c r="F34" s="8">
        <v>0</v>
      </c>
      <c r="G34">
        <v>0</v>
      </c>
      <c r="H34" s="9">
        <f>+G34*Y33</f>
        <v>0</v>
      </c>
      <c r="I34">
        <v>43</v>
      </c>
      <c r="J34" s="9">
        <f>+I34*Z34</f>
        <v>7127.6443498012495</v>
      </c>
      <c r="K34">
        <v>7</v>
      </c>
      <c r="L34" s="9">
        <v>6017.852972694487</v>
      </c>
      <c r="M34">
        <v>2</v>
      </c>
      <c r="N34" s="8">
        <f>+M34*X34</f>
        <v>2016.9943788645307</v>
      </c>
      <c r="O34">
        <v>177</v>
      </c>
      <c r="P34" s="9">
        <f>+O34*AA34</f>
        <v>40702.02405645161</v>
      </c>
      <c r="Q34">
        <v>21</v>
      </c>
      <c r="R34" s="9">
        <f>+Q34*V34</f>
        <v>16598.95622780159</v>
      </c>
      <c r="S34">
        <f>+G34+I34+K34+M34+O34+Q34</f>
        <v>250</v>
      </c>
      <c r="T34" s="8">
        <f>+H34+J34+L34+N34+P34+R34</f>
        <v>72463.47198561348</v>
      </c>
      <c r="V34" s="8">
        <f>+V33</f>
        <v>790.426487038171</v>
      </c>
      <c r="W34" s="4">
        <f>+W33</f>
        <v>0</v>
      </c>
      <c r="X34" s="4">
        <f>+X33</f>
        <v>1008.4971894322654</v>
      </c>
      <c r="Y34" s="8">
        <f>+Y33</f>
        <v>100.49202867242734</v>
      </c>
      <c r="Z34" s="10">
        <f>+Z33</f>
        <v>165.75917092561045</v>
      </c>
      <c r="AA34" s="8">
        <f>+AA33</f>
        <v>229.954938172043</v>
      </c>
      <c r="AC34">
        <v>270</v>
      </c>
      <c r="AD34">
        <v>127656.36</v>
      </c>
      <c r="AE34">
        <f>AC34-S34</f>
        <v>20</v>
      </c>
    </row>
    <row r="35">
      <c r="A35">
        <f>+A34+1</f>
        <v>31</v>
      </c>
      <c r="C35" t="str">
        <v>Coatepeque</v>
      </c>
      <c r="E35">
        <v>0</v>
      </c>
      <c r="F35" s="8">
        <v>0</v>
      </c>
      <c r="G35">
        <v>71</v>
      </c>
      <c r="H35" s="9">
        <f>+G35*Y34</f>
        <v>7134.934035742341</v>
      </c>
      <c r="I35">
        <v>146</v>
      </c>
      <c r="J35" s="9">
        <f>+I35*Z35</f>
        <v>24200.838955139126</v>
      </c>
      <c r="K35">
        <v>27</v>
      </c>
      <c r="L35" s="9">
        <v>23211.71860896445</v>
      </c>
      <c r="M35">
        <v>43</v>
      </c>
      <c r="N35" s="8">
        <f>+M35*X35</f>
        <v>43365.37914558741</v>
      </c>
      <c r="O35">
        <v>379</v>
      </c>
      <c r="P35" s="9">
        <f>+O35*AA35</f>
        <v>87152.92156720429</v>
      </c>
      <c r="Q35">
        <v>41</v>
      </c>
      <c r="R35" s="9">
        <f>+Q35*V35</f>
        <v>32407.48596856501</v>
      </c>
      <c r="S35">
        <f>+G35+I35+K35+M35+O35+Q35</f>
        <v>707</v>
      </c>
      <c r="T35" s="8">
        <f>+H35+J35+L35+N35+P35+R35</f>
        <v>217473.27828120263</v>
      </c>
      <c r="V35" s="8">
        <f>+V34</f>
        <v>790.426487038171</v>
      </c>
      <c r="W35" s="4">
        <f>+W34</f>
        <v>0</v>
      </c>
      <c r="X35" s="4">
        <f>+X34</f>
        <v>1008.4971894322654</v>
      </c>
      <c r="Y35" s="8">
        <f>+Y34</f>
        <v>100.49202867242734</v>
      </c>
      <c r="Z35" s="10">
        <f>+Z34</f>
        <v>165.75917092561045</v>
      </c>
      <c r="AA35" s="8">
        <f>+AA34</f>
        <v>229.954938172043</v>
      </c>
      <c r="AC35">
        <v>724</v>
      </c>
      <c r="AD35">
        <v>342308.17</v>
      </c>
      <c r="AE35">
        <f>AC35-S35</f>
        <v>17</v>
      </c>
    </row>
    <row r="36">
      <c r="A36">
        <f>+A35+1</f>
        <v>32</v>
      </c>
      <c r="C36" t="str">
        <v>Cajolá</v>
      </c>
      <c r="E36">
        <v>0</v>
      </c>
      <c r="F36" s="8">
        <v>0</v>
      </c>
      <c r="G36">
        <v>0</v>
      </c>
      <c r="H36" s="9">
        <v>0</v>
      </c>
      <c r="I36">
        <v>0</v>
      </c>
      <c r="J36" s="9">
        <v>0</v>
      </c>
      <c r="K36">
        <v>0</v>
      </c>
      <c r="L36" s="9">
        <v>0</v>
      </c>
      <c r="M36">
        <v>0</v>
      </c>
      <c r="N36" s="8">
        <f>+M36*X36</f>
        <v>0</v>
      </c>
      <c r="O36">
        <v>0</v>
      </c>
      <c r="P36" s="9">
        <f>+O36*AA36</f>
        <v>0</v>
      </c>
      <c r="Q36">
        <v>20</v>
      </c>
      <c r="R36" s="9">
        <f>+Q36*V36</f>
        <v>15808.52974076342</v>
      </c>
      <c r="S36">
        <f>+G36+I36+K36+M36+O36+Q36</f>
        <v>20</v>
      </c>
      <c r="T36" s="8">
        <f>+H36+J36+L36+N36+P36+R36</f>
        <v>15808.52974076342</v>
      </c>
      <c r="V36" s="8">
        <f>+V35</f>
        <v>790.426487038171</v>
      </c>
      <c r="W36" s="4">
        <f>+W35</f>
        <v>0</v>
      </c>
      <c r="X36" s="4">
        <f>+X35</f>
        <v>1008.4971894322654</v>
      </c>
      <c r="AA36" s="8">
        <f>+AA35</f>
        <v>229.954938172043</v>
      </c>
      <c r="AC36">
        <v>160</v>
      </c>
      <c r="AD36">
        <v>75648.21</v>
      </c>
      <c r="AE36">
        <f>AC36-S36</f>
        <v>140</v>
      </c>
    </row>
    <row r="37">
      <c r="A37">
        <f>+A36+1</f>
        <v>33</v>
      </c>
      <c r="C37" t="str">
        <v xml:space="preserve">Huitán </v>
      </c>
      <c r="E37">
        <v>0</v>
      </c>
      <c r="F37" s="8">
        <v>0</v>
      </c>
      <c r="G37">
        <v>0</v>
      </c>
      <c r="H37" s="9">
        <v>0</v>
      </c>
      <c r="I37">
        <v>0</v>
      </c>
      <c r="J37" s="9">
        <v>0</v>
      </c>
      <c r="K37">
        <v>0</v>
      </c>
      <c r="L37" s="9">
        <v>0</v>
      </c>
      <c r="M37">
        <v>0</v>
      </c>
      <c r="N37" s="8">
        <f>+M37*X37</f>
        <v>0</v>
      </c>
      <c r="O37">
        <v>0</v>
      </c>
      <c r="P37" s="9">
        <f>+O37*AA37</f>
        <v>0</v>
      </c>
      <c r="Q37">
        <v>0</v>
      </c>
      <c r="R37" s="9">
        <f>+Q37*V37</f>
        <v>0</v>
      </c>
      <c r="S37">
        <f>+G37+I37+K37+M37+O37+Q37</f>
        <v>0</v>
      </c>
      <c r="T37" s="8">
        <f>+H37+J37+L37+N37+P37+R37</f>
        <v>0</v>
      </c>
      <c r="V37" s="8">
        <f>+V36</f>
        <v>790.426487038171</v>
      </c>
      <c r="W37" s="4">
        <f>+W36</f>
        <v>0</v>
      </c>
      <c r="X37" s="4">
        <f>+X36</f>
        <v>1008.4971894322654</v>
      </c>
      <c r="AA37" s="8">
        <f>+AA36</f>
        <v>229.954938172043</v>
      </c>
      <c r="AC37">
        <v>95</v>
      </c>
      <c r="AD37">
        <v>44916.13</v>
      </c>
      <c r="AE37">
        <f>AC37-S37</f>
        <v>95</v>
      </c>
    </row>
    <row r="38">
      <c r="A38">
        <f>+A37+1</f>
        <v>34</v>
      </c>
      <c r="C38" t="str">
        <v>Palestian de Los Altos</v>
      </c>
      <c r="E38">
        <v>0</v>
      </c>
      <c r="F38" s="8">
        <v>0</v>
      </c>
      <c r="G38">
        <v>0</v>
      </c>
      <c r="H38" s="9">
        <v>0</v>
      </c>
      <c r="I38">
        <v>0</v>
      </c>
      <c r="J38" s="9">
        <v>0</v>
      </c>
      <c r="K38">
        <v>0</v>
      </c>
      <c r="L38" s="9">
        <v>0</v>
      </c>
      <c r="M38">
        <v>0</v>
      </c>
      <c r="N38" s="8">
        <f>+M38*X38</f>
        <v>0</v>
      </c>
      <c r="O38">
        <v>21</v>
      </c>
      <c r="P38" s="9">
        <f>+O38*AA38</f>
        <v>4829.053701612903</v>
      </c>
      <c r="Q38">
        <v>51</v>
      </c>
      <c r="R38" s="9">
        <f>+Q38*V38</f>
        <v>40311.75083894672</v>
      </c>
      <c r="S38">
        <f>+G38+I38+K38+M38+O38+Q38</f>
        <v>72</v>
      </c>
      <c r="T38" s="8">
        <f>+H38+J38+L38+N38+P38+R38</f>
        <v>45140.80454055962</v>
      </c>
      <c r="V38" s="8">
        <f>+V37</f>
        <v>790.426487038171</v>
      </c>
      <c r="W38" s="4">
        <f>+W37</f>
        <v>0</v>
      </c>
      <c r="X38" s="4">
        <f>+X37</f>
        <v>1008.4971894322654</v>
      </c>
      <c r="AA38" s="8">
        <f>+AA37</f>
        <v>229.954938172043</v>
      </c>
      <c r="AC38">
        <v>75</v>
      </c>
      <c r="AD38">
        <v>35460.1</v>
      </c>
      <c r="AE38">
        <f>AC38-S38</f>
        <v>3</v>
      </c>
    </row>
    <row r="39">
      <c r="A39">
        <f>+A38+1</f>
        <v>35</v>
      </c>
      <c r="C39" t="str">
        <v>La Esperanza</v>
      </c>
      <c r="E39">
        <v>0</v>
      </c>
      <c r="F39" s="8">
        <v>0</v>
      </c>
      <c r="G39">
        <v>0</v>
      </c>
      <c r="H39" s="9">
        <v>0</v>
      </c>
      <c r="I39">
        <v>0</v>
      </c>
      <c r="J39" s="9">
        <v>0</v>
      </c>
      <c r="K39">
        <v>0</v>
      </c>
      <c r="L39" s="9">
        <v>0</v>
      </c>
      <c r="M39">
        <v>0</v>
      </c>
      <c r="N39" s="9">
        <v>0</v>
      </c>
      <c r="O39">
        <v>0</v>
      </c>
      <c r="P39" s="9">
        <v>0</v>
      </c>
      <c r="Q39">
        <v>1</v>
      </c>
      <c r="R39" s="9">
        <f>+Q39*V39</f>
        <v>790.426487038171</v>
      </c>
      <c r="S39">
        <f>+G39+I39+K39+M39+O39+Q39</f>
        <v>1</v>
      </c>
      <c r="T39" s="8">
        <f>+H39+J39+L39+N39+P39+R39</f>
        <v>790.426487038171</v>
      </c>
      <c r="V39" s="8">
        <f>+V38</f>
        <v>790.426487038171</v>
      </c>
      <c r="AF39" t="str">
        <v>No aparece en el archivo del corte</v>
      </c>
    </row>
    <row r="40">
      <c r="A40">
        <f>+A39+1</f>
        <v>36</v>
      </c>
      <c r="C40" t="str">
        <v>Salcajá</v>
      </c>
      <c r="E40">
        <v>0</v>
      </c>
      <c r="F40" s="8">
        <v>0</v>
      </c>
      <c r="G40">
        <v>0</v>
      </c>
      <c r="H40" s="9">
        <v>0</v>
      </c>
      <c r="I40">
        <v>0</v>
      </c>
      <c r="J40" s="9">
        <v>0</v>
      </c>
      <c r="K40">
        <v>0</v>
      </c>
      <c r="L40" s="9">
        <v>0</v>
      </c>
      <c r="M40">
        <v>0</v>
      </c>
      <c r="N40" s="9">
        <v>0</v>
      </c>
      <c r="O40">
        <v>0</v>
      </c>
      <c r="P40" s="9">
        <v>0</v>
      </c>
      <c r="Q40">
        <v>9</v>
      </c>
      <c r="R40" s="9">
        <f>+Q40*V40</f>
        <v>7113.838383343539</v>
      </c>
      <c r="S40">
        <f>+G40+I40+K40+M40+O40+Q40</f>
        <v>9</v>
      </c>
      <c r="T40" s="8">
        <f>+H40+J40+L40+N40+P40+R40</f>
        <v>7113.838383343539</v>
      </c>
      <c r="V40" s="8">
        <f>+V39</f>
        <v>790.426487038171</v>
      </c>
      <c r="AC40">
        <v>47</v>
      </c>
      <c r="AD40">
        <v>22221.66</v>
      </c>
      <c r="AE40">
        <f>AC40-S40</f>
        <v>38</v>
      </c>
    </row>
    <row r="41">
      <c r="A41">
        <f>+A40+1</f>
        <v>37</v>
      </c>
      <c r="C41" t="str">
        <v>San Juan Ostuncalco</v>
      </c>
      <c r="E41">
        <v>0</v>
      </c>
      <c r="F41" s="8">
        <v>0</v>
      </c>
      <c r="G41">
        <v>0</v>
      </c>
      <c r="H41" s="9">
        <v>0</v>
      </c>
      <c r="I41">
        <v>0</v>
      </c>
      <c r="J41" s="9">
        <v>0</v>
      </c>
      <c r="K41">
        <v>0</v>
      </c>
      <c r="L41" s="9">
        <v>0</v>
      </c>
      <c r="M41">
        <v>0</v>
      </c>
      <c r="N41" s="9">
        <v>0</v>
      </c>
      <c r="O41">
        <v>0</v>
      </c>
      <c r="P41" s="9">
        <v>0</v>
      </c>
      <c r="Q41">
        <v>1</v>
      </c>
      <c r="R41" s="9">
        <f>+Q41*V41</f>
        <v>790.426487038171</v>
      </c>
      <c r="S41">
        <f>+G41+I41+K41+M41+O41+Q41</f>
        <v>1</v>
      </c>
      <c r="T41" s="8">
        <f>+H41+J41+L41+N41+P41+R41</f>
        <v>790.426487038171</v>
      </c>
      <c r="V41" s="8">
        <f>+V40</f>
        <v>790.426487038171</v>
      </c>
      <c r="AF41" t="str">
        <v>No aparece en el archivo del corte</v>
      </c>
    </row>
    <row r="42">
      <c r="A42">
        <f>+A41+1</f>
        <v>38</v>
      </c>
      <c r="B42" t="str">
        <v xml:space="preserve">Quiché </v>
      </c>
      <c r="C42" t="str">
        <v>Chajul</v>
      </c>
      <c r="E42">
        <v>0</v>
      </c>
      <c r="F42" s="8">
        <v>0</v>
      </c>
      <c r="G42">
        <v>30</v>
      </c>
      <c r="H42" s="9">
        <f>+G42*Y35</f>
        <v>3014.7608601728202</v>
      </c>
      <c r="I42">
        <v>156</v>
      </c>
      <c r="J42" s="9">
        <f>+I42*Z42</f>
        <v>25858.43066439523</v>
      </c>
      <c r="K42">
        <v>21</v>
      </c>
      <c r="L42" s="9">
        <v>18053.55891808346</v>
      </c>
      <c r="M42">
        <v>13</v>
      </c>
      <c r="N42" s="8">
        <f>+M42*X42</f>
        <v>13110.46346261945</v>
      </c>
      <c r="O42">
        <v>128</v>
      </c>
      <c r="P42" s="9">
        <f>+O42*AA42</f>
        <v>29434.232086021504</v>
      </c>
      <c r="Q42">
        <v>7</v>
      </c>
      <c r="R42" s="9">
        <f>+Q42*V42</f>
        <v>5532.985409267197</v>
      </c>
      <c r="S42">
        <f>+G42+I42+K42+M42+O42+Q42</f>
        <v>355</v>
      </c>
      <c r="T42" s="8">
        <f>+H42+J42+L42+N42+P42+R42</f>
        <v>95004.43140055965</v>
      </c>
      <c r="V42" s="8">
        <f>+V41</f>
        <v>790.426487038171</v>
      </c>
      <c r="W42" s="4">
        <f>+W38</f>
        <v>0</v>
      </c>
      <c r="X42" s="4">
        <f>+X38</f>
        <v>1008.4971894322654</v>
      </c>
      <c r="Y42" s="8">
        <f>+Y35</f>
        <v>100.49202867242734</v>
      </c>
      <c r="Z42" s="10">
        <f>+Z35</f>
        <v>165.75917092561045</v>
      </c>
      <c r="AA42" s="8">
        <f>+AA38</f>
        <v>229.954938172043</v>
      </c>
      <c r="AC42">
        <v>556</v>
      </c>
      <c r="AD42">
        <v>262877.54</v>
      </c>
      <c r="AE42">
        <f>AC42-S42</f>
        <v>201</v>
      </c>
    </row>
    <row r="43">
      <c r="A43">
        <f>+A42+1</f>
        <v>39</v>
      </c>
      <c r="C43" t="str">
        <v xml:space="preserve">San Juan Cotzal </v>
      </c>
      <c r="E43">
        <v>0</v>
      </c>
      <c r="F43" s="8">
        <v>0</v>
      </c>
      <c r="G43">
        <v>50</v>
      </c>
      <c r="H43" s="9">
        <f>+G43*Y42</f>
        <v>5024.601433621367</v>
      </c>
      <c r="I43">
        <v>112</v>
      </c>
      <c r="J43" s="9">
        <f>+I43*Z43</f>
        <v>18565.02714366837</v>
      </c>
      <c r="K43">
        <v>8</v>
      </c>
      <c r="L43" s="9">
        <v>6877.546254507985</v>
      </c>
      <c r="M43">
        <v>71</v>
      </c>
      <c r="N43" s="8">
        <f>+M43*X43</f>
        <v>71603.30044969084</v>
      </c>
      <c r="O43">
        <v>67</v>
      </c>
      <c r="P43" s="9">
        <f>+O43*AA43</f>
        <v>15406.980857526882</v>
      </c>
      <c r="Q43">
        <v>35</v>
      </c>
      <c r="R43" s="9">
        <f>+Q43*V43</f>
        <v>27664.927046335986</v>
      </c>
      <c r="S43">
        <f>+G43+I43+K43+M43+O43+Q43</f>
        <v>343</v>
      </c>
      <c r="T43" s="8">
        <f>+H43+J43+L43+N43+P43+R43</f>
        <v>145142.38318535144</v>
      </c>
      <c r="V43" s="8">
        <f>+V42</f>
        <v>790.426487038171</v>
      </c>
      <c r="W43" s="4">
        <f>+W42</f>
        <v>0</v>
      </c>
      <c r="X43" s="4">
        <f>+X42</f>
        <v>1008.4971894322654</v>
      </c>
      <c r="Y43" s="8">
        <f>+Y42</f>
        <v>100.49202867242734</v>
      </c>
      <c r="Z43" s="10">
        <f>+Z42</f>
        <v>165.75917092561045</v>
      </c>
      <c r="AA43" s="8">
        <f>+AA42</f>
        <v>229.954938172043</v>
      </c>
      <c r="AC43">
        <v>538</v>
      </c>
      <c r="AD43">
        <v>254367.12</v>
      </c>
      <c r="AE43">
        <f>AC43-S43</f>
        <v>195</v>
      </c>
    </row>
    <row r="44">
      <c r="A44">
        <f>+A43+1</f>
        <v>40</v>
      </c>
      <c r="C44" t="str">
        <v>Nebaj</v>
      </c>
      <c r="E44">
        <v>0</v>
      </c>
      <c r="F44" s="8">
        <v>0</v>
      </c>
      <c r="G44">
        <v>14</v>
      </c>
      <c r="H44" s="9">
        <f>+G44*Y43</f>
        <v>1406.8884014139828</v>
      </c>
      <c r="I44">
        <v>147</v>
      </c>
      <c r="J44" s="9">
        <f>+I44*Z44</f>
        <v>24366.598126064735</v>
      </c>
      <c r="K44">
        <v>19</v>
      </c>
      <c r="L44" s="9">
        <v>16334.172354456465</v>
      </c>
      <c r="M44">
        <v>63</v>
      </c>
      <c r="N44" s="8">
        <f>+M44*X44</f>
        <v>63535.32293423272</v>
      </c>
      <c r="O44">
        <v>120</v>
      </c>
      <c r="P44" s="9">
        <f>+O44*AA44</f>
        <v>27594.59258064516</v>
      </c>
      <c r="Q44">
        <v>0</v>
      </c>
      <c r="R44" s="9">
        <f>+Q44*V44</f>
        <v>0</v>
      </c>
      <c r="S44">
        <f>+G44+I44+K44+M44+O44+Q44</f>
        <v>363</v>
      </c>
      <c r="T44" s="8">
        <f>+H44+J44+L44+N44+P44+R44</f>
        <v>133237.57439681306</v>
      </c>
      <c r="V44" s="8">
        <f>+V43</f>
        <v>790.426487038171</v>
      </c>
      <c r="W44" s="4">
        <f>+W43</f>
        <v>0</v>
      </c>
      <c r="X44" s="4">
        <f>+X43</f>
        <v>1008.4971894322654</v>
      </c>
      <c r="Y44" s="8">
        <f>+Y43</f>
        <v>100.49202867242734</v>
      </c>
      <c r="Z44" s="10">
        <f>+Z43</f>
        <v>165.75917092561045</v>
      </c>
      <c r="AA44" s="8">
        <f>+AA43</f>
        <v>229.954938172043</v>
      </c>
      <c r="AC44">
        <v>596</v>
      </c>
      <c r="AD44">
        <v>281789.6</v>
      </c>
      <c r="AE44">
        <f>AC44-S44</f>
        <v>233</v>
      </c>
    </row>
    <row r="45">
      <c r="A45">
        <f>+A44+1</f>
        <v>41</v>
      </c>
      <c r="C45" t="str">
        <v xml:space="preserve">San Pedro Jocopilas </v>
      </c>
      <c r="E45">
        <v>0</v>
      </c>
      <c r="F45" s="8">
        <v>0</v>
      </c>
      <c r="G45">
        <v>18</v>
      </c>
      <c r="H45" s="9">
        <f>+G45*Y44</f>
        <v>1808.856516103692</v>
      </c>
      <c r="I45">
        <v>81</v>
      </c>
      <c r="J45" s="9">
        <f>+I45*Z45</f>
        <v>13426.492844974446</v>
      </c>
      <c r="K45">
        <v>25</v>
      </c>
      <c r="L45" s="9">
        <v>21492.332045337454</v>
      </c>
      <c r="M45">
        <v>0</v>
      </c>
      <c r="N45" s="8">
        <f>+M45*X45</f>
        <v>0</v>
      </c>
      <c r="O45">
        <v>120</v>
      </c>
      <c r="P45" s="9">
        <f>+O45*AA45</f>
        <v>27594.59258064516</v>
      </c>
      <c r="Q45">
        <v>28</v>
      </c>
      <c r="R45" s="9">
        <f>+Q45*V45</f>
        <v>22131.941637068787</v>
      </c>
      <c r="S45">
        <f>+G45+I45+K45+M45+O45+Q45</f>
        <v>272</v>
      </c>
      <c r="T45" s="8">
        <f>+H45+J45+L45+N45+P45+R45</f>
        <v>86454.21562412953</v>
      </c>
      <c r="V45" s="8">
        <f>+V44</f>
        <v>790.426487038171</v>
      </c>
      <c r="W45" s="4">
        <f>+W44</f>
        <v>0</v>
      </c>
      <c r="X45" s="4">
        <f>+X44</f>
        <v>1008.4971894322654</v>
      </c>
      <c r="Y45" s="8">
        <f>+Y44</f>
        <v>100.49202867242734</v>
      </c>
      <c r="Z45" s="10">
        <f>+Z44</f>
        <v>165.75917092561045</v>
      </c>
      <c r="AA45" s="8">
        <f>+AA44</f>
        <v>229.954938172043</v>
      </c>
      <c r="AC45">
        <v>469</v>
      </c>
      <c r="AD45">
        <v>221743.83</v>
      </c>
      <c r="AE45">
        <f>AC45-S45</f>
        <v>197</v>
      </c>
    </row>
    <row r="46">
      <c r="A46">
        <f>+A45+1</f>
        <v>42</v>
      </c>
      <c r="C46" t="str">
        <v xml:space="preserve">Santa Cruz del Quiché </v>
      </c>
      <c r="E46">
        <v>0</v>
      </c>
      <c r="F46" s="8">
        <v>0</v>
      </c>
      <c r="G46">
        <v>34</v>
      </c>
      <c r="H46" s="9">
        <f>+G46*Y45</f>
        <v>3416.7289748625294</v>
      </c>
      <c r="I46">
        <v>0</v>
      </c>
      <c r="J46" s="9">
        <f>+I46*Z46</f>
        <v>0</v>
      </c>
      <c r="K46">
        <v>0</v>
      </c>
      <c r="L46" s="9">
        <v>0</v>
      </c>
      <c r="M46">
        <v>0</v>
      </c>
      <c r="N46" s="8">
        <f>+M46*X46</f>
        <v>0</v>
      </c>
      <c r="O46">
        <v>120</v>
      </c>
      <c r="P46" s="9">
        <f>+O46*AA46</f>
        <v>27594.59258064516</v>
      </c>
      <c r="Q46">
        <v>30</v>
      </c>
      <c r="R46" s="9">
        <f>+Q46*V46</f>
        <v>23712.79461114513</v>
      </c>
      <c r="S46">
        <f>+G46+I46+K46+M46+O46+Q46</f>
        <v>184</v>
      </c>
      <c r="T46" s="8">
        <f>+H46+J46+L46+N46+P46+R46</f>
        <v>54724.11616665282</v>
      </c>
      <c r="V46" s="8">
        <f>+V45</f>
        <v>790.426487038171</v>
      </c>
      <c r="W46" s="4">
        <f>+W45</f>
        <v>0</v>
      </c>
      <c r="X46" s="4">
        <f>+X45</f>
        <v>1008.4971894322654</v>
      </c>
      <c r="Y46" s="8">
        <f>+Y45</f>
        <v>100.49202867242734</v>
      </c>
      <c r="Z46" s="10">
        <f>+Z45</f>
        <v>165.75917092561045</v>
      </c>
      <c r="AA46" s="8">
        <f>+AA45</f>
        <v>229.954938172043</v>
      </c>
      <c r="AC46">
        <v>364</v>
      </c>
      <c r="AD46">
        <v>172099.69</v>
      </c>
      <c r="AE46">
        <f>AC46-S46</f>
        <v>180</v>
      </c>
    </row>
    <row r="47">
      <c r="A47">
        <f>+A46+1</f>
        <v>43</v>
      </c>
      <c r="C47" t="str">
        <v>San Miguel Uspantan</v>
      </c>
      <c r="E47">
        <v>0</v>
      </c>
      <c r="F47" s="8">
        <v>0</v>
      </c>
      <c r="G47">
        <v>0</v>
      </c>
      <c r="H47" s="9">
        <f>+G47*Y46</f>
        <v>0</v>
      </c>
      <c r="I47">
        <v>0</v>
      </c>
      <c r="J47" s="9">
        <f>+I47*Z47</f>
        <v>0</v>
      </c>
      <c r="K47">
        <v>65</v>
      </c>
      <c r="L47" s="9">
        <v>55880.06331787738</v>
      </c>
      <c r="M47">
        <v>3</v>
      </c>
      <c r="N47" s="8">
        <f>+M47*X47</f>
        <v>3025.4915682967962</v>
      </c>
      <c r="O47">
        <v>126</v>
      </c>
      <c r="P47" s="9">
        <f>+O47*AA47</f>
        <v>28974.32220967742</v>
      </c>
      <c r="Q47">
        <v>1</v>
      </c>
      <c r="R47" s="9">
        <f>+Q47*V47</f>
        <v>790.426487038171</v>
      </c>
      <c r="S47">
        <f>+G47+I47+K47+M47+O47+Q47</f>
        <v>195</v>
      </c>
      <c r="T47" s="8">
        <f>+H47+J47+L47+N47+P47+R47</f>
        <v>88670.30358288977</v>
      </c>
      <c r="V47" s="8">
        <f>+V46</f>
        <v>790.426487038171</v>
      </c>
      <c r="W47" s="4">
        <f>+W46</f>
        <v>0</v>
      </c>
      <c r="X47" s="4">
        <f>+X46</f>
        <v>1008.4971894322654</v>
      </c>
      <c r="Y47" s="8">
        <f>+Y46</f>
        <v>100.49202867242734</v>
      </c>
      <c r="Z47" s="10">
        <f>+Z46</f>
        <v>165.75917092561045</v>
      </c>
      <c r="AA47" s="8">
        <f>+AA46</f>
        <v>229.954938172043</v>
      </c>
      <c r="AC47">
        <v>521</v>
      </c>
      <c r="AD47">
        <v>246329.5</v>
      </c>
      <c r="AE47">
        <f>AC47-S47</f>
        <v>326</v>
      </c>
    </row>
    <row r="48">
      <c r="A48">
        <f>+A47+1</f>
        <v>44</v>
      </c>
      <c r="C48" t="str">
        <v>Pachalum</v>
      </c>
      <c r="E48">
        <v>0</v>
      </c>
      <c r="F48" s="8">
        <v>0</v>
      </c>
      <c r="G48">
        <v>60</v>
      </c>
      <c r="H48" s="9">
        <f>+G48*Y47</f>
        <v>6029.5217203456405</v>
      </c>
      <c r="I48">
        <v>130</v>
      </c>
      <c r="J48" s="9">
        <f>+I48*Z48</f>
        <v>21548.692220329358</v>
      </c>
      <c r="K48">
        <v>36</v>
      </c>
      <c r="L48" s="9">
        <v>30948.958145285935</v>
      </c>
      <c r="M48">
        <v>0</v>
      </c>
      <c r="N48" s="8">
        <f>+M48*X48</f>
        <v>0</v>
      </c>
      <c r="O48">
        <v>0</v>
      </c>
      <c r="P48" s="9">
        <f>+O48*AA48</f>
        <v>0</v>
      </c>
      <c r="Q48">
        <v>70</v>
      </c>
      <c r="R48" s="9">
        <f>+Q48*V48</f>
        <v>55329.85409267197</v>
      </c>
      <c r="S48">
        <f>+G48+I48+K48+M48+O48+Q48</f>
        <v>296</v>
      </c>
      <c r="T48" s="8">
        <f>+H48+J48+L48+N48+P48+R48</f>
        <v>113857.0261786329</v>
      </c>
      <c r="V48" s="8">
        <f>+V47</f>
        <v>790.426487038171</v>
      </c>
      <c r="W48" s="4">
        <f>+W47</f>
        <v>0</v>
      </c>
      <c r="X48" s="4">
        <f>+X47</f>
        <v>1008.4971894322654</v>
      </c>
      <c r="Y48" s="8">
        <f>+Y47</f>
        <v>100.49202867242734</v>
      </c>
      <c r="Z48" s="10">
        <f>+Z47</f>
        <v>165.75917092561045</v>
      </c>
      <c r="AA48" s="8">
        <f>+AA47</f>
        <v>229.954938172043</v>
      </c>
      <c r="AC48">
        <v>483</v>
      </c>
      <c r="AD48">
        <v>228363.05</v>
      </c>
      <c r="AE48">
        <f>AC48-S48</f>
        <v>187</v>
      </c>
    </row>
    <row r="49">
      <c r="A49">
        <f>+A48+1</f>
        <v>45</v>
      </c>
      <c r="C49" t="str">
        <v>Ixcán</v>
      </c>
      <c r="E49">
        <v>0</v>
      </c>
      <c r="F49" s="8">
        <v>0</v>
      </c>
      <c r="G49">
        <v>0</v>
      </c>
      <c r="H49" s="9">
        <v>0</v>
      </c>
      <c r="I49">
        <v>0</v>
      </c>
      <c r="J49" s="9">
        <v>0</v>
      </c>
      <c r="K49">
        <v>0</v>
      </c>
      <c r="L49" s="9">
        <v>2579.0798454404944</v>
      </c>
      <c r="M49">
        <v>0</v>
      </c>
      <c r="N49" s="8">
        <f>+M49*X49</f>
        <v>0</v>
      </c>
      <c r="O49">
        <v>16</v>
      </c>
      <c r="P49" s="9">
        <f>+O49*AA49</f>
        <v>3679.279010752688</v>
      </c>
      <c r="Q49">
        <v>52</v>
      </c>
      <c r="R49" s="9">
        <f>+Q49*V49</f>
        <v>41102.17732598489</v>
      </c>
      <c r="S49">
        <f>+G49+I49+K49+M49+O49+Q49</f>
        <v>68</v>
      </c>
      <c r="T49" s="8">
        <f>+H49+J49+L49+N49+P49+R49</f>
        <v>47360.536182178075</v>
      </c>
      <c r="V49" s="8">
        <f>+V48</f>
        <v>790.426487038171</v>
      </c>
      <c r="W49" s="4">
        <f>+W48</f>
        <v>0</v>
      </c>
      <c r="X49" s="4">
        <f>+X48</f>
        <v>1008.4971894322654</v>
      </c>
      <c r="AA49" s="8">
        <f>+AA48</f>
        <v>229.954938172043</v>
      </c>
      <c r="AC49">
        <v>83</v>
      </c>
      <c r="AD49">
        <v>39242.51</v>
      </c>
      <c r="AE49">
        <f>AC49-S49</f>
        <v>15</v>
      </c>
    </row>
    <row r="50">
      <c r="A50">
        <f>+A49+1</f>
        <v>46</v>
      </c>
      <c r="B50" t="str">
        <v xml:space="preserve">San Marcos </v>
      </c>
      <c r="C50" t="str">
        <v xml:space="preserve">San Antonio Sacatepéquez </v>
      </c>
      <c r="E50">
        <v>0</v>
      </c>
      <c r="F50" s="8">
        <v>0</v>
      </c>
      <c r="G50">
        <v>29</v>
      </c>
      <c r="H50" s="9">
        <f>+G50*Y48</f>
        <v>2914.268831500393</v>
      </c>
      <c r="I50">
        <v>27</v>
      </c>
      <c r="J50" s="9">
        <f>+I50*Z50</f>
        <v>4475.497614991482</v>
      </c>
      <c r="K50">
        <v>3</v>
      </c>
      <c r="L50" s="9">
        <v>2579.0798454404944</v>
      </c>
      <c r="M50">
        <v>2</v>
      </c>
      <c r="N50" s="8">
        <f>+M50*X50</f>
        <v>2016.9943788645307</v>
      </c>
      <c r="O50">
        <v>122</v>
      </c>
      <c r="P50" s="9">
        <f>+O50*AA50</f>
        <v>28054.502456989245</v>
      </c>
      <c r="Q50">
        <v>9</v>
      </c>
      <c r="R50" s="9">
        <f>+Q50*V50</f>
        <v>7113.838383343539</v>
      </c>
      <c r="S50">
        <f>+G50+I50+K50+M50+O50+Q50</f>
        <v>192</v>
      </c>
      <c r="T50" s="8">
        <f>+H50+J50+L50+N50+P50+R50</f>
        <v>47154.18151112968</v>
      </c>
      <c r="V50" s="8">
        <f>+V49</f>
        <v>790.426487038171</v>
      </c>
      <c r="W50" s="4">
        <f>+W49</f>
        <v>0</v>
      </c>
      <c r="X50" s="4">
        <f>+X49</f>
        <v>1008.4971894322654</v>
      </c>
      <c r="Y50" s="8">
        <f>+Y48</f>
        <v>100.49202867242734</v>
      </c>
      <c r="Z50" s="10">
        <f>+Z48</f>
        <v>165.75917092561045</v>
      </c>
      <c r="AA50" s="8">
        <f>+AA49</f>
        <v>229.954938172043</v>
      </c>
      <c r="AC50">
        <v>235</v>
      </c>
      <c r="AD50">
        <v>111108.31</v>
      </c>
      <c r="AE50">
        <f>AC50-S50</f>
        <v>43</v>
      </c>
    </row>
    <row r="51">
      <c r="A51">
        <f>+A50+1</f>
        <v>47</v>
      </c>
      <c r="C51" t="str">
        <v xml:space="preserve">San Pedro Sacatepéquez </v>
      </c>
      <c r="E51">
        <v>0</v>
      </c>
      <c r="F51" s="8">
        <v>0</v>
      </c>
      <c r="G51">
        <v>50</v>
      </c>
      <c r="H51" s="9">
        <f>+G51*Y50</f>
        <v>5024.601433621367</v>
      </c>
      <c r="I51">
        <v>59</v>
      </c>
      <c r="J51" s="9">
        <f>+I51*Z51</f>
        <v>9779.791084611017</v>
      </c>
      <c r="K51">
        <v>3</v>
      </c>
      <c r="L51" s="9">
        <v>11176.012663575477</v>
      </c>
      <c r="M51">
        <v>10</v>
      </c>
      <c r="N51" s="8">
        <f>+M51*X51</f>
        <v>10084.971894322654</v>
      </c>
      <c r="O51">
        <v>132</v>
      </c>
      <c r="P51" s="9">
        <f>+O51*AA51</f>
        <v>30354.051838709674</v>
      </c>
      <c r="Q51">
        <v>4</v>
      </c>
      <c r="R51" s="9">
        <f>+Q51*V51</f>
        <v>3161.705948152684</v>
      </c>
      <c r="S51">
        <f>+G51+I51+K51+M51+O51+Q51</f>
        <v>258</v>
      </c>
      <c r="T51" s="8">
        <f>+H51+J51+L51+N51+P51+R51</f>
        <v>69581.13486299287</v>
      </c>
      <c r="V51" s="8">
        <f>+V50</f>
        <v>790.426487038171</v>
      </c>
      <c r="W51" s="4">
        <f>+W50</f>
        <v>0</v>
      </c>
      <c r="X51" s="4">
        <f>+X50</f>
        <v>1008.4971894322654</v>
      </c>
      <c r="Y51" s="8">
        <f>+Y50</f>
        <v>100.49202867242734</v>
      </c>
      <c r="Z51" s="10">
        <f>+Z50</f>
        <v>165.75917092561045</v>
      </c>
      <c r="AA51" s="8">
        <f>+AA50</f>
        <v>229.954938172043</v>
      </c>
      <c r="AC51">
        <v>312</v>
      </c>
      <c r="AD51">
        <v>147514.02</v>
      </c>
      <c r="AE51">
        <f>AC51-S51</f>
        <v>54</v>
      </c>
    </row>
    <row r="52">
      <c r="A52">
        <f>+A51+1</f>
        <v>48</v>
      </c>
      <c r="C52" t="str">
        <v>Esquipulas Palo Gordo</v>
      </c>
      <c r="E52">
        <v>0</v>
      </c>
      <c r="F52" s="8">
        <v>0</v>
      </c>
      <c r="G52">
        <v>35</v>
      </c>
      <c r="H52" s="9">
        <f>+G52*Y51</f>
        <v>3517.2210035349567</v>
      </c>
      <c r="I52">
        <v>45</v>
      </c>
      <c r="J52" s="9">
        <f>+I52*Z52</f>
        <v>7459.16269165247</v>
      </c>
      <c r="K52">
        <v>13</v>
      </c>
      <c r="L52" s="9">
        <v>0</v>
      </c>
      <c r="M52">
        <v>14</v>
      </c>
      <c r="N52" s="8">
        <f>+M52*X52</f>
        <v>14118.960652051715</v>
      </c>
      <c r="O52">
        <v>3</v>
      </c>
      <c r="P52" s="9">
        <f>+O52*AA52</f>
        <v>689.864814516129</v>
      </c>
      <c r="Q52">
        <v>13</v>
      </c>
      <c r="R52" s="9">
        <f>+Q52*V52</f>
        <v>10275.544331496223</v>
      </c>
      <c r="S52">
        <f>+G52+I52+K52+M52+O52+Q52</f>
        <v>123</v>
      </c>
      <c r="T52" s="8">
        <f>+H52+J52+L52+N52+P52+R52</f>
        <v>36060.7534932515</v>
      </c>
      <c r="V52" s="8">
        <f>+V51</f>
        <v>790.426487038171</v>
      </c>
      <c r="W52" s="4">
        <f>+W51</f>
        <v>0</v>
      </c>
      <c r="X52" s="4">
        <f>+X51</f>
        <v>1008.4971894322654</v>
      </c>
      <c r="Y52" s="8">
        <f>+Y51</f>
        <v>100.49202867242734</v>
      </c>
      <c r="Z52" s="10">
        <f>+Z51</f>
        <v>165.75917092561045</v>
      </c>
      <c r="AA52" s="8">
        <f>+AA51</f>
        <v>229.954938172043</v>
      </c>
      <c r="AC52">
        <v>151</v>
      </c>
      <c r="AD52">
        <v>71393</v>
      </c>
      <c r="AE52">
        <f>AC52-S52</f>
        <v>28</v>
      </c>
    </row>
    <row r="53">
      <c r="A53">
        <f>+A52+1</f>
        <v>49</v>
      </c>
      <c r="B53" t="str">
        <v>Sololá</v>
      </c>
      <c r="C53" t="str">
        <v>Sololá</v>
      </c>
      <c r="E53">
        <v>0</v>
      </c>
      <c r="F53" s="8">
        <v>0</v>
      </c>
      <c r="G53">
        <v>50</v>
      </c>
      <c r="H53" s="9">
        <f>+G53*Y52</f>
        <v>5024.601433621367</v>
      </c>
      <c r="I53">
        <v>18</v>
      </c>
      <c r="J53" s="9">
        <f>+I53*Z53</f>
        <v>2983.6650766609882</v>
      </c>
      <c r="K53">
        <v>0</v>
      </c>
      <c r="L53" s="9">
        <v>859.6932818134982</v>
      </c>
      <c r="M53">
        <v>0</v>
      </c>
      <c r="N53" s="8">
        <f>+M53*X53</f>
        <v>0</v>
      </c>
      <c r="O53">
        <v>12</v>
      </c>
      <c r="P53" s="9">
        <f>+O53*AA53</f>
        <v>2759.459258064516</v>
      </c>
      <c r="Q53">
        <v>25</v>
      </c>
      <c r="R53" s="9">
        <f>+Q53*V53</f>
        <v>19760.662175954276</v>
      </c>
      <c r="S53">
        <f>+G53+I53+K53+M53+O53+Q53</f>
        <v>105</v>
      </c>
      <c r="T53" s="8">
        <f>+H53+J53+L53+N53+P53+R53</f>
        <v>31388.081226114646</v>
      </c>
      <c r="V53" s="8">
        <f>+V52</f>
        <v>790.426487038171</v>
      </c>
      <c r="W53" s="4">
        <f>+W52</f>
        <v>0</v>
      </c>
      <c r="X53" s="4">
        <f>+X52</f>
        <v>1008.4971894322654</v>
      </c>
      <c r="Y53" s="8">
        <f>+Y52</f>
        <v>100.49202867242734</v>
      </c>
      <c r="Z53" s="10">
        <f>+Z52</f>
        <v>165.75917092561045</v>
      </c>
      <c r="AA53" s="8">
        <f>+AA52</f>
        <v>229.954938172043</v>
      </c>
      <c r="AC53">
        <v>150</v>
      </c>
      <c r="AD53">
        <v>70920.2</v>
      </c>
      <c r="AE53">
        <f>AC53-S53</f>
        <v>45</v>
      </c>
    </row>
    <row r="54">
      <c r="A54">
        <f>+A53+1</f>
        <v>50</v>
      </c>
      <c r="C54" t="str">
        <v>Santa Lucia Utatlan</v>
      </c>
      <c r="E54">
        <v>0</v>
      </c>
      <c r="F54" s="8">
        <v>0</v>
      </c>
      <c r="G54">
        <v>39</v>
      </c>
      <c r="H54" s="9">
        <f>+G54*Y53</f>
        <v>3919.1891182246663</v>
      </c>
      <c r="I54">
        <v>0</v>
      </c>
      <c r="J54" s="9">
        <f>+I54*Z54</f>
        <v>0</v>
      </c>
      <c r="K54">
        <v>1</v>
      </c>
      <c r="L54" s="9">
        <v>16334.172354456465</v>
      </c>
      <c r="M54">
        <v>0</v>
      </c>
      <c r="N54" s="8">
        <f>+M54*X54</f>
        <v>0</v>
      </c>
      <c r="O54">
        <v>10</v>
      </c>
      <c r="P54" s="9">
        <f>+O54*AA54</f>
        <v>2299.54938172043</v>
      </c>
      <c r="Q54">
        <v>16</v>
      </c>
      <c r="R54" s="9">
        <f>+Q54*V54</f>
        <v>12646.823792610736</v>
      </c>
      <c r="S54">
        <f>+G54+I54+K54+M54+O54+Q54</f>
        <v>66</v>
      </c>
      <c r="T54" s="8">
        <f>+H54+J54+L54+N54+P54+R54</f>
        <v>35199.7346470123</v>
      </c>
      <c r="V54" s="8">
        <f>+V53</f>
        <v>790.426487038171</v>
      </c>
      <c r="W54" s="4">
        <f>+W53</f>
        <v>0</v>
      </c>
      <c r="X54" s="4">
        <f>+X53</f>
        <v>1008.4971894322654</v>
      </c>
      <c r="Y54" s="8">
        <f>+Y53</f>
        <v>100.49202867242734</v>
      </c>
      <c r="Z54" s="10">
        <f>+Z53</f>
        <v>165.75917092561045</v>
      </c>
      <c r="AA54" s="8">
        <f>+AA53</f>
        <v>229.954938172043</v>
      </c>
      <c r="AC54">
        <v>116</v>
      </c>
      <c r="AD54">
        <v>54844.95</v>
      </c>
      <c r="AE54">
        <f>AC54-S54</f>
        <v>50</v>
      </c>
    </row>
    <row r="55">
      <c r="A55">
        <f>+A54+1</f>
        <v>51</v>
      </c>
      <c r="C55" t="str">
        <v xml:space="preserve">Santiago Atitlán </v>
      </c>
      <c r="E55">
        <v>0</v>
      </c>
      <c r="F55" s="8">
        <v>0</v>
      </c>
      <c r="G55">
        <v>57</v>
      </c>
      <c r="H55" s="9">
        <f>+G55*Y54</f>
        <v>5728.045634328359</v>
      </c>
      <c r="I55">
        <v>113</v>
      </c>
      <c r="J55" s="9">
        <f>+I55*Z55</f>
        <v>18730.78631459398</v>
      </c>
      <c r="K55">
        <v>19</v>
      </c>
      <c r="L55" s="9">
        <v>0</v>
      </c>
      <c r="M55">
        <v>18</v>
      </c>
      <c r="N55" s="8">
        <f>+M55*X55</f>
        <v>18152.949409780776</v>
      </c>
      <c r="O55">
        <v>16</v>
      </c>
      <c r="P55" s="9">
        <f>+O55*AA55</f>
        <v>3679.279010752688</v>
      </c>
      <c r="Q55">
        <v>11</v>
      </c>
      <c r="R55" s="9">
        <f>+Q55*V55</f>
        <v>8694.69135741988</v>
      </c>
      <c r="S55">
        <f>+G55+I55+K55+M55+O55+Q55</f>
        <v>234</v>
      </c>
      <c r="T55" s="8">
        <f>+H55+J55+L55+N55+P55+R55</f>
        <v>54985.75172687568</v>
      </c>
      <c r="V55" s="8">
        <f>+V54</f>
        <v>790.426487038171</v>
      </c>
      <c r="W55" s="4">
        <f>+W54</f>
        <v>0</v>
      </c>
      <c r="X55" s="4">
        <f>+X54</f>
        <v>1008.4971894322654</v>
      </c>
      <c r="Y55" s="8">
        <f>+Y54</f>
        <v>100.49202867242734</v>
      </c>
      <c r="Z55" s="10">
        <f>+Z54</f>
        <v>165.75917092561045</v>
      </c>
      <c r="AA55" s="8">
        <f>+AA54</f>
        <v>229.954938172043</v>
      </c>
      <c r="AC55">
        <v>273</v>
      </c>
      <c r="AD55">
        <v>129074.76</v>
      </c>
      <c r="AE55">
        <f>AC55-S55</f>
        <v>39</v>
      </c>
    </row>
    <row r="56">
      <c r="A56">
        <f>+A55+1</f>
        <v>52</v>
      </c>
      <c r="C56" t="str">
        <v xml:space="preserve">Concepción </v>
      </c>
      <c r="E56">
        <v>0</v>
      </c>
      <c r="F56" s="8">
        <v>0</v>
      </c>
      <c r="G56">
        <v>0</v>
      </c>
      <c r="H56" s="9">
        <v>0</v>
      </c>
      <c r="I56">
        <v>0</v>
      </c>
      <c r="J56" s="9">
        <v>0</v>
      </c>
      <c r="K56">
        <v>0</v>
      </c>
      <c r="L56" s="9">
        <v>0</v>
      </c>
      <c r="M56">
        <v>0</v>
      </c>
      <c r="N56" s="8">
        <f>+M56*X56</f>
        <v>0</v>
      </c>
      <c r="O56">
        <v>0</v>
      </c>
      <c r="P56" s="9">
        <f>+O56*AA56</f>
        <v>0</v>
      </c>
      <c r="Q56">
        <v>12</v>
      </c>
      <c r="R56" s="9">
        <f>+Q56*V56</f>
        <v>9485.117844458051</v>
      </c>
      <c r="S56">
        <f>+G56+I56+K56+M56+O56+Q56</f>
        <v>12</v>
      </c>
      <c r="T56" s="8">
        <f>+H56+J56+L56+N56+P56+R56</f>
        <v>9485.117844458051</v>
      </c>
      <c r="V56" s="8">
        <f>+V55</f>
        <v>790.426487038171</v>
      </c>
      <c r="W56" s="4">
        <f>+W55</f>
        <v>0</v>
      </c>
      <c r="X56" s="4">
        <f>+X55</f>
        <v>1008.4971894322654</v>
      </c>
      <c r="AA56" s="8">
        <f>+AA55</f>
        <v>229.954938172043</v>
      </c>
      <c r="AC56">
        <v>21</v>
      </c>
      <c r="AD56">
        <v>9928.83</v>
      </c>
      <c r="AE56">
        <f>AC56-S56</f>
        <v>9</v>
      </c>
    </row>
    <row r="57">
      <c r="A57">
        <f>+A56+1</f>
        <v>53</v>
      </c>
      <c r="C57" t="str">
        <v>San Pedro La Laguna</v>
      </c>
      <c r="E57">
        <v>0</v>
      </c>
      <c r="F57" s="8">
        <v>0</v>
      </c>
      <c r="G57">
        <v>0</v>
      </c>
      <c r="H57" s="9">
        <v>0</v>
      </c>
      <c r="I57">
        <v>0</v>
      </c>
      <c r="J57" s="9">
        <v>0</v>
      </c>
      <c r="K57">
        <v>0</v>
      </c>
      <c r="L57" s="9">
        <v>0</v>
      </c>
      <c r="M57">
        <v>0</v>
      </c>
      <c r="N57" s="8">
        <f>+M57*X57</f>
        <v>0</v>
      </c>
      <c r="O57">
        <v>0</v>
      </c>
      <c r="P57" s="9">
        <f>+O57*AA57</f>
        <v>0</v>
      </c>
      <c r="Q57">
        <v>13</v>
      </c>
      <c r="R57" s="9">
        <f>+Q57*V57</f>
        <v>10275.544331496223</v>
      </c>
      <c r="S57">
        <f>+G57+I57+K57+M57+O57+Q57</f>
        <v>13</v>
      </c>
      <c r="T57" s="8">
        <f>+H57+J57+L57+N57+P57+R57</f>
        <v>10275.544331496223</v>
      </c>
      <c r="V57" s="8">
        <f>+V56</f>
        <v>790.426487038171</v>
      </c>
      <c r="W57" s="4">
        <f>+W56</f>
        <v>0</v>
      </c>
      <c r="X57" s="4">
        <f>+X56</f>
        <v>1008.4971894322654</v>
      </c>
      <c r="AA57" s="8">
        <f>+AA56</f>
        <v>229.954938172043</v>
      </c>
      <c r="AF57" t="str">
        <v>No aparece en el archivo del corte</v>
      </c>
    </row>
    <row r="58">
      <c r="A58">
        <f>+A57+1</f>
        <v>54</v>
      </c>
      <c r="C58" t="str">
        <v>Santa Cruz La Laguna</v>
      </c>
      <c r="E58">
        <v>0</v>
      </c>
      <c r="F58" s="8">
        <v>0</v>
      </c>
      <c r="G58">
        <v>0</v>
      </c>
      <c r="H58" s="9">
        <v>0</v>
      </c>
      <c r="I58">
        <v>0</v>
      </c>
      <c r="J58" s="9">
        <v>0</v>
      </c>
      <c r="K58">
        <v>0</v>
      </c>
      <c r="L58" s="9">
        <v>0</v>
      </c>
      <c r="M58">
        <v>0</v>
      </c>
      <c r="N58" s="8">
        <f>+M58*X58</f>
        <v>0</v>
      </c>
      <c r="O58">
        <v>0</v>
      </c>
      <c r="P58" s="9">
        <f>+O58*AA58</f>
        <v>0</v>
      </c>
      <c r="Q58">
        <v>0</v>
      </c>
      <c r="R58" s="9">
        <f>+Q58*V58</f>
        <v>0</v>
      </c>
      <c r="S58">
        <f>+G58+I58+K58+M58+O58+Q58</f>
        <v>0</v>
      </c>
      <c r="T58" s="8">
        <f>+H58+J58+L58+N58+P58+R58</f>
        <v>0</v>
      </c>
      <c r="V58" s="8">
        <f>+V57</f>
        <v>790.426487038171</v>
      </c>
      <c r="W58" s="4">
        <f>+W57</f>
        <v>0</v>
      </c>
      <c r="X58" s="4">
        <f>+X57</f>
        <v>1008.4971894322654</v>
      </c>
      <c r="AA58" s="8">
        <f>+AA57</f>
        <v>229.954938172043</v>
      </c>
      <c r="AC58">
        <v>2</v>
      </c>
      <c r="AD58">
        <v>945.6</v>
      </c>
      <c r="AE58">
        <f>AC58-S58</f>
        <v>2</v>
      </c>
    </row>
    <row r="59">
      <c r="A59">
        <f>+A58+1</f>
        <v>55</v>
      </c>
      <c r="B59" t="str">
        <v>Huehuetenango</v>
      </c>
      <c r="C59" t="str">
        <v>Huehuetenango</v>
      </c>
      <c r="E59">
        <v>0</v>
      </c>
      <c r="F59" s="8">
        <v>0</v>
      </c>
      <c r="G59">
        <v>55</v>
      </c>
      <c r="H59" s="9">
        <f>+G59*Y55</f>
        <v>5527.061576983504</v>
      </c>
      <c r="I59">
        <v>30</v>
      </c>
      <c r="J59" s="9">
        <f>+I59*Z59</f>
        <v>4972.775127768314</v>
      </c>
      <c r="K59">
        <v>18</v>
      </c>
      <c r="L59" s="9">
        <v>15474.479072642967</v>
      </c>
      <c r="M59">
        <v>40</v>
      </c>
      <c r="N59" s="8">
        <f>+M59*X59</f>
        <v>40339.88757729062</v>
      </c>
      <c r="O59">
        <v>132</v>
      </c>
      <c r="P59" s="9">
        <f>+O59*AA59</f>
        <v>30354.051838709674</v>
      </c>
      <c r="Q59">
        <v>28</v>
      </c>
      <c r="R59" s="9">
        <f>+Q59*V59</f>
        <v>22131.941637068787</v>
      </c>
      <c r="S59">
        <f>+G59+I59+K59+M59+O59+Q59</f>
        <v>303</v>
      </c>
      <c r="T59" s="8">
        <f>+H59+J59+L59+N59+P59+R59</f>
        <v>118800.19683046386</v>
      </c>
      <c r="V59" s="8">
        <f>+V58</f>
        <v>790.426487038171</v>
      </c>
      <c r="W59" s="4">
        <f>+W58</f>
        <v>0</v>
      </c>
      <c r="X59" s="4">
        <f>+X58</f>
        <v>1008.4971894322654</v>
      </c>
      <c r="Y59" s="8">
        <f>+Y55</f>
        <v>100.49202867242734</v>
      </c>
      <c r="Z59" s="10">
        <f>+Z55</f>
        <v>165.75917092561045</v>
      </c>
      <c r="AA59" s="8">
        <f>+AA58</f>
        <v>229.954938172043</v>
      </c>
      <c r="AC59">
        <v>480</v>
      </c>
      <c r="AD59">
        <v>226944.64</v>
      </c>
      <c r="AE59">
        <f>AC59-S59</f>
        <v>177</v>
      </c>
    </row>
    <row r="60">
      <c r="A60">
        <f>+A59+1</f>
        <v>56</v>
      </c>
      <c r="C60" t="str">
        <v>Aguacatan</v>
      </c>
      <c r="E60">
        <v>0</v>
      </c>
      <c r="F60" s="8">
        <v>0</v>
      </c>
      <c r="G60">
        <v>37</v>
      </c>
      <c r="H60" s="9">
        <f>+G60*Y59</f>
        <v>3718.2050608798113</v>
      </c>
      <c r="I60">
        <v>14</v>
      </c>
      <c r="J60" s="9">
        <f>+I60*Z60</f>
        <v>2320.628392958546</v>
      </c>
      <c r="K60">
        <v>5</v>
      </c>
      <c r="L60" s="9">
        <v>4298.4664090674905</v>
      </c>
      <c r="M60">
        <v>0</v>
      </c>
      <c r="N60" s="8">
        <f>+M60*X60</f>
        <v>0</v>
      </c>
      <c r="O60">
        <v>21</v>
      </c>
      <c r="P60" s="9">
        <f>+O60*AA60</f>
        <v>4829.053701612903</v>
      </c>
      <c r="Q60">
        <v>12</v>
      </c>
      <c r="R60" s="9">
        <f>+Q60*V60</f>
        <v>9485.117844458051</v>
      </c>
      <c r="S60">
        <f>+G60+I60+K60+M60+O60+Q60</f>
        <v>89</v>
      </c>
      <c r="T60" s="8">
        <f>+H60+J60+L60+N60+P60+R60</f>
        <v>24651.471408976802</v>
      </c>
      <c r="V60" s="8">
        <f>+V59</f>
        <v>790.426487038171</v>
      </c>
      <c r="W60" s="4">
        <f>+W59</f>
        <v>0</v>
      </c>
      <c r="X60" s="4">
        <f>+X59</f>
        <v>1008.4971894322654</v>
      </c>
      <c r="Y60" s="8">
        <f>+Y59</f>
        <v>100.49202867242734</v>
      </c>
      <c r="Z60" s="10">
        <f>+Z59</f>
        <v>165.75917092561045</v>
      </c>
      <c r="AA60" s="8">
        <f>+AA59</f>
        <v>229.954938172043</v>
      </c>
      <c r="AC60">
        <v>211</v>
      </c>
      <c r="AD60">
        <v>99761.08</v>
      </c>
      <c r="AE60">
        <f>AC60-S60</f>
        <v>122</v>
      </c>
    </row>
    <row r="61">
      <c r="A61">
        <f>+A60+1</f>
        <v>57</v>
      </c>
      <c r="C61" t="str">
        <v xml:space="preserve">San Ildefonso Ixtahuacan  </v>
      </c>
      <c r="E61">
        <v>0</v>
      </c>
      <c r="F61" s="8">
        <v>0</v>
      </c>
      <c r="G61">
        <v>0</v>
      </c>
      <c r="H61" s="9">
        <v>0</v>
      </c>
      <c r="I61">
        <v>30</v>
      </c>
      <c r="J61" s="9">
        <f>+I61*Z61</f>
        <v>4972.775127768314</v>
      </c>
      <c r="K61">
        <v>9</v>
      </c>
      <c r="L61" s="9">
        <v>7737.239536321484</v>
      </c>
      <c r="M61">
        <v>21</v>
      </c>
      <c r="N61" s="8">
        <f>+M61*X61</f>
        <v>21178.44097807757</v>
      </c>
      <c r="O61">
        <v>132</v>
      </c>
      <c r="P61" s="9">
        <f>+O61*AA61</f>
        <v>30354.051838709674</v>
      </c>
      <c r="Q61">
        <v>31</v>
      </c>
      <c r="R61" s="9">
        <f>+Q61*V61</f>
        <v>24503.2210981833</v>
      </c>
      <c r="S61">
        <f>+G61+I61+K61+M61+O61+Q61</f>
        <v>223</v>
      </c>
      <c r="T61" s="8">
        <f>+H61+J61+L61+N61+P61+R61</f>
        <v>88745.72857906035</v>
      </c>
      <c r="V61" s="8">
        <f>+V60</f>
        <v>790.426487038171</v>
      </c>
      <c r="W61" s="4">
        <f>+W60</f>
        <v>0</v>
      </c>
      <c r="X61" s="4">
        <f>+X60</f>
        <v>1008.4971894322654</v>
      </c>
      <c r="Z61" s="10">
        <f>+Z60</f>
        <v>165.75917092561045</v>
      </c>
      <c r="AA61" s="8">
        <f>+AA60</f>
        <v>229.954938172043</v>
      </c>
      <c r="AC61">
        <v>378</v>
      </c>
      <c r="AD61">
        <v>178718.9</v>
      </c>
      <c r="AE61">
        <f>AC61-S61</f>
        <v>155</v>
      </c>
    </row>
    <row r="62">
      <c r="A62">
        <f>+A61+1</f>
        <v>58</v>
      </c>
      <c r="C62" t="str">
        <v>San Juan Ixcoy</v>
      </c>
      <c r="E62">
        <v>0</v>
      </c>
      <c r="F62" s="8">
        <v>0</v>
      </c>
      <c r="G62">
        <v>0</v>
      </c>
      <c r="H62" s="9">
        <v>0</v>
      </c>
      <c r="I62">
        <v>58</v>
      </c>
      <c r="J62" s="9">
        <f>+I62*Z62</f>
        <v>9614.031913685407</v>
      </c>
      <c r="K62">
        <v>4</v>
      </c>
      <c r="L62" s="9">
        <v>3438.7731272539927</v>
      </c>
      <c r="M62">
        <v>5</v>
      </c>
      <c r="N62" s="8">
        <f>+M62*X62</f>
        <v>5042.485947161327</v>
      </c>
      <c r="O62">
        <v>1</v>
      </c>
      <c r="P62" s="9">
        <f>+O62*AA62</f>
        <v>229.954938172043</v>
      </c>
      <c r="Q62">
        <v>27</v>
      </c>
      <c r="R62" s="9">
        <f>+Q62*V62</f>
        <v>21341.515150030616</v>
      </c>
      <c r="S62">
        <f>+G62+I62+K62+M62+O62+Q62</f>
        <v>95</v>
      </c>
      <c r="T62" s="8">
        <f>+H62+J62+L62+N62+P62+R62</f>
        <v>39666.76107630339</v>
      </c>
      <c r="V62" s="8">
        <f>+V61</f>
        <v>790.426487038171</v>
      </c>
      <c r="W62" s="4">
        <f>+W61</f>
        <v>0</v>
      </c>
      <c r="X62" s="4">
        <f>+X61</f>
        <v>1008.4971894322654</v>
      </c>
      <c r="Z62" s="10">
        <f>+Z61</f>
        <v>165.75917092561045</v>
      </c>
      <c r="AA62" s="8">
        <f>+AA61</f>
        <v>229.954938172043</v>
      </c>
      <c r="AC62">
        <v>232</v>
      </c>
      <c r="AD62">
        <v>109689.91</v>
      </c>
      <c r="AE62">
        <f>AC62-S62</f>
        <v>137</v>
      </c>
    </row>
    <row r="63">
      <c r="A63">
        <f>+A62+1</f>
        <v>59</v>
      </c>
      <c r="C63" t="str">
        <v xml:space="preserve">San Sebastian Huehuetenango </v>
      </c>
      <c r="E63">
        <v>0</v>
      </c>
      <c r="F63" s="8">
        <v>0</v>
      </c>
      <c r="G63">
        <v>0</v>
      </c>
      <c r="H63" s="9">
        <v>0</v>
      </c>
      <c r="I63">
        <v>31</v>
      </c>
      <c r="J63" s="9">
        <f>+I63*Z63</f>
        <v>5138.534298693924</v>
      </c>
      <c r="K63">
        <v>9</v>
      </c>
      <c r="L63" s="9">
        <v>7737.239536321484</v>
      </c>
      <c r="M63">
        <v>10</v>
      </c>
      <c r="N63" s="8">
        <f>+M63*X63</f>
        <v>10084.971894322654</v>
      </c>
      <c r="O63">
        <v>10</v>
      </c>
      <c r="P63" s="9">
        <f>+O63*AA63</f>
        <v>2299.54938172043</v>
      </c>
      <c r="Q63">
        <v>44</v>
      </c>
      <c r="R63" s="9">
        <f>+Q63*V63</f>
        <v>34778.76542967952</v>
      </c>
      <c r="S63">
        <f>+G63+I63+K63+M63+O63+Q63</f>
        <v>104</v>
      </c>
      <c r="T63" s="8">
        <f>+H63+J63+L63+N63+P63+R63</f>
        <v>60039.06054073801</v>
      </c>
      <c r="V63" s="8">
        <f>+V62</f>
        <v>790.426487038171</v>
      </c>
      <c r="W63" s="4">
        <f>+W62</f>
        <v>0</v>
      </c>
      <c r="X63" s="4">
        <f>+X62</f>
        <v>1008.4971894322654</v>
      </c>
      <c r="Z63" s="10">
        <f>+Z62</f>
        <v>165.75917092561045</v>
      </c>
      <c r="AA63" s="8">
        <f>+AA62</f>
        <v>229.954938172043</v>
      </c>
      <c r="AC63">
        <v>260</v>
      </c>
      <c r="AD63">
        <v>122928.35</v>
      </c>
      <c r="AE63">
        <f>AC63-S63</f>
        <v>156</v>
      </c>
    </row>
    <row r="64">
      <c r="A64">
        <f>+A63+1</f>
        <v>60</v>
      </c>
      <c r="C64" t="str">
        <v>Chiantla</v>
      </c>
      <c r="E64">
        <v>0</v>
      </c>
      <c r="F64" s="8">
        <v>0</v>
      </c>
      <c r="G64">
        <v>51</v>
      </c>
      <c r="H64" s="9">
        <f>+G64*Y60</f>
        <v>5125.093462293794</v>
      </c>
      <c r="I64">
        <v>31</v>
      </c>
      <c r="J64" s="9">
        <f>+I64*Z64</f>
        <v>5138.534298693924</v>
      </c>
      <c r="K64">
        <v>9</v>
      </c>
      <c r="L64" s="9">
        <v>7737.239536321484</v>
      </c>
      <c r="M64">
        <v>35</v>
      </c>
      <c r="N64" s="8">
        <f>+M64*X64</f>
        <v>35297.40163012929</v>
      </c>
      <c r="O64">
        <v>126</v>
      </c>
      <c r="P64" s="9">
        <f>+O64*AA64</f>
        <v>28974.32220967742</v>
      </c>
      <c r="Q64">
        <v>26</v>
      </c>
      <c r="R64" s="9">
        <f>+Q64*V64</f>
        <v>20551.088662992446</v>
      </c>
      <c r="S64">
        <f>+G64+I64+K64+M64+O64+Q64</f>
        <v>278</v>
      </c>
      <c r="T64" s="8">
        <f>+H64+J64+L64+N64+P64+R64</f>
        <v>102823.67980010835</v>
      </c>
      <c r="V64" s="8">
        <f>+V63</f>
        <v>790.426487038171</v>
      </c>
      <c r="W64" s="4">
        <f>+W63</f>
        <v>0</v>
      </c>
      <c r="X64" s="4">
        <f>+X63</f>
        <v>1008.4971894322654</v>
      </c>
      <c r="Y64" s="8">
        <f>+Y60</f>
        <v>100.49202867242734</v>
      </c>
      <c r="Z64" s="10">
        <f>+Z63</f>
        <v>165.75917092561045</v>
      </c>
      <c r="AA64" s="8">
        <f>+AA63</f>
        <v>229.954938172043</v>
      </c>
      <c r="AC64">
        <v>401</v>
      </c>
      <c r="AD64">
        <v>189593.34</v>
      </c>
      <c r="AE64">
        <f>AC64-S64</f>
        <v>123</v>
      </c>
    </row>
    <row r="65">
      <c r="A65">
        <f>+A64+1</f>
        <v>61</v>
      </c>
      <c r="B65" t="str">
        <v>Zacapa</v>
      </c>
      <c r="C65" t="str">
        <v xml:space="preserve">La Unión </v>
      </c>
      <c r="E65">
        <v>0</v>
      </c>
      <c r="F65" s="8">
        <v>0</v>
      </c>
      <c r="G65">
        <v>21</v>
      </c>
      <c r="H65" s="9">
        <f>+G65*Y64</f>
        <v>2110.332602120974</v>
      </c>
      <c r="I65">
        <v>5</v>
      </c>
      <c r="J65" s="9">
        <f>+I65*Z65</f>
        <v>828.7958546280522</v>
      </c>
      <c r="K65">
        <v>1</v>
      </c>
      <c r="L65" s="9">
        <v>859.6932818134982</v>
      </c>
      <c r="M65">
        <v>23</v>
      </c>
      <c r="N65" s="8">
        <f>+M65*X65</f>
        <v>23195.435356942104</v>
      </c>
      <c r="O65">
        <v>5</v>
      </c>
      <c r="P65" s="9">
        <f>+O65*AA65</f>
        <v>1149.774690860215</v>
      </c>
      <c r="Q65">
        <v>26</v>
      </c>
      <c r="R65" s="9">
        <f>+Q65*V65</f>
        <v>20551.088662992446</v>
      </c>
      <c r="S65">
        <f>+G65+I65+K65+M65+O65+Q65</f>
        <v>81</v>
      </c>
      <c r="T65" s="8">
        <f>+H65+J65+L65+N65+P65+R65</f>
        <v>48695.12044935729</v>
      </c>
      <c r="V65" s="8">
        <f>+V64</f>
        <v>790.426487038171</v>
      </c>
      <c r="W65" s="4">
        <f>+W64</f>
        <v>0</v>
      </c>
      <c r="X65" s="4">
        <f>+X64</f>
        <v>1008.4971894322654</v>
      </c>
      <c r="Y65" s="8">
        <f>+Y64</f>
        <v>100.49202867242734</v>
      </c>
      <c r="Z65" s="10">
        <f>+Z64</f>
        <v>165.75917092561045</v>
      </c>
      <c r="AA65" s="8">
        <f>+AA64</f>
        <v>229.954938172043</v>
      </c>
      <c r="AC65">
        <v>180</v>
      </c>
      <c r="AD65">
        <v>85104.24</v>
      </c>
      <c r="AE65">
        <f>AC65-S65</f>
        <v>99</v>
      </c>
    </row>
    <row r="66">
      <c r="A66">
        <f>+A65+1</f>
        <v>62</v>
      </c>
      <c r="C66" t="str">
        <v>Gualán</v>
      </c>
      <c r="E66">
        <v>0</v>
      </c>
      <c r="F66" s="8">
        <v>0</v>
      </c>
      <c r="G66">
        <v>13</v>
      </c>
      <c r="H66" s="9">
        <f>+G66*Y65</f>
        <v>1306.3963727415553</v>
      </c>
      <c r="I66">
        <v>18</v>
      </c>
      <c r="J66" s="9">
        <f>+I66*Z66</f>
        <v>2983.6650766609882</v>
      </c>
      <c r="K66">
        <v>4</v>
      </c>
      <c r="L66" s="9">
        <v>3438.7731272539927</v>
      </c>
      <c r="M66">
        <v>0</v>
      </c>
      <c r="N66" s="8">
        <f>+M66*X66</f>
        <v>0</v>
      </c>
      <c r="O66">
        <v>5</v>
      </c>
      <c r="P66" s="9">
        <f>+O66*AA66</f>
        <v>1149.774690860215</v>
      </c>
      <c r="Q66">
        <v>5</v>
      </c>
      <c r="R66" s="9">
        <f>+Q66*V66</f>
        <v>3952.132435190855</v>
      </c>
      <c r="S66">
        <f>+G66+I66+K66+M66+O66+Q66</f>
        <v>45</v>
      </c>
      <c r="T66" s="8">
        <f>+H66+J66+L66+N66+P66+R66</f>
        <v>12830.741702707606</v>
      </c>
      <c r="V66" s="8">
        <f>+V65</f>
        <v>790.426487038171</v>
      </c>
      <c r="W66" s="4">
        <f>+W65</f>
        <v>0</v>
      </c>
      <c r="X66" s="4">
        <f>+X65</f>
        <v>1008.4971894322654</v>
      </c>
      <c r="Y66" s="8">
        <f>+Y65</f>
        <v>100.49202867242734</v>
      </c>
      <c r="Z66" s="10">
        <f>+Z65</f>
        <v>165.75917092561045</v>
      </c>
      <c r="AA66" s="8">
        <f>+AA65</f>
        <v>229.954938172043</v>
      </c>
      <c r="AC66">
        <v>128</v>
      </c>
      <c r="AD66">
        <v>60518.57</v>
      </c>
      <c r="AE66">
        <f>AC66-S66</f>
        <v>83</v>
      </c>
    </row>
    <row r="67">
      <c r="A67">
        <f>+A66+1</f>
        <v>63</v>
      </c>
      <c r="C67" t="str">
        <v>Estanzuela</v>
      </c>
      <c r="E67">
        <v>0</v>
      </c>
      <c r="F67" s="8">
        <v>0</v>
      </c>
      <c r="G67">
        <v>0</v>
      </c>
      <c r="H67" s="9">
        <v>0</v>
      </c>
      <c r="I67">
        <v>25</v>
      </c>
      <c r="J67" s="9">
        <f>+I67*Z67</f>
        <v>4143.979273140261</v>
      </c>
      <c r="K67">
        <v>8</v>
      </c>
      <c r="L67" s="9">
        <v>6877.546254507985</v>
      </c>
      <c r="M67">
        <v>1</v>
      </c>
      <c r="N67" s="8">
        <f>+M67*X67</f>
        <v>1008.4971894322654</v>
      </c>
      <c r="O67">
        <v>20</v>
      </c>
      <c r="P67" s="9">
        <f>+O67*AA67</f>
        <v>4599.09876344086</v>
      </c>
      <c r="Q67">
        <v>36</v>
      </c>
      <c r="R67" s="9">
        <f>+Q67*V67</f>
        <v>28455.353533374157</v>
      </c>
      <c r="S67">
        <f>+G67+I67+K67+M67+O67+Q67</f>
        <v>90</v>
      </c>
      <c r="T67" s="8">
        <f>+H67+J67+L67+N67+P67+R67</f>
        <v>45084.47501389553</v>
      </c>
      <c r="V67" s="8">
        <f>+V66</f>
        <v>790.426487038171</v>
      </c>
      <c r="W67" s="4">
        <f>+W66</f>
        <v>0</v>
      </c>
      <c r="X67" s="4">
        <f>+X66</f>
        <v>1008.4971894322654</v>
      </c>
      <c r="Z67" s="10">
        <f>+Z66</f>
        <v>165.75917092561045</v>
      </c>
      <c r="AA67" s="8">
        <f>+AA66</f>
        <v>229.954938172043</v>
      </c>
      <c r="AC67">
        <v>129</v>
      </c>
      <c r="AD67">
        <v>60991.37</v>
      </c>
      <c r="AE67">
        <f>AC67-S67</f>
        <v>39</v>
      </c>
    </row>
    <row r="68">
      <c r="A68">
        <f>+A67+1</f>
        <v>64</v>
      </c>
      <c r="C68" t="str">
        <v>Rio Hondo</v>
      </c>
      <c r="E68">
        <v>0</v>
      </c>
      <c r="F68" s="8">
        <v>0</v>
      </c>
      <c r="G68">
        <v>0</v>
      </c>
      <c r="H68" s="9">
        <v>0</v>
      </c>
      <c r="I68">
        <v>15</v>
      </c>
      <c r="J68" s="9">
        <f>+I68*Z68</f>
        <v>2486.387563884157</v>
      </c>
      <c r="K68">
        <v>5</v>
      </c>
      <c r="L68" s="9">
        <v>4298.4664090674905</v>
      </c>
      <c r="M68">
        <v>4</v>
      </c>
      <c r="N68" s="8">
        <f>+M68*X68</f>
        <v>4033.9887577290615</v>
      </c>
      <c r="O68">
        <v>18</v>
      </c>
      <c r="P68" s="9">
        <f>+O68*AA68</f>
        <v>4139.188887096774</v>
      </c>
      <c r="Q68">
        <v>10</v>
      </c>
      <c r="R68" s="9">
        <f>+Q68*V68</f>
        <v>7904.26487038171</v>
      </c>
      <c r="S68">
        <f>+G68+I68+K68+M68+O68+Q68</f>
        <v>52</v>
      </c>
      <c r="T68" s="8">
        <f>+H68+J68+L68+N68+P68+R68</f>
        <v>22862.29648815919</v>
      </c>
      <c r="V68" s="8">
        <f>+V67</f>
        <v>790.426487038171</v>
      </c>
      <c r="W68" s="4">
        <f>+W67</f>
        <v>0</v>
      </c>
      <c r="X68" s="4">
        <f>+X67</f>
        <v>1008.4971894322654</v>
      </c>
      <c r="Z68" s="10">
        <f>+Z67</f>
        <v>165.75917092561045</v>
      </c>
      <c r="AA68" s="8">
        <f>+AA67</f>
        <v>229.954938172043</v>
      </c>
      <c r="AC68">
        <v>170</v>
      </c>
      <c r="AD68">
        <v>80376.23</v>
      </c>
      <c r="AE68">
        <f>AC68-S68</f>
        <v>118</v>
      </c>
    </row>
    <row r="69">
      <c r="A69">
        <f>+A68+1</f>
        <v>65</v>
      </c>
      <c r="C69" t="str">
        <v>Teculutan</v>
      </c>
      <c r="E69">
        <v>0</v>
      </c>
      <c r="F69" s="8">
        <v>0</v>
      </c>
      <c r="G69">
        <v>0</v>
      </c>
      <c r="H69" s="9">
        <v>0</v>
      </c>
      <c r="I69">
        <v>16</v>
      </c>
      <c r="J69" s="9">
        <f>+I69*Z69</f>
        <v>2652.146734809767</v>
      </c>
      <c r="K69">
        <v>20</v>
      </c>
      <c r="L69" s="9">
        <v>17193.865636269962</v>
      </c>
      <c r="M69">
        <v>0</v>
      </c>
      <c r="N69" s="8">
        <f>+M69*X69</f>
        <v>0</v>
      </c>
      <c r="O69">
        <v>14</v>
      </c>
      <c r="P69" s="9">
        <f>+O69*AA69</f>
        <v>3219.369134408602</v>
      </c>
      <c r="Q69">
        <v>30</v>
      </c>
      <c r="R69" s="9">
        <f>+Q69*V69</f>
        <v>23712.79461114513</v>
      </c>
      <c r="S69">
        <f>+G69+I69+K69+M69+O69+Q69</f>
        <v>80</v>
      </c>
      <c r="T69" s="8">
        <f>+H69+J69+L69+N69+P69+R69</f>
        <v>46778.17611663346</v>
      </c>
      <c r="V69" s="8">
        <f>+V68</f>
        <v>790.426487038171</v>
      </c>
      <c r="W69" s="4">
        <f>+W68</f>
        <v>0</v>
      </c>
      <c r="X69" s="4">
        <f>+X68</f>
        <v>1008.4971894322654</v>
      </c>
      <c r="Z69" s="10">
        <f>+Z68</f>
        <v>165.75917092561045</v>
      </c>
      <c r="AA69" s="8">
        <f>+AA68</f>
        <v>229.954938172043</v>
      </c>
      <c r="AC69">
        <v>146</v>
      </c>
      <c r="AD69">
        <v>69029</v>
      </c>
      <c r="AE69">
        <f>AC69-S69</f>
        <v>66</v>
      </c>
    </row>
    <row r="70">
      <c r="A70">
        <f>+A69+1</f>
        <v>66</v>
      </c>
      <c r="C70" t="str">
        <v xml:space="preserve">Zacapa </v>
      </c>
      <c r="E70">
        <v>0</v>
      </c>
      <c r="F70" s="8">
        <v>0</v>
      </c>
      <c r="G70">
        <v>57</v>
      </c>
      <c r="H70" s="9">
        <f>+G70*Y66</f>
        <v>5728.045634328359</v>
      </c>
      <c r="I70">
        <v>80</v>
      </c>
      <c r="J70" s="9">
        <f>+I70*Z70</f>
        <v>13260.733674048835</v>
      </c>
      <c r="K70">
        <v>9</v>
      </c>
      <c r="L70" s="9">
        <v>7737.239536321484</v>
      </c>
      <c r="M70">
        <v>26</v>
      </c>
      <c r="N70" s="8">
        <f>+M70*X70</f>
        <v>26220.9269252389</v>
      </c>
      <c r="O70">
        <v>133</v>
      </c>
      <c r="P70" s="9">
        <f>+O70*AA70</f>
        <v>30584.00677688172</v>
      </c>
      <c r="Q70">
        <v>35</v>
      </c>
      <c r="R70" s="9">
        <f>+Q70*V70</f>
        <v>27664.927046335986</v>
      </c>
      <c r="S70">
        <f>+G70+I70+K70+M70+O70+Q70</f>
        <v>340</v>
      </c>
      <c r="T70" s="8">
        <f>+H70+J70+L70+N70+P70+R70</f>
        <v>111195.87959315529</v>
      </c>
      <c r="V70" s="8">
        <f>+V69</f>
        <v>790.426487038171</v>
      </c>
      <c r="W70" s="4">
        <f>+W69</f>
        <v>0</v>
      </c>
      <c r="X70" s="4">
        <f>+X69</f>
        <v>1008.4971894322654</v>
      </c>
      <c r="Y70" s="8">
        <f>+Y66</f>
        <v>100.49202867242734</v>
      </c>
      <c r="Z70" s="10">
        <f>+Z69</f>
        <v>165.75917092561045</v>
      </c>
      <c r="AA70" s="8">
        <f>+AA69</f>
        <v>229.954938172043</v>
      </c>
      <c r="AC70">
        <v>423</v>
      </c>
      <c r="AD70">
        <v>199994.96</v>
      </c>
      <c r="AE70">
        <f>AC70-S70</f>
        <v>83</v>
      </c>
    </row>
    <row r="71">
      <c r="A71">
        <f>+A70+1</f>
        <v>67</v>
      </c>
      <c r="B71" t="str">
        <v>Jalapa</v>
      </c>
      <c r="C71" t="str">
        <v xml:space="preserve">Jalapa </v>
      </c>
      <c r="E71">
        <v>0</v>
      </c>
      <c r="F71" s="8">
        <v>0</v>
      </c>
      <c r="G71">
        <v>102</v>
      </c>
      <c r="H71" s="9">
        <f>+G71*Y70</f>
        <v>10250.186924587588</v>
      </c>
      <c r="I71">
        <v>274</v>
      </c>
      <c r="J71" s="9">
        <f>+I71*Z71</f>
        <v>45418.012833617264</v>
      </c>
      <c r="K71">
        <v>15</v>
      </c>
      <c r="L71" s="9">
        <v>12895.399227202473</v>
      </c>
      <c r="M71">
        <v>76</v>
      </c>
      <c r="N71" s="8">
        <f>+M71*X71</f>
        <v>76645.78639685217</v>
      </c>
      <c r="O71">
        <v>261</v>
      </c>
      <c r="P71" s="9">
        <f>+O71*AA71</f>
        <v>60018.23886290322</v>
      </c>
      <c r="Q71">
        <v>139</v>
      </c>
      <c r="R71" s="9">
        <f>+Q71*V71</f>
        <v>109869.28169830577</v>
      </c>
      <c r="S71">
        <f>+G71+I71+K71+M71+O71+Q71</f>
        <v>867</v>
      </c>
      <c r="T71" s="8">
        <f>+H71+J71+L71+N71+P71+R71</f>
        <v>315096.90594346845</v>
      </c>
      <c r="V71" s="8">
        <f>+V70</f>
        <v>790.426487038171</v>
      </c>
      <c r="W71" s="4">
        <f>+W70</f>
        <v>0</v>
      </c>
      <c r="X71" s="4">
        <f>+X70</f>
        <v>1008.4971894322654</v>
      </c>
      <c r="Y71" s="8">
        <f>+Y70</f>
        <v>100.49202867242734</v>
      </c>
      <c r="Z71" s="10">
        <f>+Z70</f>
        <v>165.75917092561045</v>
      </c>
      <c r="AA71" s="8">
        <f>+AA70</f>
        <v>229.954938172043</v>
      </c>
      <c r="AC71">
        <v>1060</v>
      </c>
      <c r="AD71">
        <v>501169.42</v>
      </c>
      <c r="AE71">
        <f>AC71-S71</f>
        <v>193</v>
      </c>
    </row>
    <row r="72">
      <c r="A72">
        <f>+A71+1</f>
        <v>68</v>
      </c>
      <c r="C72" t="str">
        <v>San Pedro Pinula</v>
      </c>
      <c r="E72">
        <v>0</v>
      </c>
      <c r="F72" s="8">
        <v>0</v>
      </c>
      <c r="G72">
        <v>50</v>
      </c>
      <c r="H72" s="9">
        <f>+G72*Y71</f>
        <v>5024.601433621367</v>
      </c>
      <c r="I72">
        <v>113</v>
      </c>
      <c r="J72" s="9">
        <f>+I72*Z72</f>
        <v>18730.78631459398</v>
      </c>
      <c r="K72">
        <v>0</v>
      </c>
      <c r="L72" s="9">
        <v>0</v>
      </c>
      <c r="M72">
        <v>38</v>
      </c>
      <c r="N72" s="8">
        <f>+M72*X72</f>
        <v>38322.893198426085</v>
      </c>
      <c r="O72">
        <v>125</v>
      </c>
      <c r="P72" s="9">
        <f>+O72*AA72</f>
        <v>28744.367271505376</v>
      </c>
      <c r="Q72">
        <v>4</v>
      </c>
      <c r="R72" s="9">
        <f>+Q72*V72</f>
        <v>3161.705948152684</v>
      </c>
      <c r="S72">
        <f>+G72+I72+K72+M72+O72+Q72</f>
        <v>330</v>
      </c>
      <c r="T72" s="8">
        <f>+H72+J72+L72+N72+P72+R72</f>
        <v>93984.3541662995</v>
      </c>
      <c r="V72" s="8">
        <f>+V71</f>
        <v>790.426487038171</v>
      </c>
      <c r="W72" s="4">
        <f>+W71</f>
        <v>0</v>
      </c>
      <c r="X72" s="4">
        <f>+X71</f>
        <v>1008.4971894322654</v>
      </c>
      <c r="Y72" s="8">
        <f>+Y71</f>
        <v>100.49202867242734</v>
      </c>
      <c r="Z72" s="10">
        <f>+Z71</f>
        <v>165.75917092561045</v>
      </c>
      <c r="AA72" s="8">
        <f>+AA71</f>
        <v>229.954938172043</v>
      </c>
      <c r="AC72">
        <v>341</v>
      </c>
      <c r="AD72">
        <v>161225.26</v>
      </c>
      <c r="AE72">
        <f>AC72-S72</f>
        <v>11</v>
      </c>
    </row>
    <row r="73">
      <c r="A73">
        <f>+A72+1</f>
        <v>69</v>
      </c>
      <c r="C73" t="str">
        <v>San Carlos Alzatate</v>
      </c>
      <c r="E73">
        <v>0</v>
      </c>
      <c r="F73" s="8">
        <v>0</v>
      </c>
      <c r="G73">
        <v>30</v>
      </c>
      <c r="H73" s="9">
        <f>+G73*Y72</f>
        <v>3014.7608601728202</v>
      </c>
      <c r="I73">
        <v>154</v>
      </c>
      <c r="J73" s="9">
        <f>+I73*Z73</f>
        <v>25526.91232254401</v>
      </c>
      <c r="K73">
        <v>70</v>
      </c>
      <c r="L73" s="9">
        <v>60178.52972694487</v>
      </c>
      <c r="M73">
        <v>47</v>
      </c>
      <c r="N73" s="8">
        <f>+M73*X73</f>
        <v>47399.36790331647</v>
      </c>
      <c r="O73">
        <v>130</v>
      </c>
      <c r="P73" s="9">
        <f>+O73*AA73</f>
        <v>29894.14196236559</v>
      </c>
      <c r="Q73">
        <v>127</v>
      </c>
      <c r="R73" s="9">
        <f>+Q73*V73</f>
        <v>100384.16385384771</v>
      </c>
      <c r="S73">
        <f>+G73+I73+K73+M73+O73+Q73</f>
        <v>558</v>
      </c>
      <c r="T73" s="8">
        <f>+H73+J73+L73+N73+P73+R73</f>
        <v>266397.87662919145</v>
      </c>
      <c r="V73" s="8">
        <f>+V72</f>
        <v>790.426487038171</v>
      </c>
      <c r="W73" s="4">
        <f>+W72</f>
        <v>0</v>
      </c>
      <c r="X73" s="4">
        <f>+X72</f>
        <v>1008.4971894322654</v>
      </c>
      <c r="Y73" s="8">
        <f>+Y72</f>
        <v>100.49202867242734</v>
      </c>
      <c r="Z73" s="10">
        <f>+Z72</f>
        <v>165.75917092561045</v>
      </c>
      <c r="AA73" s="8">
        <f>+AA72</f>
        <v>229.954938172043</v>
      </c>
      <c r="AC73">
        <v>595</v>
      </c>
      <c r="AD73">
        <v>281316.79</v>
      </c>
      <c r="AE73">
        <f>AC73-S73</f>
        <v>37</v>
      </c>
    </row>
    <row r="74">
      <c r="A74">
        <f>+A73+1</f>
        <v>70</v>
      </c>
      <c r="C74" t="str">
        <v>San Manuel Chaparron</v>
      </c>
      <c r="E74">
        <v>0</v>
      </c>
      <c r="F74" s="8">
        <v>0</v>
      </c>
      <c r="G74">
        <v>0</v>
      </c>
      <c r="H74" s="9">
        <v>0</v>
      </c>
      <c r="I74">
        <v>207</v>
      </c>
      <c r="J74" s="9">
        <f>+I74*Z74</f>
        <v>34312.148381601364</v>
      </c>
      <c r="K74">
        <v>20</v>
      </c>
      <c r="L74" s="9">
        <v>17193.865636269962</v>
      </c>
      <c r="M74">
        <v>40</v>
      </c>
      <c r="N74" s="8">
        <f>+M74*X74</f>
        <v>40339.88757729062</v>
      </c>
      <c r="O74">
        <v>147</v>
      </c>
      <c r="P74" s="9">
        <f>+O74*AA74</f>
        <v>33803.37591129032</v>
      </c>
      <c r="Q74">
        <v>157</v>
      </c>
      <c r="R74" s="9">
        <f>+Q74*V74</f>
        <v>124096.95846499284</v>
      </c>
      <c r="S74">
        <f>+G74+I74+K74+M74+O74+Q74</f>
        <v>571</v>
      </c>
      <c r="T74" s="8">
        <f>+H74+J74+L74+N74+P74+R74</f>
        <v>249746.2359714451</v>
      </c>
      <c r="V74" s="8">
        <f>+V73</f>
        <v>790.426487038171</v>
      </c>
      <c r="W74" s="4">
        <f>+W73</f>
        <v>0</v>
      </c>
      <c r="X74" s="4">
        <f>+X73</f>
        <v>1008.4971894322654</v>
      </c>
      <c r="Z74" s="10">
        <f>+Z73</f>
        <v>165.75917092561045</v>
      </c>
      <c r="AA74" s="8">
        <f>+AA73</f>
        <v>229.954938172043</v>
      </c>
      <c r="AC74">
        <v>593</v>
      </c>
      <c r="AD74">
        <v>280371.19</v>
      </c>
      <c r="AE74">
        <f>AC74-S74</f>
        <v>22</v>
      </c>
    </row>
    <row r="75">
      <c r="A75">
        <f>+A74+1</f>
        <v>71</v>
      </c>
      <c r="C75" t="str">
        <v>Mataquescuintla</v>
      </c>
      <c r="E75">
        <v>0</v>
      </c>
      <c r="F75" s="8">
        <v>0</v>
      </c>
      <c r="G75">
        <v>0</v>
      </c>
      <c r="H75" s="9">
        <v>0</v>
      </c>
      <c r="I75">
        <v>300</v>
      </c>
      <c r="J75" s="9">
        <f>+I75*Z75</f>
        <v>49727.751277683135</v>
      </c>
      <c r="K75">
        <v>39</v>
      </c>
      <c r="L75" s="9">
        <v>33528.03799072643</v>
      </c>
      <c r="M75">
        <v>20</v>
      </c>
      <c r="N75" s="8">
        <f>+M75*X75</f>
        <v>20169.94378864531</v>
      </c>
      <c r="O75">
        <v>289</v>
      </c>
      <c r="P75" s="9">
        <f>+O75*AA75</f>
        <v>66456.97713172043</v>
      </c>
      <c r="Q75">
        <v>256</v>
      </c>
      <c r="R75" s="9">
        <f>+Q75*V75</f>
        <v>202349.18068177177</v>
      </c>
      <c r="S75">
        <f>+G75+I75+K75+M75+O75+Q75</f>
        <v>904</v>
      </c>
      <c r="T75" s="8">
        <f>+H75+J75+L75+N75+P75+R75</f>
        <v>372231.8908705471</v>
      </c>
      <c r="V75" s="8">
        <f>+V74</f>
        <v>790.426487038171</v>
      </c>
      <c r="W75" s="4">
        <f>+W74</f>
        <v>0</v>
      </c>
      <c r="X75" s="4">
        <f>+X74</f>
        <v>1008.4971894322654</v>
      </c>
      <c r="Z75" s="10">
        <f>+Z74</f>
        <v>165.75917092561045</v>
      </c>
      <c r="AA75" s="8">
        <f>+AA74</f>
        <v>229.954938172043</v>
      </c>
      <c r="AC75">
        <v>1009</v>
      </c>
      <c r="AD75">
        <v>477056.55</v>
      </c>
      <c r="AE75">
        <f>AC75-S75</f>
        <v>105</v>
      </c>
    </row>
    <row r="76">
      <c r="A76">
        <f>+A75+1</f>
        <v>72</v>
      </c>
      <c r="C76" t="str">
        <v>San Luis Jilotepeque</v>
      </c>
      <c r="E76">
        <v>0</v>
      </c>
      <c r="F76" s="8">
        <v>0</v>
      </c>
      <c r="G76">
        <v>60</v>
      </c>
      <c r="H76" s="9">
        <f>+G76*Y73</f>
        <v>6029.5217203456405</v>
      </c>
      <c r="I76">
        <v>120</v>
      </c>
      <c r="J76" s="9">
        <f>+I76*Z76</f>
        <v>19891.100511073255</v>
      </c>
      <c r="K76">
        <v>0</v>
      </c>
      <c r="L76" s="9">
        <v>0</v>
      </c>
      <c r="M76">
        <v>0</v>
      </c>
      <c r="N76" s="8">
        <f>+M76*X76</f>
        <v>0</v>
      </c>
      <c r="O76">
        <v>157</v>
      </c>
      <c r="P76" s="9">
        <f>+O76*AA76</f>
        <v>36102.925293010754</v>
      </c>
      <c r="Q76">
        <v>70</v>
      </c>
      <c r="R76" s="9">
        <f>+Q76*V76</f>
        <v>55329.85409267197</v>
      </c>
      <c r="S76">
        <f>+G76+I76+K76+M76+O76+Q76</f>
        <v>407</v>
      </c>
      <c r="T76" s="8">
        <f>+H76+J76+L76+N76+P76+R76</f>
        <v>117353.40161710163</v>
      </c>
      <c r="V76" s="8">
        <f>+V75</f>
        <v>790.426487038171</v>
      </c>
      <c r="W76" s="4">
        <f>+W75</f>
        <v>0</v>
      </c>
      <c r="X76" s="4">
        <f>+X75</f>
        <v>1008.4971894322654</v>
      </c>
      <c r="Y76" s="8">
        <f>+Y73</f>
        <v>100.49202867242734</v>
      </c>
      <c r="Z76" s="10">
        <f>+Z75</f>
        <v>165.75917092561045</v>
      </c>
      <c r="AA76" s="8">
        <f>+AA75</f>
        <v>229.954938172043</v>
      </c>
      <c r="AC76">
        <v>471</v>
      </c>
      <c r="AD76">
        <v>222689.43</v>
      </c>
      <c r="AE76">
        <f>AC76-S76</f>
        <v>64</v>
      </c>
    </row>
    <row r="77">
      <c r="A77">
        <f>+A76+1</f>
        <v>73</v>
      </c>
      <c r="B77" t="str">
        <v>Jutiapa</v>
      </c>
      <c r="C77" t="str">
        <v>Comapa</v>
      </c>
      <c r="E77">
        <v>0</v>
      </c>
      <c r="F77" s="8">
        <v>0</v>
      </c>
      <c r="G77">
        <v>0</v>
      </c>
      <c r="H77" s="9">
        <v>0</v>
      </c>
      <c r="I77">
        <v>32</v>
      </c>
      <c r="J77" s="9">
        <f>+I77*Z77</f>
        <v>5304.293469619534</v>
      </c>
      <c r="K77">
        <v>9</v>
      </c>
      <c r="L77" s="9">
        <v>7737.239536321484</v>
      </c>
      <c r="M77">
        <v>2</v>
      </c>
      <c r="N77" s="8">
        <f>+M77*X77</f>
        <v>2016.9943788645307</v>
      </c>
      <c r="O77">
        <v>4</v>
      </c>
      <c r="P77" s="9">
        <f>+O77*AA77</f>
        <v>919.819752688172</v>
      </c>
      <c r="Q77">
        <v>11</v>
      </c>
      <c r="R77" s="9">
        <f>+Q77*V77</f>
        <v>8694.69135741988</v>
      </c>
      <c r="S77">
        <f>+G77+I77+K77+M77+O77+Q77</f>
        <v>58</v>
      </c>
      <c r="T77" s="8">
        <f>+H77+J77+L77+N77+P77+R77</f>
        <v>24673.038494913602</v>
      </c>
      <c r="V77" s="8">
        <f>+V76</f>
        <v>790.426487038171</v>
      </c>
      <c r="W77" s="4">
        <f>+W76</f>
        <v>0</v>
      </c>
      <c r="X77" s="4">
        <f>+X76</f>
        <v>1008.4971894322654</v>
      </c>
      <c r="Z77" s="10">
        <f>+Z76</f>
        <v>165.75917092561045</v>
      </c>
      <c r="AA77" s="8">
        <f>+AA76</f>
        <v>229.954938172043</v>
      </c>
      <c r="AC77">
        <v>63</v>
      </c>
      <c r="AD77">
        <v>29786.48</v>
      </c>
      <c r="AE77">
        <f>AC77-S77</f>
        <v>5</v>
      </c>
    </row>
    <row r="78">
      <c r="A78">
        <f>+A77+1</f>
        <v>74</v>
      </c>
      <c r="C78" t="str">
        <v>El Adelanto</v>
      </c>
      <c r="E78">
        <v>0</v>
      </c>
      <c r="F78" s="8">
        <v>0</v>
      </c>
      <c r="G78">
        <v>0</v>
      </c>
      <c r="H78" s="9">
        <v>0</v>
      </c>
      <c r="I78">
        <v>30</v>
      </c>
      <c r="J78" s="9">
        <f>+I78*Z78</f>
        <v>4972.775127768314</v>
      </c>
      <c r="K78">
        <v>14</v>
      </c>
      <c r="L78" s="9">
        <v>12035.705945388974</v>
      </c>
      <c r="M78">
        <v>14</v>
      </c>
      <c r="N78" s="8">
        <f>+M78*X78</f>
        <v>14118.960652051715</v>
      </c>
      <c r="O78">
        <v>3</v>
      </c>
      <c r="P78" s="9">
        <f>+O78*AA78</f>
        <v>689.864814516129</v>
      </c>
      <c r="Q78">
        <v>6</v>
      </c>
      <c r="R78" s="9">
        <f>+Q78*V78</f>
        <v>4742.5589222290255</v>
      </c>
      <c r="S78">
        <f>+G78+I78+K78+M78+O78+Q78</f>
        <v>67</v>
      </c>
      <c r="T78" s="8">
        <f>+H78+J78+L78+N78+P78+R78</f>
        <v>36559.865461954156</v>
      </c>
      <c r="V78" s="8">
        <f>+V77</f>
        <v>790.426487038171</v>
      </c>
      <c r="W78" s="4">
        <f>+W77</f>
        <v>0</v>
      </c>
      <c r="X78" s="4">
        <f>+X77</f>
        <v>1008.4971894322654</v>
      </c>
      <c r="Z78" s="10">
        <f>+Z77</f>
        <v>165.75917092561045</v>
      </c>
      <c r="AA78" s="8">
        <f>+AA77</f>
        <v>229.954938172043</v>
      </c>
      <c r="AC78">
        <v>106</v>
      </c>
      <c r="AD78">
        <v>50116.94</v>
      </c>
      <c r="AE78">
        <f>AC78-S78</f>
        <v>39</v>
      </c>
    </row>
    <row r="79">
      <c r="A79">
        <f>+A78+1</f>
        <v>75</v>
      </c>
      <c r="C79" t="str">
        <v>Jutiapa</v>
      </c>
      <c r="E79">
        <v>0</v>
      </c>
      <c r="F79" s="8">
        <v>0</v>
      </c>
      <c r="G79">
        <v>25</v>
      </c>
      <c r="H79" s="9">
        <f>+G79*Y76</f>
        <v>2512.3007168106833</v>
      </c>
      <c r="I79">
        <v>11</v>
      </c>
      <c r="J79" s="9">
        <f>+I79*Z79</f>
        <v>1823.350880181715</v>
      </c>
      <c r="K79">
        <v>11</v>
      </c>
      <c r="L79" s="9">
        <v>9456.62609994848</v>
      </c>
      <c r="M79">
        <v>9</v>
      </c>
      <c r="N79" s="8">
        <f>+M79*X79</f>
        <v>9076.474704890388</v>
      </c>
      <c r="O79">
        <v>1</v>
      </c>
      <c r="P79" s="9">
        <f>+O79*AA79</f>
        <v>229.954938172043</v>
      </c>
      <c r="Q79">
        <v>2</v>
      </c>
      <c r="R79" s="9">
        <f>+Q79*V79</f>
        <v>1580.852974076342</v>
      </c>
      <c r="S79">
        <f>+G79+I79+K79+M79+O79+Q79</f>
        <v>59</v>
      </c>
      <c r="T79" s="8">
        <f>+H79+J79+L79+N79+P79+R79</f>
        <v>24679.560314079652</v>
      </c>
      <c r="V79" s="8">
        <f>+V78</f>
        <v>790.426487038171</v>
      </c>
      <c r="W79" s="4">
        <f>+W78</f>
        <v>0</v>
      </c>
      <c r="X79" s="4">
        <f>+X78</f>
        <v>1008.4971894322654</v>
      </c>
      <c r="Y79" s="8">
        <f>+Y76</f>
        <v>100.49202867242734</v>
      </c>
      <c r="Z79" s="10">
        <f>+Z78</f>
        <v>165.75917092561045</v>
      </c>
      <c r="AA79" s="8">
        <f>+AA78</f>
        <v>229.954938172043</v>
      </c>
      <c r="AC79">
        <v>108</v>
      </c>
      <c r="AD79">
        <v>51062.54</v>
      </c>
      <c r="AE79">
        <f>AC79-S79</f>
        <v>49</v>
      </c>
    </row>
    <row r="80">
      <c r="A80">
        <f>+A79+1</f>
        <v>76</v>
      </c>
      <c r="C80" t="str">
        <v>Yupiltepeque</v>
      </c>
      <c r="E80">
        <v>0</v>
      </c>
      <c r="F80" s="8">
        <v>0</v>
      </c>
      <c r="G80">
        <v>0</v>
      </c>
      <c r="H80" s="9">
        <v>0</v>
      </c>
      <c r="I80">
        <v>0</v>
      </c>
      <c r="J80" s="9">
        <f>+I80*Z80</f>
        <v>0</v>
      </c>
      <c r="K80">
        <v>0</v>
      </c>
      <c r="L80" s="9">
        <v>0</v>
      </c>
      <c r="M80">
        <v>0</v>
      </c>
      <c r="N80" s="8">
        <f>+M80*X80</f>
        <v>0</v>
      </c>
      <c r="O80">
        <v>5</v>
      </c>
      <c r="P80" s="9">
        <f>+O80*AA80</f>
        <v>1149.774690860215</v>
      </c>
      <c r="Q80">
        <v>48</v>
      </c>
      <c r="R80" s="9">
        <f>+Q80*V80</f>
        <v>37940.471377832204</v>
      </c>
      <c r="S80">
        <f>+G80+I80+K80+M80+O80+Q80</f>
        <v>53</v>
      </c>
      <c r="T80" s="8">
        <f>+H80+J80+L80+N80+P80+R80</f>
        <v>39090.24606869242</v>
      </c>
      <c r="V80" s="8">
        <f>+V79</f>
        <v>790.426487038171</v>
      </c>
      <c r="W80" s="4">
        <f>+W79</f>
        <v>0</v>
      </c>
      <c r="X80" s="4">
        <f>+X79</f>
        <v>1008.4971894322654</v>
      </c>
      <c r="AA80" s="8">
        <f>+AA79</f>
        <v>229.954938172043</v>
      </c>
      <c r="AC80">
        <v>81</v>
      </c>
      <c r="AD80">
        <v>38296.91</v>
      </c>
      <c r="AE80">
        <f>AC80-S80</f>
        <v>28</v>
      </c>
    </row>
    <row r="81">
      <c r="A81">
        <f>+A80+1</f>
        <v>77</v>
      </c>
      <c r="C81" t="str">
        <v>Moyuta</v>
      </c>
      <c r="E81">
        <v>0</v>
      </c>
      <c r="F81" s="8">
        <v>0</v>
      </c>
      <c r="G81">
        <v>0</v>
      </c>
      <c r="H81" s="9">
        <v>0</v>
      </c>
      <c r="I81">
        <v>0</v>
      </c>
      <c r="J81" s="9">
        <f>+I81*Z81</f>
        <v>0</v>
      </c>
      <c r="K81">
        <v>0</v>
      </c>
      <c r="L81" s="9">
        <v>0</v>
      </c>
      <c r="M81">
        <v>0</v>
      </c>
      <c r="N81" s="8">
        <f>+M81*X81</f>
        <v>0</v>
      </c>
      <c r="O81">
        <v>0</v>
      </c>
      <c r="P81" s="9">
        <f>+O81*AA81</f>
        <v>0</v>
      </c>
      <c r="Q81">
        <v>0</v>
      </c>
      <c r="R81" s="9">
        <f>+Q81*V81</f>
        <v>0</v>
      </c>
      <c r="S81">
        <f>+G81+I81+K81+M81+O81+Q81</f>
        <v>0</v>
      </c>
      <c r="T81" s="8">
        <f>+H81+J81+L81+N81+P81+R81</f>
        <v>0</v>
      </c>
      <c r="V81" s="8">
        <f>+V80</f>
        <v>790.426487038171</v>
      </c>
      <c r="W81" s="4">
        <f>+W80</f>
        <v>0</v>
      </c>
      <c r="X81" s="4">
        <f>+X80</f>
        <v>1008.4971894322654</v>
      </c>
      <c r="AA81" s="8">
        <f>+AA80</f>
        <v>229.954938172043</v>
      </c>
      <c r="AC81">
        <v>10</v>
      </c>
      <c r="AD81">
        <v>4728.01</v>
      </c>
      <c r="AE81">
        <f>AC81-S81</f>
        <v>10</v>
      </c>
    </row>
    <row r="82">
      <c r="A82">
        <f>+A81+1</f>
        <v>78</v>
      </c>
      <c r="C82" t="str">
        <v>Jalpatagua</v>
      </c>
      <c r="E82">
        <v>0</v>
      </c>
      <c r="F82" s="8">
        <v>0</v>
      </c>
      <c r="G82">
        <v>0</v>
      </c>
      <c r="H82" s="9">
        <v>0</v>
      </c>
      <c r="I82">
        <v>0</v>
      </c>
      <c r="J82" s="9">
        <f>+I82*Z82</f>
        <v>0</v>
      </c>
      <c r="K82">
        <v>0</v>
      </c>
      <c r="L82" s="9">
        <v>0</v>
      </c>
      <c r="M82">
        <v>0</v>
      </c>
      <c r="N82" s="8">
        <f>+M82*X82</f>
        <v>0</v>
      </c>
      <c r="O82">
        <v>0</v>
      </c>
      <c r="P82" s="9">
        <f>+O82*AA82</f>
        <v>0</v>
      </c>
      <c r="Q82">
        <v>0</v>
      </c>
      <c r="R82" s="9">
        <f>+Q82*V82</f>
        <v>0</v>
      </c>
      <c r="S82">
        <f>+G82+I82+K82+M82+O82+Q82</f>
        <v>0</v>
      </c>
      <c r="T82" s="8">
        <f>+H82+J82+L82+N82+P82+R82</f>
        <v>0</v>
      </c>
      <c r="V82" s="8">
        <f>+V81</f>
        <v>790.426487038171</v>
      </c>
      <c r="W82" s="4">
        <f>+W81</f>
        <v>0</v>
      </c>
      <c r="X82" s="4">
        <f>+X81</f>
        <v>1008.4971894322654</v>
      </c>
      <c r="AA82" s="8">
        <f>+AA81</f>
        <v>229.954938172043</v>
      </c>
      <c r="AC82">
        <v>19</v>
      </c>
      <c r="AD82">
        <v>8983.23</v>
      </c>
      <c r="AE82">
        <f>AC82-S82</f>
        <v>19</v>
      </c>
    </row>
    <row r="83">
      <c r="A83">
        <f>+A82+1</f>
        <v>79</v>
      </c>
      <c r="C83" t="str">
        <v>San José Acatempa</v>
      </c>
      <c r="E83">
        <v>0</v>
      </c>
      <c r="F83" s="8">
        <v>0</v>
      </c>
      <c r="G83">
        <v>0</v>
      </c>
      <c r="H83" s="9">
        <v>0</v>
      </c>
      <c r="I83">
        <v>0</v>
      </c>
      <c r="J83" s="9">
        <f>+I83*Z83</f>
        <v>0</v>
      </c>
      <c r="K83">
        <v>0</v>
      </c>
      <c r="L83" s="9">
        <v>0</v>
      </c>
      <c r="M83">
        <v>0</v>
      </c>
      <c r="N83" s="8">
        <f>+M83*X83</f>
        <v>0</v>
      </c>
      <c r="O83">
        <v>0</v>
      </c>
      <c r="P83" s="9">
        <f>+O83*AA83</f>
        <v>0</v>
      </c>
      <c r="Q83">
        <v>0</v>
      </c>
      <c r="R83" s="9">
        <f>+Q83*V83</f>
        <v>0</v>
      </c>
      <c r="S83">
        <f>+G83+I83+K83+M83+O83+Q83</f>
        <v>0</v>
      </c>
      <c r="T83" s="8">
        <f>+H83+J83+L83+N83+P83+R83</f>
        <v>0</v>
      </c>
      <c r="V83" s="8">
        <f>+V82</f>
        <v>790.426487038171</v>
      </c>
      <c r="W83" s="4">
        <f>+W82</f>
        <v>0</v>
      </c>
      <c r="X83" s="4">
        <f>+X82</f>
        <v>1008.4971894322654</v>
      </c>
      <c r="AA83" s="8">
        <f>+AA82</f>
        <v>229.954938172043</v>
      </c>
      <c r="AF83" t="str">
        <v>No aparece en el archivo del corte</v>
      </c>
    </row>
    <row r="84">
      <c r="A84">
        <f>+A83+1</f>
        <v>80</v>
      </c>
      <c r="C84" t="str">
        <v>Santa Catarina Mita</v>
      </c>
      <c r="E84">
        <v>0</v>
      </c>
      <c r="F84" s="8">
        <v>0</v>
      </c>
      <c r="G84">
        <v>0</v>
      </c>
      <c r="H84" s="9">
        <v>0</v>
      </c>
      <c r="I84">
        <v>0</v>
      </c>
      <c r="J84" s="9">
        <f>+I84*Z84</f>
        <v>0</v>
      </c>
      <c r="K84">
        <v>0</v>
      </c>
      <c r="L84" s="9">
        <v>0</v>
      </c>
      <c r="M84">
        <v>0</v>
      </c>
      <c r="N84" s="8">
        <f>+M84*X84</f>
        <v>0</v>
      </c>
      <c r="O84">
        <v>0</v>
      </c>
      <c r="P84" s="9">
        <f>+O84*AA84</f>
        <v>0</v>
      </c>
      <c r="Q84">
        <v>0</v>
      </c>
      <c r="R84" s="9">
        <f>+Q84*V84</f>
        <v>0</v>
      </c>
      <c r="S84">
        <f>+G84+I84+K84+M84+O84+Q84</f>
        <v>0</v>
      </c>
      <c r="T84" s="8">
        <f>+H84+J84+L84+N84+P84+R84</f>
        <v>0</v>
      </c>
      <c r="V84" s="8">
        <f>+V83</f>
        <v>790.426487038171</v>
      </c>
      <c r="W84" s="4">
        <f>+W83</f>
        <v>0</v>
      </c>
      <c r="X84" s="4">
        <f>+X83</f>
        <v>1008.4971894322654</v>
      </c>
      <c r="AA84" s="8">
        <f>+AA83</f>
        <v>229.954938172043</v>
      </c>
      <c r="AC84">
        <v>52</v>
      </c>
      <c r="AD84">
        <v>24585.67</v>
      </c>
      <c r="AE84">
        <f>AC84-S84</f>
        <v>52</v>
      </c>
    </row>
    <row r="85">
      <c r="A85">
        <f>+A84+1</f>
        <v>81</v>
      </c>
      <c r="B85" t="str">
        <v>Chiquimula</v>
      </c>
      <c r="C85" t="str">
        <v xml:space="preserve">Jocotán </v>
      </c>
      <c r="E85">
        <v>0</v>
      </c>
      <c r="F85" s="8">
        <v>0</v>
      </c>
      <c r="G85">
        <v>20</v>
      </c>
      <c r="H85" s="9">
        <f>+G85*Y79</f>
        <v>2009.8405734485468</v>
      </c>
      <c r="I85">
        <v>66</v>
      </c>
      <c r="J85" s="9">
        <f>+I85*Z85</f>
        <v>10940.10528109029</v>
      </c>
      <c r="K85">
        <v>58</v>
      </c>
      <c r="L85" s="9">
        <v>49862.210345182895</v>
      </c>
      <c r="M85">
        <v>36</v>
      </c>
      <c r="N85" s="8">
        <f>+M85*X85</f>
        <v>36305.89881956155</v>
      </c>
      <c r="O85">
        <v>186</v>
      </c>
      <c r="P85" s="9">
        <f>+O85*AA85</f>
        <v>42771.6185</v>
      </c>
      <c r="Q85">
        <v>153</v>
      </c>
      <c r="R85" s="9">
        <f>+Q85*V85</f>
        <v>120935.25251684016</v>
      </c>
      <c r="S85">
        <f>+G85+I85+K85+M85+O85+Q85</f>
        <v>519</v>
      </c>
      <c r="T85" s="8">
        <f>+H85+J85+L85+N85+P85+R85</f>
        <v>262824.9260361235</v>
      </c>
      <c r="V85" s="8">
        <f>+V84</f>
        <v>790.426487038171</v>
      </c>
      <c r="W85" s="4">
        <f>+W84</f>
        <v>0</v>
      </c>
      <c r="X85" s="4">
        <f>+X84</f>
        <v>1008.4971894322654</v>
      </c>
      <c r="Y85" s="8">
        <f>+Y79</f>
        <v>100.49202867242734</v>
      </c>
      <c r="Z85" s="10">
        <f>+Z79</f>
        <v>165.75917092561045</v>
      </c>
      <c r="AA85" s="8">
        <f>+AA84</f>
        <v>229.954938172043</v>
      </c>
      <c r="AC85">
        <v>720</v>
      </c>
      <c r="AD85">
        <v>340416.96</v>
      </c>
      <c r="AE85">
        <f>AC85-S85</f>
        <v>201</v>
      </c>
    </row>
    <row r="86">
      <c r="A86">
        <f>+A85+1</f>
        <v>82</v>
      </c>
      <c r="C86" t="str">
        <v>Olopa</v>
      </c>
      <c r="E86">
        <v>0</v>
      </c>
      <c r="F86" s="8">
        <v>0</v>
      </c>
      <c r="G86">
        <v>21</v>
      </c>
      <c r="H86" s="9">
        <f>+G86*Y85</f>
        <v>2110.332602120974</v>
      </c>
      <c r="I86">
        <v>200</v>
      </c>
      <c r="J86" s="9">
        <f>+I86*Z86</f>
        <v>33151.83418512209</v>
      </c>
      <c r="K86">
        <v>69</v>
      </c>
      <c r="L86" s="9">
        <v>59318.836445131376</v>
      </c>
      <c r="M86">
        <v>1</v>
      </c>
      <c r="N86" s="8">
        <f>+M86*X86</f>
        <v>1008.4971894322654</v>
      </c>
      <c r="O86">
        <v>162</v>
      </c>
      <c r="P86" s="9">
        <f>+O86*AA86</f>
        <v>37252.69998387097</v>
      </c>
      <c r="Q86">
        <v>125</v>
      </c>
      <c r="R86" s="9">
        <f>+Q86*V86</f>
        <v>98803.31087977138</v>
      </c>
      <c r="S86">
        <f>+G86+I86+K86+M86+O86+Q86</f>
        <v>578</v>
      </c>
      <c r="T86" s="8">
        <f>+H86+J86+L86+N86+P86+R86</f>
        <v>231645.51128544903</v>
      </c>
      <c r="V86" s="8">
        <f>+V85</f>
        <v>790.426487038171</v>
      </c>
      <c r="W86" s="4">
        <f>+W85</f>
        <v>0</v>
      </c>
      <c r="X86" s="4">
        <f>+X85</f>
        <v>1008.4971894322654</v>
      </c>
      <c r="Y86" s="8">
        <f>+Y85</f>
        <v>100.49202867242734</v>
      </c>
      <c r="Z86" s="10">
        <f>+Z85</f>
        <v>165.75917092561045</v>
      </c>
      <c r="AA86" s="8">
        <f>+AA85</f>
        <v>229.954938172043</v>
      </c>
      <c r="AC86">
        <v>732</v>
      </c>
      <c r="AD86">
        <v>346090.58</v>
      </c>
      <c r="AE86">
        <f>AC86-S86</f>
        <v>154</v>
      </c>
    </row>
    <row r="87">
      <c r="A87">
        <f>+A86+1</f>
        <v>83</v>
      </c>
      <c r="C87" t="str">
        <v>Chiquimula</v>
      </c>
      <c r="E87">
        <v>0</v>
      </c>
      <c r="F87" s="8">
        <v>0</v>
      </c>
      <c r="G87">
        <v>0</v>
      </c>
      <c r="H87" s="9">
        <f>+G87*Y86</f>
        <v>0</v>
      </c>
      <c r="I87">
        <v>46</v>
      </c>
      <c r="J87" s="9">
        <f>+I87*Z87</f>
        <v>7624.92186257808</v>
      </c>
      <c r="K87">
        <v>79</v>
      </c>
      <c r="L87" s="9">
        <v>67915.76926326635</v>
      </c>
      <c r="M87">
        <v>45</v>
      </c>
      <c r="N87" s="8">
        <f>+M87*X87</f>
        <v>45382.37352445194</v>
      </c>
      <c r="O87">
        <v>212</v>
      </c>
      <c r="P87" s="9">
        <f>+O87*AA87</f>
        <v>48750.44689247312</v>
      </c>
      <c r="Q87">
        <v>203</v>
      </c>
      <c r="R87" s="9">
        <f>+Q87*V87</f>
        <v>160456.5768687487</v>
      </c>
      <c r="S87">
        <f>+G87+I87+K87+M87+O87+Q87</f>
        <v>585</v>
      </c>
      <c r="T87" s="8">
        <f>+H87+J87+L87+N87+P87+R87</f>
        <v>330130.0884115182</v>
      </c>
      <c r="V87" s="8">
        <f>+V86</f>
        <v>790.426487038171</v>
      </c>
      <c r="W87" s="4">
        <f>+W86</f>
        <v>0</v>
      </c>
      <c r="X87" s="4">
        <f>+X86</f>
        <v>1008.4971894322654</v>
      </c>
      <c r="Y87" s="8">
        <f>+Y86</f>
        <v>100.49202867242734</v>
      </c>
      <c r="Z87" s="10">
        <f>+Z86</f>
        <v>165.75917092561045</v>
      </c>
      <c r="AA87" s="8">
        <f>+AA86</f>
        <v>229.954938172043</v>
      </c>
      <c r="AC87">
        <v>686</v>
      </c>
      <c r="AD87">
        <v>324341.72</v>
      </c>
      <c r="AE87">
        <f>AC87-S87</f>
        <v>101</v>
      </c>
    </row>
    <row r="88">
      <c r="A88">
        <f>+A87+1</f>
        <v>84</v>
      </c>
      <c r="C88" t="str">
        <v>Camotan</v>
      </c>
      <c r="E88">
        <v>0</v>
      </c>
      <c r="F88" s="8">
        <v>0</v>
      </c>
      <c r="G88">
        <v>0</v>
      </c>
      <c r="H88" s="9">
        <v>0</v>
      </c>
      <c r="I88">
        <v>13</v>
      </c>
      <c r="J88" s="9">
        <f>+I88*Z88</f>
        <v>2154.869222032936</v>
      </c>
      <c r="K88">
        <v>10</v>
      </c>
      <c r="L88" s="9">
        <v>8596.932818134981</v>
      </c>
      <c r="M88">
        <v>52</v>
      </c>
      <c r="N88" s="8">
        <f>+M88*X88</f>
        <v>52441.8538504778</v>
      </c>
      <c r="O88">
        <v>5</v>
      </c>
      <c r="P88" s="9">
        <f>+O88*AA88</f>
        <v>1149.774690860215</v>
      </c>
      <c r="Q88">
        <v>148</v>
      </c>
      <c r="R88" s="9">
        <f>+Q88*V88</f>
        <v>116983.12008164931</v>
      </c>
      <c r="S88">
        <f>+G88+I88+K88+M88+O88+Q88</f>
        <v>228</v>
      </c>
      <c r="T88" s="8">
        <f>+H88+J88+L88+N88+P88+R88</f>
        <v>181326.55066315524</v>
      </c>
      <c r="V88" s="8">
        <f>+V87</f>
        <v>790.426487038171</v>
      </c>
      <c r="W88" s="4">
        <f>+W87</f>
        <v>0</v>
      </c>
      <c r="X88" s="4">
        <f>+X87</f>
        <v>1008.4971894322654</v>
      </c>
      <c r="Z88" s="10">
        <f>+Z87</f>
        <v>165.75917092561045</v>
      </c>
      <c r="AA88" s="8">
        <f>+AA87</f>
        <v>229.954938172043</v>
      </c>
      <c r="AC88">
        <v>541</v>
      </c>
      <c r="AD88">
        <v>255785.52</v>
      </c>
      <c r="AE88">
        <f>AC88-S88</f>
        <v>313</v>
      </c>
    </row>
    <row r="89">
      <c r="A89">
        <f>+A88+1</f>
        <v>85</v>
      </c>
      <c r="C89" t="str">
        <v xml:space="preserve">San Juan La Ermita </v>
      </c>
      <c r="E89">
        <v>0</v>
      </c>
      <c r="F89" s="8">
        <v>0</v>
      </c>
      <c r="G89">
        <v>18</v>
      </c>
      <c r="H89" s="9">
        <f>+G89*Y87</f>
        <v>1808.856516103692</v>
      </c>
      <c r="I89">
        <v>152</v>
      </c>
      <c r="J89" s="9">
        <f>+I89*Z89</f>
        <v>25195.39398069279</v>
      </c>
      <c r="K89">
        <v>60</v>
      </c>
      <c r="L89" s="9">
        <v>51581.596908809894</v>
      </c>
      <c r="M89">
        <v>37</v>
      </c>
      <c r="N89" s="8">
        <f>+M89*X89</f>
        <v>37314.39600899382</v>
      </c>
      <c r="O89">
        <v>175</v>
      </c>
      <c r="P89" s="9">
        <f>+O89*AA89</f>
        <v>40242.11418010753</v>
      </c>
      <c r="Q89">
        <v>133</v>
      </c>
      <c r="R89" s="9">
        <f>+Q89*V89</f>
        <v>105126.72277607674</v>
      </c>
      <c r="S89">
        <f>+G89+I89+K89+M89+O89+Q89</f>
        <v>575</v>
      </c>
      <c r="T89" s="8">
        <f>+H89+J89+L89+N89+P89+R89</f>
        <v>261269.08037078445</v>
      </c>
      <c r="V89" s="8">
        <f>+V88</f>
        <v>790.426487038171</v>
      </c>
      <c r="W89" s="4">
        <f>+W88</f>
        <v>0</v>
      </c>
      <c r="X89" s="4">
        <f>+X88</f>
        <v>1008.4971894322654</v>
      </c>
      <c r="Y89" s="8">
        <f>+Y87</f>
        <v>100.49202867242734</v>
      </c>
      <c r="Z89" s="10">
        <f>+Z88</f>
        <v>165.75917092561045</v>
      </c>
      <c r="AA89" s="8">
        <f>+AA88</f>
        <v>229.954938172043</v>
      </c>
      <c r="AC89">
        <v>668</v>
      </c>
      <c r="AD89">
        <v>315831.29</v>
      </c>
      <c r="AE89">
        <f>AC89-S89</f>
        <v>93</v>
      </c>
    </row>
    <row r="90">
      <c r="A90">
        <f>+A89+1</f>
        <v>86</v>
      </c>
      <c r="B90" t="str">
        <v xml:space="preserve">Santa Rosa </v>
      </c>
      <c r="C90" t="str">
        <v xml:space="preserve">Barberena </v>
      </c>
      <c r="E90">
        <v>0</v>
      </c>
      <c r="F90" s="8">
        <v>0</v>
      </c>
      <c r="G90">
        <v>18</v>
      </c>
      <c r="H90" s="9">
        <f>+G90*Y89</f>
        <v>1808.856516103692</v>
      </c>
      <c r="I90">
        <v>6</v>
      </c>
      <c r="J90" s="9">
        <f>+I90*Z90</f>
        <v>994.5550255536627</v>
      </c>
      <c r="K90">
        <v>48</v>
      </c>
      <c r="L90" s="9">
        <v>41265.27752704791</v>
      </c>
      <c r="M90">
        <v>22</v>
      </c>
      <c r="N90" s="8">
        <f>+M90*X90</f>
        <v>22186.938167509838</v>
      </c>
      <c r="O90">
        <v>122</v>
      </c>
      <c r="P90" s="9">
        <f>+O90*AA90</f>
        <v>28054.502456989245</v>
      </c>
      <c r="Q90">
        <v>102</v>
      </c>
      <c r="R90" s="9">
        <f>+Q90*V90</f>
        <v>80623.50167789344</v>
      </c>
      <c r="S90">
        <f>+G90+I90+K90+M90+O90+Q90</f>
        <v>318</v>
      </c>
      <c r="T90" s="8">
        <f>+H90+J90+L90+N90+P90+R90</f>
        <v>174933.63137109778</v>
      </c>
      <c r="V90" s="8">
        <f>+V89</f>
        <v>790.426487038171</v>
      </c>
      <c r="W90" s="4">
        <f>+W89</f>
        <v>0</v>
      </c>
      <c r="X90" s="4">
        <f>+X89</f>
        <v>1008.4971894322654</v>
      </c>
      <c r="Y90" s="8">
        <f>+Y89</f>
        <v>100.49202867242734</v>
      </c>
      <c r="Z90" s="10">
        <f>+Z89</f>
        <v>165.75917092561045</v>
      </c>
      <c r="AA90" s="8">
        <f>+AA89</f>
        <v>229.954938172043</v>
      </c>
      <c r="AC90">
        <v>342</v>
      </c>
      <c r="AD90">
        <v>161698.06</v>
      </c>
      <c r="AE90">
        <f>AC90-S90</f>
        <v>24</v>
      </c>
    </row>
    <row r="91">
      <c r="A91">
        <f>+A90+1</f>
        <v>87</v>
      </c>
      <c r="C91" t="str">
        <v>Taxisco</v>
      </c>
      <c r="E91">
        <v>0</v>
      </c>
      <c r="F91" s="8">
        <v>0</v>
      </c>
      <c r="G91">
        <v>28</v>
      </c>
      <c r="H91" s="9">
        <f>+G91*Y90</f>
        <v>2813.7768028279656</v>
      </c>
      <c r="I91">
        <v>142</v>
      </c>
      <c r="J91" s="9">
        <f>+I91*Z91</f>
        <v>23537.802271436685</v>
      </c>
      <c r="K91">
        <v>18</v>
      </c>
      <c r="L91" s="9">
        <v>15474.479072642967</v>
      </c>
      <c r="M91">
        <v>10</v>
      </c>
      <c r="N91" s="8">
        <f>+M91*X91</f>
        <v>10084.971894322654</v>
      </c>
      <c r="O91">
        <v>120</v>
      </c>
      <c r="P91" s="9">
        <f>+O91*AA91</f>
        <v>27594.59258064516</v>
      </c>
      <c r="Q91">
        <v>100</v>
      </c>
      <c r="R91" s="9">
        <f>+Q91*V91</f>
        <v>79042.6487038171</v>
      </c>
      <c r="S91">
        <f>+G91+I91+K91+M91+O91+Q91</f>
        <v>418</v>
      </c>
      <c r="T91" s="8">
        <f>+H91+J91+L91+N91+P91+R91</f>
        <v>158548.27132569253</v>
      </c>
      <c r="V91" s="8">
        <f>+V90</f>
        <v>790.426487038171</v>
      </c>
      <c r="W91" s="4">
        <f>+W90</f>
        <v>0</v>
      </c>
      <c r="X91" s="4">
        <f>+X90</f>
        <v>1008.4971894322654</v>
      </c>
      <c r="Y91" s="8">
        <f>+Y90</f>
        <v>100.49202867242734</v>
      </c>
      <c r="Z91" s="10">
        <f>+Z90</f>
        <v>165.75917092561045</v>
      </c>
      <c r="AA91" s="8">
        <f>+AA90</f>
        <v>229.954938172043</v>
      </c>
      <c r="AC91">
        <v>433</v>
      </c>
      <c r="AD91">
        <v>204722.98</v>
      </c>
      <c r="AE91">
        <f>AC91-S91</f>
        <v>15</v>
      </c>
    </row>
    <row r="92">
      <c r="A92">
        <f>+A91+1</f>
        <v>88</v>
      </c>
      <c r="C92" t="str">
        <v>Chiquimulilla</v>
      </c>
      <c r="E92">
        <v>0</v>
      </c>
      <c r="F92" s="8">
        <v>0</v>
      </c>
      <c r="G92">
        <v>46</v>
      </c>
      <c r="H92" s="9">
        <f>+G92*Y91</f>
        <v>4622.633318931657</v>
      </c>
      <c r="I92">
        <v>131</v>
      </c>
      <c r="J92" s="9">
        <f>+I92*Z92</f>
        <v>21714.45139125497</v>
      </c>
      <c r="K92">
        <v>9</v>
      </c>
      <c r="L92" s="9">
        <v>7737.239536321484</v>
      </c>
      <c r="M92">
        <v>3</v>
      </c>
      <c r="N92" s="8">
        <f>+M92*X92</f>
        <v>3025.4915682967962</v>
      </c>
      <c r="O92">
        <v>120</v>
      </c>
      <c r="P92" s="9">
        <f>+O92*AA92</f>
        <v>27594.59258064516</v>
      </c>
      <c r="Q92">
        <v>104</v>
      </c>
      <c r="R92" s="9">
        <f>+Q92*V92</f>
        <v>82204.35465196978</v>
      </c>
      <c r="S92">
        <f>+G92+I92+K92+M92+O92+Q92</f>
        <v>413</v>
      </c>
      <c r="T92" s="8">
        <f>+H92+J92+L92+N92+P92+R92</f>
        <v>146898.76304741984</v>
      </c>
      <c r="V92" s="8">
        <f>+V91</f>
        <v>790.426487038171</v>
      </c>
      <c r="W92" s="4">
        <f>+W91</f>
        <v>0</v>
      </c>
      <c r="X92" s="4">
        <f>+X91</f>
        <v>1008.4971894322654</v>
      </c>
      <c r="Y92" s="8">
        <f>+Y91</f>
        <v>100.49202867242734</v>
      </c>
      <c r="Z92" s="10">
        <f>+Z91</f>
        <v>165.75917092561045</v>
      </c>
      <c r="AA92" s="8">
        <f>+AA91</f>
        <v>229.954938172043</v>
      </c>
      <c r="AC92">
        <v>443</v>
      </c>
      <c r="AD92">
        <v>209450.99</v>
      </c>
      <c r="AE92">
        <f>AC92-S92</f>
        <v>30</v>
      </c>
    </row>
    <row r="93">
      <c r="A93">
        <f>+A92+1</f>
        <v>89</v>
      </c>
      <c r="C93" t="str">
        <v>Cuilapa</v>
      </c>
      <c r="E93">
        <v>0</v>
      </c>
      <c r="F93" s="8">
        <v>0</v>
      </c>
      <c r="G93">
        <v>32</v>
      </c>
      <c r="H93" s="9">
        <f>+G93*Y92</f>
        <v>3215.744917517675</v>
      </c>
      <c r="I93">
        <v>122</v>
      </c>
      <c r="J93" s="9">
        <f>+I93*Z93</f>
        <v>20222.618852924476</v>
      </c>
      <c r="K93">
        <v>5</v>
      </c>
      <c r="L93" s="9">
        <v>4298.4664090674905</v>
      </c>
      <c r="M93">
        <v>0</v>
      </c>
      <c r="N93" s="8">
        <f>+M93*X93</f>
        <v>0</v>
      </c>
      <c r="O93">
        <v>0</v>
      </c>
      <c r="P93" s="9">
        <f>+O93*AA93</f>
        <v>0</v>
      </c>
      <c r="Q93">
        <v>102</v>
      </c>
      <c r="R93" s="9">
        <f>+Q93*V93</f>
        <v>80623.50167789344</v>
      </c>
      <c r="S93">
        <f>+G93+I93+K93+M93+O93+Q93</f>
        <v>261</v>
      </c>
      <c r="T93" s="8">
        <f>+H93+J93+L93+N93+P93+R93</f>
        <v>108360.33185740307</v>
      </c>
      <c r="V93" s="8">
        <f>+V92</f>
        <v>790.426487038171</v>
      </c>
      <c r="W93" s="4">
        <f>+W92</f>
        <v>0</v>
      </c>
      <c r="X93" s="4">
        <f>+X92</f>
        <v>1008.4971894322654</v>
      </c>
      <c r="Y93" s="8">
        <f>+Y92</f>
        <v>100.49202867242734</v>
      </c>
      <c r="Z93" s="10">
        <f>+Z92</f>
        <v>165.75917092561045</v>
      </c>
      <c r="AA93" s="8">
        <f>+AA92</f>
        <v>229.954938172043</v>
      </c>
      <c r="AC93">
        <v>349</v>
      </c>
      <c r="AD93">
        <v>165007.67</v>
      </c>
      <c r="AE93">
        <f>AC93-S93</f>
        <v>88</v>
      </c>
    </row>
    <row r="94">
      <c r="A94">
        <f>+A93+1</f>
        <v>90</v>
      </c>
      <c r="C94" t="str">
        <v xml:space="preserve">Pueblo Nuevo Viñas </v>
      </c>
      <c r="E94">
        <v>0</v>
      </c>
      <c r="F94" s="8">
        <v>0</v>
      </c>
      <c r="G94">
        <v>67</v>
      </c>
      <c r="H94" s="9">
        <f>+G94*Y93</f>
        <v>6732.9659210526315</v>
      </c>
      <c r="I94">
        <v>118</v>
      </c>
      <c r="J94" s="9">
        <f>+I94*Z94</f>
        <v>19559.582169222034</v>
      </c>
      <c r="K94">
        <v>13</v>
      </c>
      <c r="L94" s="9">
        <v>11176.012663575477</v>
      </c>
      <c r="M94">
        <v>9</v>
      </c>
      <c r="N94" s="8">
        <f>+M94*X94</f>
        <v>9076.474704890388</v>
      </c>
      <c r="O94">
        <v>142</v>
      </c>
      <c r="P94" s="9">
        <f>+O94*AA94</f>
        <v>32653.601220430108</v>
      </c>
      <c r="Q94">
        <v>103</v>
      </c>
      <c r="R94" s="9">
        <f>+Q94*V94</f>
        <v>81413.92816493161</v>
      </c>
      <c r="S94">
        <f>+G94+I94+K94+M94+O94+Q94</f>
        <v>452</v>
      </c>
      <c r="T94" s="8">
        <f>+H94+J94+L94+N94+P94+R94</f>
        <v>160612.56484410225</v>
      </c>
      <c r="V94" s="8">
        <f>+V93</f>
        <v>790.426487038171</v>
      </c>
      <c r="W94" s="4">
        <f>+W93</f>
        <v>0</v>
      </c>
      <c r="X94" s="4">
        <f>+X93</f>
        <v>1008.4971894322654</v>
      </c>
      <c r="Y94" s="8">
        <f>+Y93</f>
        <v>100.49202867242734</v>
      </c>
      <c r="Z94" s="10">
        <f>+Z93</f>
        <v>165.75917092561045</v>
      </c>
      <c r="AA94" s="8">
        <f>+AA93</f>
        <v>229.954938172043</v>
      </c>
      <c r="AC94">
        <v>521</v>
      </c>
      <c r="AD94">
        <v>246329.5</v>
      </c>
      <c r="AE94">
        <f>AC94-S94</f>
        <v>69</v>
      </c>
    </row>
    <row r="95">
      <c r="A95">
        <f>+A94+1</f>
        <v>91</v>
      </c>
      <c r="B95" t="str">
        <v xml:space="preserve">Retalhuleu </v>
      </c>
      <c r="C95" t="str">
        <v xml:space="preserve">Retalhuleu </v>
      </c>
      <c r="E95">
        <v>0</v>
      </c>
      <c r="F95" s="8">
        <v>0</v>
      </c>
      <c r="G95">
        <v>39</v>
      </c>
      <c r="H95" s="9">
        <f>+G95*Y94</f>
        <v>3919.1891182246663</v>
      </c>
      <c r="I95">
        <v>183</v>
      </c>
      <c r="J95" s="9">
        <f>+I95*Z95</f>
        <v>30333.928279386713</v>
      </c>
      <c r="K95">
        <v>48</v>
      </c>
      <c r="L95" s="9">
        <v>41265.27752704791</v>
      </c>
      <c r="M95">
        <v>16</v>
      </c>
      <c r="N95" s="8">
        <f>+M95*X95</f>
        <v>16135.955030916246</v>
      </c>
      <c r="O95">
        <v>251</v>
      </c>
      <c r="P95" s="9">
        <f>+O95*AA95</f>
        <v>57718.689481182795</v>
      </c>
      <c r="Q95">
        <v>21</v>
      </c>
      <c r="R95" s="9">
        <f>+Q95*V95</f>
        <v>16598.95622780159</v>
      </c>
      <c r="S95">
        <f>+G95+I95+K95+M95+O95+Q95</f>
        <v>558</v>
      </c>
      <c r="T95" s="8">
        <f>+H95+J95+L95+N95+P95+R95</f>
        <v>165971.99566455992</v>
      </c>
      <c r="V95" s="8">
        <f>+V94</f>
        <v>790.426487038171</v>
      </c>
      <c r="W95" s="4">
        <f>+W94</f>
        <v>0</v>
      </c>
      <c r="X95" s="4">
        <f>+X94</f>
        <v>1008.4971894322654</v>
      </c>
      <c r="Y95" s="8">
        <f>+Y94</f>
        <v>100.49202867242734</v>
      </c>
      <c r="Z95" s="10">
        <f>+Z94</f>
        <v>165.75917092561045</v>
      </c>
      <c r="AA95" s="8">
        <f>+AA94</f>
        <v>229.954938172043</v>
      </c>
      <c r="AC95">
        <v>658</v>
      </c>
      <c r="AD95">
        <v>311103.28</v>
      </c>
      <c r="AE95">
        <f>AC95-S95</f>
        <v>100</v>
      </c>
    </row>
    <row r="96">
      <c r="A96">
        <f>+A95+1</f>
        <v>92</v>
      </c>
      <c r="C96" t="str">
        <v xml:space="preserve">Nuevo San Carlos </v>
      </c>
      <c r="E96">
        <v>0</v>
      </c>
      <c r="F96" s="8">
        <v>0</v>
      </c>
      <c r="G96">
        <v>56</v>
      </c>
      <c r="H96" s="9">
        <f>+G96*Y95</f>
        <v>5627.553605655931</v>
      </c>
      <c r="I96">
        <v>184</v>
      </c>
      <c r="J96" s="9">
        <f>+I96*Z96</f>
        <v>30499.68745031232</v>
      </c>
      <c r="K96">
        <v>96</v>
      </c>
      <c r="L96" s="9">
        <v>82530.55505409582</v>
      </c>
      <c r="M96">
        <v>7</v>
      </c>
      <c r="N96" s="8">
        <f>+M96*X96</f>
        <v>7059.480326025858</v>
      </c>
      <c r="O96">
        <v>250</v>
      </c>
      <c r="P96" s="9">
        <f>+O96*AA96</f>
        <v>57488.73454301075</v>
      </c>
      <c r="Q96">
        <v>14</v>
      </c>
      <c r="R96" s="9">
        <f>+Q96*V96</f>
        <v>11065.970818534393</v>
      </c>
      <c r="S96">
        <f>+G96+I96+K96+M96+O96+Q96</f>
        <v>607</v>
      </c>
      <c r="T96" s="8">
        <f>+H96+J96+L96+N96+P96+R96</f>
        <v>194271.98179763512</v>
      </c>
      <c r="V96" s="8">
        <f>+V95</f>
        <v>790.426487038171</v>
      </c>
      <c r="W96" s="4">
        <f>+W95</f>
        <v>0</v>
      </c>
      <c r="X96" s="4">
        <f>+X95</f>
        <v>1008.4971894322654</v>
      </c>
      <c r="Y96" s="8">
        <f>+Y95</f>
        <v>100.49202867242734</v>
      </c>
      <c r="Z96" s="10">
        <f>+Z95</f>
        <v>165.75917092561045</v>
      </c>
      <c r="AA96" s="8">
        <f>+AA95</f>
        <v>229.954938172043</v>
      </c>
      <c r="AC96">
        <v>703</v>
      </c>
      <c r="AD96">
        <v>332379.34</v>
      </c>
      <c r="AE96">
        <f>AC96-S96</f>
        <v>96</v>
      </c>
    </row>
    <row r="97">
      <c r="A97">
        <f>+A96+1</f>
        <v>93</v>
      </c>
      <c r="C97" t="str">
        <v xml:space="preserve">Santa Cruz Muluá </v>
      </c>
      <c r="E97">
        <v>0</v>
      </c>
      <c r="F97" s="8">
        <v>0</v>
      </c>
      <c r="G97">
        <v>94</v>
      </c>
      <c r="H97" s="9">
        <f>+G97*Y96</f>
        <v>9446.25069520817</v>
      </c>
      <c r="I97">
        <v>103</v>
      </c>
      <c r="J97" s="9">
        <f>+I97*Z97</f>
        <v>17073.194605337878</v>
      </c>
      <c r="K97">
        <v>2</v>
      </c>
      <c r="L97" s="9">
        <v>1719.3865636269963</v>
      </c>
      <c r="M97">
        <v>32</v>
      </c>
      <c r="N97" s="8">
        <f>+M97*X97</f>
        <v>32271.910061832492</v>
      </c>
      <c r="O97">
        <v>245</v>
      </c>
      <c r="P97" s="9">
        <f>+O97*AA97</f>
        <v>56338.95985215053</v>
      </c>
      <c r="Q97">
        <v>15</v>
      </c>
      <c r="R97" s="9">
        <f>+Q97*V97</f>
        <v>11856.397305572566</v>
      </c>
      <c r="S97">
        <f>+G97+I97+K97+M97+O97+Q97</f>
        <v>491</v>
      </c>
      <c r="T97" s="8">
        <f>+H97+J97+L97+N97+P97+R97</f>
        <v>128706.09908372864</v>
      </c>
      <c r="V97" s="8">
        <f>+V96</f>
        <v>790.426487038171</v>
      </c>
      <c r="W97" s="4">
        <f>+W96</f>
        <v>0</v>
      </c>
      <c r="X97" s="4">
        <f>+X96</f>
        <v>1008.4971894322654</v>
      </c>
      <c r="Y97" s="8">
        <f>+Y96</f>
        <v>100.49202867242734</v>
      </c>
      <c r="Z97" s="10">
        <f>+Z96</f>
        <v>165.75917092561045</v>
      </c>
      <c r="AA97" s="8">
        <f>+AA96</f>
        <v>229.954938172043</v>
      </c>
      <c r="AC97">
        <v>615</v>
      </c>
      <c r="AD97">
        <v>290772.82</v>
      </c>
      <c r="AE97">
        <f>AC97-S97</f>
        <v>124</v>
      </c>
    </row>
    <row r="98">
      <c r="A98">
        <f>+A97+1</f>
        <v>94</v>
      </c>
      <c r="C98" t="str">
        <v>Champerico</v>
      </c>
      <c r="E98">
        <v>0</v>
      </c>
      <c r="F98" s="8">
        <v>0</v>
      </c>
      <c r="G98">
        <v>0</v>
      </c>
      <c r="H98" s="9">
        <v>0</v>
      </c>
      <c r="I98">
        <v>56</v>
      </c>
      <c r="J98" s="9">
        <f>+I98*Z98</f>
        <v>9282.513571834184</v>
      </c>
      <c r="K98">
        <v>8</v>
      </c>
      <c r="L98" s="9">
        <v>6877.546254507985</v>
      </c>
      <c r="M98">
        <v>88</v>
      </c>
      <c r="N98" s="8">
        <f>+M98*X98</f>
        <v>88747.75267003935</v>
      </c>
      <c r="O98">
        <v>194</v>
      </c>
      <c r="P98" s="9">
        <f>+O98*AA98</f>
        <v>44611.258005376345</v>
      </c>
      <c r="Q98">
        <v>17</v>
      </c>
      <c r="R98" s="9">
        <f>+Q98*V98</f>
        <v>13437.250279648906</v>
      </c>
      <c r="S98">
        <f>+G98+I98+K98+M98+O98+Q98</f>
        <v>363</v>
      </c>
      <c r="T98" s="8">
        <f>+H98+J98+L98+N98+P98+R98</f>
        <v>162956.32078140677</v>
      </c>
      <c r="V98" s="8">
        <f>+V97</f>
        <v>790.426487038171</v>
      </c>
      <c r="W98" s="4">
        <f>+W97</f>
        <v>0</v>
      </c>
      <c r="X98" s="4">
        <f>+X97</f>
        <v>1008.4971894322654</v>
      </c>
      <c r="Z98" s="10">
        <f>+Z97</f>
        <v>165.75917092561045</v>
      </c>
      <c r="AA98" s="8">
        <f>+AA97</f>
        <v>229.954938172043</v>
      </c>
      <c r="AC98">
        <v>385</v>
      </c>
      <c r="AD98">
        <v>182028.51</v>
      </c>
      <c r="AE98">
        <f>AC98-S98</f>
        <v>22</v>
      </c>
    </row>
    <row r="99">
      <c r="A99">
        <f>+A98+1</f>
        <v>95</v>
      </c>
      <c r="C99" t="str">
        <v>El Asintal</v>
      </c>
      <c r="E99">
        <v>0</v>
      </c>
      <c r="F99" s="8">
        <v>0</v>
      </c>
      <c r="G99">
        <v>0</v>
      </c>
      <c r="H99" s="9">
        <v>0</v>
      </c>
      <c r="I99">
        <v>50</v>
      </c>
      <c r="J99" s="9">
        <f>+I99*Z99</f>
        <v>8287.958546280523</v>
      </c>
      <c r="K99">
        <v>50</v>
      </c>
      <c r="L99" s="9">
        <v>42984.66409067491</v>
      </c>
      <c r="M99">
        <v>28</v>
      </c>
      <c r="N99" s="8">
        <f>+M99*X99</f>
        <v>28237.92130410343</v>
      </c>
      <c r="O99">
        <v>358</v>
      </c>
      <c r="P99" s="9">
        <f>+O99*AA99</f>
        <v>82323.8678655914</v>
      </c>
      <c r="Q99">
        <v>8</v>
      </c>
      <c r="R99" s="9">
        <f>+Q99*V99</f>
        <v>6323.411896305368</v>
      </c>
      <c r="S99">
        <f>+G99+I99+K99+M99+O99+Q99</f>
        <v>494</v>
      </c>
      <c r="T99" s="8">
        <f>+H99+J99+L99+N99+P99+R99</f>
        <v>168157.82370295562</v>
      </c>
      <c r="V99" s="8">
        <f>+V98</f>
        <v>790.426487038171</v>
      </c>
      <c r="W99" s="4">
        <f>+W98</f>
        <v>0</v>
      </c>
      <c r="X99" s="4">
        <f>+X98</f>
        <v>1008.4971894322654</v>
      </c>
      <c r="Z99" s="10">
        <f>+Z98</f>
        <v>165.75917092561045</v>
      </c>
      <c r="AA99" s="8">
        <f>+AA98</f>
        <v>229.954938172043</v>
      </c>
      <c r="AC99">
        <v>586</v>
      </c>
      <c r="AD99">
        <v>277061.58</v>
      </c>
      <c r="AE99">
        <f>AC99-S99</f>
        <v>92</v>
      </c>
    </row>
    <row r="100">
      <c r="A100">
        <f>+A99+1</f>
        <v>96</v>
      </c>
      <c r="C100" t="str">
        <v xml:space="preserve">San Sebastían </v>
      </c>
      <c r="E100">
        <v>0</v>
      </c>
      <c r="F100" s="8">
        <v>0</v>
      </c>
      <c r="G100">
        <v>53</v>
      </c>
      <c r="H100" s="9">
        <f>+G100*Y97</f>
        <v>5326.0775196386485</v>
      </c>
      <c r="I100">
        <v>134</v>
      </c>
      <c r="J100" s="9">
        <f>+I100*Z100</f>
        <v>22211.7289040318</v>
      </c>
      <c r="K100">
        <v>8</v>
      </c>
      <c r="L100" s="9">
        <v>6877.546254507985</v>
      </c>
      <c r="M100">
        <v>23</v>
      </c>
      <c r="N100" s="8">
        <f>+M100*X100</f>
        <v>23195.435356942104</v>
      </c>
      <c r="O100">
        <v>318</v>
      </c>
      <c r="P100" s="9">
        <f>+O100*AA100</f>
        <v>73125.67033870968</v>
      </c>
      <c r="Q100">
        <v>0</v>
      </c>
      <c r="R100" s="9">
        <f>+Q100*V100</f>
        <v>0</v>
      </c>
      <c r="S100">
        <f>+G100+I100+K100+M100+O100+Q100</f>
        <v>536</v>
      </c>
      <c r="T100" s="8">
        <f>+H100+J100+L100+N100+P100+R100</f>
        <v>130736.45837383022</v>
      </c>
      <c r="V100" s="8">
        <f>+V99</f>
        <v>790.426487038171</v>
      </c>
      <c r="W100" s="4">
        <f>+W99</f>
        <v>0</v>
      </c>
      <c r="X100" s="4">
        <f>+X99</f>
        <v>1008.4971894322654</v>
      </c>
      <c r="Y100" s="8">
        <f>+Y97</f>
        <v>100.49202867242734</v>
      </c>
      <c r="Z100" s="10">
        <f>+Z99</f>
        <v>165.75917092561045</v>
      </c>
      <c r="AA100" s="8">
        <f>+AA99</f>
        <v>229.954938172043</v>
      </c>
      <c r="AC100">
        <v>630</v>
      </c>
      <c r="AD100">
        <v>297864.84</v>
      </c>
      <c r="AE100">
        <f>AC100-S100</f>
        <v>94</v>
      </c>
    </row>
    <row r="101">
      <c r="A101">
        <f>+A100+1</f>
        <v>97</v>
      </c>
      <c r="B101" t="str">
        <v xml:space="preserve">Escuintla </v>
      </c>
      <c r="C101" t="str">
        <v>Santa Lucia Cotzumalguapa</v>
      </c>
      <c r="E101">
        <v>0</v>
      </c>
      <c r="F101" s="8">
        <v>0</v>
      </c>
      <c r="G101">
        <v>52</v>
      </c>
      <c r="H101" s="9">
        <f>+G101*Y100</f>
        <v>5225.585490966221</v>
      </c>
      <c r="I101">
        <v>55</v>
      </c>
      <c r="J101" s="9">
        <f>+I101*Z101</f>
        <v>9116.754400908574</v>
      </c>
      <c r="K101">
        <v>4</v>
      </c>
      <c r="L101" s="9">
        <v>3438.7731272539927</v>
      </c>
      <c r="M101">
        <v>0</v>
      </c>
      <c r="N101" s="8">
        <f>+M101*X101</f>
        <v>0</v>
      </c>
      <c r="O101">
        <v>127</v>
      </c>
      <c r="P101" s="9">
        <f>+O101*AA101</f>
        <v>29204.27714784946</v>
      </c>
      <c r="Q101">
        <v>5</v>
      </c>
      <c r="R101" s="9">
        <f>+Q101*V101</f>
        <v>3952.132435190855</v>
      </c>
      <c r="S101">
        <f>+G101+I101+K101+M101+O101+Q101</f>
        <v>243</v>
      </c>
      <c r="T101" s="8">
        <f>+H101+J101+L101+N101+P101+R101</f>
        <v>50937.522602169105</v>
      </c>
      <c r="V101" s="8">
        <f>+V100</f>
        <v>790.426487038171</v>
      </c>
      <c r="W101" s="4">
        <f>+W100</f>
        <v>0</v>
      </c>
      <c r="X101" s="4">
        <f>+X100</f>
        <v>1008.4971894322654</v>
      </c>
      <c r="Y101" s="8">
        <f>+Y100</f>
        <v>100.49202867242734</v>
      </c>
      <c r="Z101" s="10">
        <f>+Z100</f>
        <v>165.75917092561045</v>
      </c>
      <c r="AA101" s="8">
        <f>+AA100</f>
        <v>229.954938172043</v>
      </c>
      <c r="AC101">
        <v>355</v>
      </c>
      <c r="AD101">
        <v>167844.47</v>
      </c>
      <c r="AE101">
        <f>AC101-S101</f>
        <v>112</v>
      </c>
    </row>
    <row r="102">
      <c r="A102">
        <f>+A101+1</f>
        <v>98</v>
      </c>
      <c r="C102" t="str">
        <v>Siquinala</v>
      </c>
      <c r="E102">
        <v>0</v>
      </c>
      <c r="F102" s="8">
        <v>0</v>
      </c>
      <c r="G102">
        <v>0</v>
      </c>
      <c r="H102" s="9">
        <v>0</v>
      </c>
      <c r="I102">
        <v>38</v>
      </c>
      <c r="J102" s="9">
        <f>+I102*Z102</f>
        <v>6298.848495173197</v>
      </c>
      <c r="K102">
        <v>24</v>
      </c>
      <c r="L102" s="9">
        <v>20632.638763523955</v>
      </c>
      <c r="M102">
        <v>9</v>
      </c>
      <c r="N102" s="8">
        <f>+M102*X102</f>
        <v>9076.474704890388</v>
      </c>
      <c r="O102">
        <v>27</v>
      </c>
      <c r="P102" s="9">
        <f>+O102*AA102</f>
        <v>6208.783330645161</v>
      </c>
      <c r="Q102">
        <v>13</v>
      </c>
      <c r="R102" s="9">
        <f>+Q102*V102</f>
        <v>10275.544331496223</v>
      </c>
      <c r="S102">
        <f>+G102+I102+K102+M102+O102+Q102</f>
        <v>111</v>
      </c>
      <c r="T102" s="8">
        <f>+H102+J102+L102+N102+P102+R102</f>
        <v>52492.28962572893</v>
      </c>
      <c r="V102" s="8">
        <f>+V101</f>
        <v>790.426487038171</v>
      </c>
      <c r="W102" s="4">
        <f>+W101</f>
        <v>0</v>
      </c>
      <c r="X102" s="4">
        <f>+X101</f>
        <v>1008.4971894322654</v>
      </c>
      <c r="Z102" s="10">
        <f>+Z101</f>
        <v>165.75917092561045</v>
      </c>
      <c r="AA102" s="8">
        <f>+AA101</f>
        <v>229.954938172043</v>
      </c>
      <c r="AC102">
        <v>194</v>
      </c>
      <c r="AD102">
        <v>91723.46</v>
      </c>
      <c r="AE102">
        <f>AC102-S102</f>
        <v>83</v>
      </c>
    </row>
    <row r="103">
      <c r="A103">
        <f>+A102+1</f>
        <v>99</v>
      </c>
      <c r="C103" t="str">
        <v>Escuintla</v>
      </c>
      <c r="E103">
        <v>0</v>
      </c>
      <c r="F103" s="8">
        <v>0</v>
      </c>
      <c r="G103">
        <v>28</v>
      </c>
      <c r="H103" s="9">
        <f>+G103*Y101</f>
        <v>2813.7768028279656</v>
      </c>
      <c r="I103">
        <v>7</v>
      </c>
      <c r="J103" s="9">
        <f>+I103*Z103</f>
        <v>1160.314196479273</v>
      </c>
      <c r="K103">
        <v>12</v>
      </c>
      <c r="L103" s="9">
        <v>10316.319381761978</v>
      </c>
      <c r="M103">
        <v>13</v>
      </c>
      <c r="N103" s="8">
        <f>+M103*X103</f>
        <v>13110.46346261945</v>
      </c>
      <c r="O103">
        <v>7</v>
      </c>
      <c r="P103" s="9">
        <f>+O103*AA103</f>
        <v>1609.684567204301</v>
      </c>
      <c r="Q103">
        <v>13</v>
      </c>
      <c r="R103" s="9">
        <f>+Q103*V103</f>
        <v>10275.544331496223</v>
      </c>
      <c r="S103">
        <f>+G103+I103+K103+M103+O103+Q103</f>
        <v>80</v>
      </c>
      <c r="T103" s="8">
        <f>+H103+J103+L103+N103+P103+R103</f>
        <v>39286.10274238919</v>
      </c>
      <c r="V103" s="8">
        <f>+V102</f>
        <v>790.426487038171</v>
      </c>
      <c r="W103" s="4">
        <f>+W102</f>
        <v>0</v>
      </c>
      <c r="X103" s="4">
        <f>+X102</f>
        <v>1008.4971894322654</v>
      </c>
      <c r="Y103" s="8">
        <f>+Y101</f>
        <v>100.49202867242734</v>
      </c>
      <c r="Z103" s="10">
        <f>+Z102</f>
        <v>165.75917092561045</v>
      </c>
      <c r="AA103" s="8">
        <f>+AA102</f>
        <v>229.954938172043</v>
      </c>
      <c r="AC103">
        <v>183</v>
      </c>
      <c r="AD103">
        <v>86522.64</v>
      </c>
      <c r="AE103">
        <f>AC103-S103</f>
        <v>103</v>
      </c>
    </row>
    <row r="104">
      <c r="A104">
        <f>+A103+1</f>
        <v>100</v>
      </c>
      <c r="B104" t="str">
        <v>Chimaltenango</v>
      </c>
      <c r="C104" t="str">
        <v>San Juan Comalapa</v>
      </c>
      <c r="E104">
        <v>0</v>
      </c>
      <c r="F104" s="8">
        <v>0</v>
      </c>
      <c r="G104">
        <v>100</v>
      </c>
      <c r="H104" s="9">
        <f>+G104*Y103</f>
        <v>10049.202867242733</v>
      </c>
      <c r="I104">
        <v>54</v>
      </c>
      <c r="J104" s="9">
        <f>+I104*Z104</f>
        <v>8950.995229982964</v>
      </c>
      <c r="K104">
        <v>10</v>
      </c>
      <c r="L104" s="9">
        <v>8596.932818134981</v>
      </c>
      <c r="M104">
        <v>32</v>
      </c>
      <c r="N104" s="8">
        <f>+M104*X104</f>
        <v>32271.910061832492</v>
      </c>
      <c r="O104">
        <v>128</v>
      </c>
      <c r="P104" s="9">
        <f>+O104*AA104</f>
        <v>29434.232086021504</v>
      </c>
      <c r="Q104">
        <v>74</v>
      </c>
      <c r="R104" s="9">
        <f>+Q104*V104</f>
        <v>58491.560040824654</v>
      </c>
      <c r="S104">
        <f>+G104+I104+K104+M104+O104+Q104</f>
        <v>398</v>
      </c>
      <c r="T104" s="8">
        <f>+H104+J104+L104+N104+P104+R104</f>
        <v>147794.8331040393</v>
      </c>
      <c r="V104" s="8">
        <f>+V103</f>
        <v>790.426487038171</v>
      </c>
      <c r="W104" s="4">
        <f>+W103</f>
        <v>0</v>
      </c>
      <c r="X104" s="4">
        <f>+X103</f>
        <v>1008.4971894322654</v>
      </c>
      <c r="Y104" s="8">
        <f>+Y103</f>
        <v>100.49202867242734</v>
      </c>
      <c r="Z104" s="10">
        <f>+Z103</f>
        <v>165.75917092561045</v>
      </c>
      <c r="AA104" s="8">
        <f>+AA103</f>
        <v>229.954938172043</v>
      </c>
      <c r="AC104">
        <v>508</v>
      </c>
      <c r="AD104">
        <v>240183.08</v>
      </c>
      <c r="AE104">
        <f>AC104-S104</f>
        <v>110</v>
      </c>
    </row>
    <row r="105">
      <c r="A105">
        <f>+A104+1</f>
        <v>101</v>
      </c>
      <c r="C105" t="str">
        <v xml:space="preserve">Patzicia </v>
      </c>
      <c r="E105">
        <v>0</v>
      </c>
      <c r="F105" s="8">
        <v>0</v>
      </c>
      <c r="G105">
        <v>0</v>
      </c>
      <c r="H105" s="9">
        <v>0</v>
      </c>
      <c r="I105">
        <v>23</v>
      </c>
      <c r="J105" s="9">
        <f>+I105*Z105</f>
        <v>3812.46093128904</v>
      </c>
      <c r="K105">
        <v>8</v>
      </c>
      <c r="L105" s="9">
        <v>6877.546254507985</v>
      </c>
      <c r="M105">
        <v>24</v>
      </c>
      <c r="N105" s="8">
        <f>+M105*X105</f>
        <v>24203.93254637437</v>
      </c>
      <c r="O105">
        <v>21</v>
      </c>
      <c r="P105" s="9">
        <f>+O105*AA105</f>
        <v>4829.053701612903</v>
      </c>
      <c r="Q105">
        <v>37</v>
      </c>
      <c r="R105" s="9">
        <f>+Q105*V105</f>
        <v>29245.780020412327</v>
      </c>
      <c r="S105">
        <f>+G105+I105+K105+M105+O105+Q105</f>
        <v>113</v>
      </c>
      <c r="T105" s="8">
        <f>+H105+J105+L105+N105+P105+R105</f>
        <v>68968.77345419662</v>
      </c>
      <c r="V105" s="8">
        <f>+V104</f>
        <v>790.426487038171</v>
      </c>
      <c r="W105" s="4">
        <f>+W104</f>
        <v>0</v>
      </c>
      <c r="X105" s="4">
        <f>+X104</f>
        <v>1008.4971894322654</v>
      </c>
      <c r="Z105" s="10">
        <f>+Z104</f>
        <v>165.75917092561045</v>
      </c>
      <c r="AA105" s="8">
        <f>+AA104</f>
        <v>229.954938172043</v>
      </c>
      <c r="AC105">
        <v>240</v>
      </c>
      <c r="AD105">
        <v>113472.32</v>
      </c>
      <c r="AE105">
        <f>AC105-S105</f>
        <v>127</v>
      </c>
    </row>
    <row r="106">
      <c r="A106">
        <f>+A105+1</f>
        <v>102</v>
      </c>
      <c r="C106" t="str">
        <v xml:space="preserve">Patzun </v>
      </c>
      <c r="E106">
        <v>0</v>
      </c>
      <c r="F106" s="8">
        <v>0</v>
      </c>
      <c r="G106">
        <v>0</v>
      </c>
      <c r="H106" s="9">
        <v>0</v>
      </c>
      <c r="I106">
        <v>36</v>
      </c>
      <c r="J106" s="9">
        <f>+I106*Z106</f>
        <v>5967.3301533219765</v>
      </c>
      <c r="K106">
        <v>20</v>
      </c>
      <c r="L106" s="9">
        <v>17193.865636269962</v>
      </c>
      <c r="M106">
        <v>4</v>
      </c>
      <c r="N106" s="8">
        <f>+M106*X106</f>
        <v>4033.9887577290615</v>
      </c>
      <c r="O106">
        <v>18</v>
      </c>
      <c r="P106" s="9">
        <f>+O106*AA106</f>
        <v>4139.188887096774</v>
      </c>
      <c r="Q106">
        <v>15</v>
      </c>
      <c r="R106" s="9">
        <f>+Q106*V106</f>
        <v>11856.397305572566</v>
      </c>
      <c r="S106">
        <f>+G106+I106+K106+M106+O106+Q106</f>
        <v>93</v>
      </c>
      <c r="T106" s="8">
        <f>+H106+J106+L106+N106+P106+R106</f>
        <v>43190.770739990345</v>
      </c>
      <c r="V106" s="8">
        <f>+V105</f>
        <v>790.426487038171</v>
      </c>
      <c r="W106" s="4">
        <f>+W105</f>
        <v>0</v>
      </c>
      <c r="X106" s="4">
        <f>+X105</f>
        <v>1008.4971894322654</v>
      </c>
      <c r="Z106" s="10">
        <f>+Z105</f>
        <v>165.75917092561045</v>
      </c>
      <c r="AA106" s="8">
        <f>+AA105</f>
        <v>229.954938172043</v>
      </c>
      <c r="AC106">
        <v>198</v>
      </c>
      <c r="AD106">
        <v>93614.66</v>
      </c>
      <c r="AE106">
        <f>AC106-S106</f>
        <v>105</v>
      </c>
    </row>
    <row r="107">
      <c r="A107">
        <f>+A106+1</f>
        <v>103</v>
      </c>
      <c r="C107" t="str">
        <v>San Jose Poaquil</v>
      </c>
      <c r="E107">
        <v>0</v>
      </c>
      <c r="F107" s="8">
        <v>0</v>
      </c>
      <c r="G107">
        <v>0</v>
      </c>
      <c r="H107" s="9">
        <v>0</v>
      </c>
      <c r="I107">
        <v>59</v>
      </c>
      <c r="J107" s="9">
        <f>+I107*Z107</f>
        <v>9779.791084611017</v>
      </c>
      <c r="K107">
        <v>21</v>
      </c>
      <c r="L107" s="9">
        <v>18053.55891808346</v>
      </c>
      <c r="M107">
        <v>13</v>
      </c>
      <c r="N107" s="8">
        <f>+M107*X107</f>
        <v>13110.46346261945</v>
      </c>
      <c r="O107">
        <v>5</v>
      </c>
      <c r="P107" s="9">
        <f>+O107*AA107</f>
        <v>1149.774690860215</v>
      </c>
      <c r="Q107">
        <v>38</v>
      </c>
      <c r="R107" s="9">
        <f>+Q107*V107</f>
        <v>30036.206507450497</v>
      </c>
      <c r="S107">
        <f>+G107+I107+K107+M107+O107+Q107</f>
        <v>136</v>
      </c>
      <c r="T107" s="8">
        <f>+H107+J107+L107+N107+P107+R107</f>
        <v>72129.79466362463</v>
      </c>
      <c r="V107" s="8">
        <f>+V106</f>
        <v>790.426487038171</v>
      </c>
      <c r="W107" s="4">
        <f>+W106</f>
        <v>0</v>
      </c>
      <c r="X107" s="4">
        <f>+X106</f>
        <v>1008.4971894322654</v>
      </c>
      <c r="Z107" s="10">
        <f>+Z106</f>
        <v>165.75917092561045</v>
      </c>
      <c r="AA107" s="8">
        <f>+AA106</f>
        <v>229.954938172043</v>
      </c>
      <c r="AC107">
        <v>202</v>
      </c>
      <c r="AD107">
        <v>95505.87</v>
      </c>
      <c r="AE107">
        <f>AC107-S107</f>
        <v>66</v>
      </c>
    </row>
    <row r="108">
      <c r="A108">
        <f>+A107+1</f>
        <v>104</v>
      </c>
      <c r="C108" t="str">
        <v>Chimaltenango</v>
      </c>
      <c r="E108">
        <v>0</v>
      </c>
      <c r="F108" s="8">
        <v>0</v>
      </c>
      <c r="H108" s="9">
        <v>0</v>
      </c>
      <c r="J108" s="9">
        <v>0</v>
      </c>
      <c r="L108" s="9">
        <v>0</v>
      </c>
      <c r="M108">
        <v>0</v>
      </c>
      <c r="N108" s="8">
        <f>+M108*X108</f>
        <v>0</v>
      </c>
      <c r="O108">
        <v>4</v>
      </c>
      <c r="P108" s="9">
        <f>+O108*AA108</f>
        <v>919.819752688172</v>
      </c>
      <c r="Q108">
        <v>34</v>
      </c>
      <c r="R108" s="9">
        <f>+Q108*V108</f>
        <v>26874.500559297812</v>
      </c>
      <c r="S108">
        <f>+G108+I108+K108+M108+O108+Q108</f>
        <v>38</v>
      </c>
      <c r="T108" s="8">
        <f>+H108+J108+L108+N108+P108+R108</f>
        <v>27794.320311985983</v>
      </c>
      <c r="V108" s="8">
        <f>+V107</f>
        <v>790.426487038171</v>
      </c>
      <c r="W108" s="4">
        <f>+W107</f>
        <v>0</v>
      </c>
      <c r="X108" s="4">
        <f>+X107</f>
        <v>1008.4971894322654</v>
      </c>
      <c r="AA108" s="8">
        <f>+AA107</f>
        <v>229.954938172043</v>
      </c>
      <c r="AC108">
        <v>122</v>
      </c>
      <c r="AD108">
        <v>57681.76</v>
      </c>
      <c r="AE108">
        <f>AC108-S108</f>
        <v>84</v>
      </c>
    </row>
    <row r="109">
      <c r="A109">
        <f>+A108+1</f>
        <v>105</v>
      </c>
      <c r="B109" t="str">
        <v xml:space="preserve">Sacatepequez </v>
      </c>
      <c r="C109" t="str">
        <v xml:space="preserve">San Antonio Aguas Calientes </v>
      </c>
      <c r="E109">
        <v>0</v>
      </c>
      <c r="F109" s="8">
        <v>0</v>
      </c>
      <c r="G109">
        <v>0</v>
      </c>
      <c r="H109" s="9">
        <v>0</v>
      </c>
      <c r="I109">
        <v>0</v>
      </c>
      <c r="J109" s="9">
        <f>+I109*Z109</f>
        <v>0</v>
      </c>
      <c r="K109">
        <v>63</v>
      </c>
      <c r="L109" s="9">
        <v>54160.67675425039</v>
      </c>
      <c r="M109">
        <v>41</v>
      </c>
      <c r="N109" s="8">
        <f>+M109*X109</f>
        <v>41348.384766722884</v>
      </c>
      <c r="O109">
        <v>155</v>
      </c>
      <c r="P109" s="9">
        <f>+O109*AA109</f>
        <v>35643.01541666666</v>
      </c>
      <c r="Q109">
        <v>49</v>
      </c>
      <c r="R109" s="9">
        <f>+Q109*V109</f>
        <v>38730.89786487038</v>
      </c>
      <c r="S109">
        <f>+G109+I109+K109+M109+O109+Q109</f>
        <v>308</v>
      </c>
      <c r="T109" s="8">
        <f>+H109+J109+L109+N109+P109+R109</f>
        <v>169882.97480251032</v>
      </c>
      <c r="V109" s="8">
        <f>+V108</f>
        <v>790.426487038171</v>
      </c>
      <c r="W109" s="4">
        <f>+W108</f>
        <v>0</v>
      </c>
      <c r="X109" s="4">
        <f>+X108</f>
        <v>1008.4971894322654</v>
      </c>
      <c r="Z109" s="10">
        <f>+Z107</f>
        <v>165.75917092561045</v>
      </c>
      <c r="AA109" s="8">
        <f>+AA108</f>
        <v>229.954938172043</v>
      </c>
      <c r="AC109">
        <v>422</v>
      </c>
      <c r="AD109">
        <v>199522.16</v>
      </c>
      <c r="AE109">
        <f>AC109-S109</f>
        <v>114</v>
      </c>
    </row>
    <row r="110">
      <c r="A110">
        <f>+A109+1</f>
        <v>106</v>
      </c>
      <c r="C110" t="str">
        <v>Santiago Sacatepequez</v>
      </c>
      <c r="E110">
        <v>0</v>
      </c>
      <c r="F110" s="8">
        <v>0</v>
      </c>
      <c r="G110">
        <v>0</v>
      </c>
      <c r="H110" s="9">
        <v>0</v>
      </c>
      <c r="I110">
        <v>0</v>
      </c>
      <c r="J110" s="9">
        <f>+I110*Z110</f>
        <v>0</v>
      </c>
      <c r="K110">
        <v>32</v>
      </c>
      <c r="L110" s="9">
        <v>27510.18501803194</v>
      </c>
      <c r="M110">
        <v>1</v>
      </c>
      <c r="N110" s="8">
        <f>+M110*X110</f>
        <v>1008.4971894322654</v>
      </c>
      <c r="O110">
        <v>5</v>
      </c>
      <c r="P110" s="9">
        <f>+O110*AA110</f>
        <v>1149.774690860215</v>
      </c>
      <c r="Q110">
        <v>18</v>
      </c>
      <c r="R110" s="9">
        <f>+Q110*V110</f>
        <v>14227.676766687078</v>
      </c>
      <c r="S110">
        <f>+G110+I110+K110+M110+O110+Q110</f>
        <v>56</v>
      </c>
      <c r="T110" s="8">
        <f>+H110+J110+L110+N110+P110+R110</f>
        <v>43896.133665011504</v>
      </c>
      <c r="V110" s="8">
        <f>+V109</f>
        <v>790.426487038171</v>
      </c>
      <c r="W110" s="4">
        <f>+W109</f>
        <v>0</v>
      </c>
      <c r="X110" s="4">
        <f>+X109</f>
        <v>1008.4971894322654</v>
      </c>
      <c r="Z110" s="10">
        <f>+Z109</f>
        <v>165.75917092561045</v>
      </c>
      <c r="AA110" s="8">
        <f>+AA109</f>
        <v>229.954938172043</v>
      </c>
      <c r="AC110">
        <v>108</v>
      </c>
      <c r="AD110">
        <v>51062.54</v>
      </c>
      <c r="AE110">
        <f>AC110-S110</f>
        <v>52</v>
      </c>
    </row>
    <row r="111">
      <c r="A111">
        <f>+A110+1</f>
        <v>107</v>
      </c>
      <c r="C111" t="str">
        <v>Jocotenango</v>
      </c>
      <c r="E111">
        <v>0</v>
      </c>
      <c r="F111" s="8">
        <v>0</v>
      </c>
      <c r="G111">
        <v>0</v>
      </c>
      <c r="H111" s="9">
        <v>0</v>
      </c>
      <c r="I111">
        <v>6</v>
      </c>
      <c r="J111" s="9">
        <f>+I111*Z111</f>
        <v>994.5550255536627</v>
      </c>
      <c r="K111">
        <v>12</v>
      </c>
      <c r="L111" s="9">
        <v>10316.319381761978</v>
      </c>
      <c r="M111">
        <v>5</v>
      </c>
      <c r="N111" s="8">
        <f>+M111*X111</f>
        <v>5042.485947161327</v>
      </c>
      <c r="O111">
        <v>10</v>
      </c>
      <c r="P111" s="9">
        <f>+O111*AA111</f>
        <v>2299.54938172043</v>
      </c>
      <c r="Q111">
        <v>24</v>
      </c>
      <c r="R111" s="9">
        <f>+Q111*V111</f>
        <v>18970.235688916102</v>
      </c>
      <c r="S111">
        <f>+G111+I111+K111+M111+O111+Q111</f>
        <v>57</v>
      </c>
      <c r="T111" s="8">
        <f>+H111+J111+L111+N111+P111+R111</f>
        <v>37623.1454251135</v>
      </c>
      <c r="V111" s="8">
        <f>+V110</f>
        <v>790.426487038171</v>
      </c>
      <c r="W111" s="4">
        <f>+W110</f>
        <v>0</v>
      </c>
      <c r="X111" s="4">
        <f>+X110</f>
        <v>1008.4971894322654</v>
      </c>
      <c r="Z111" s="10">
        <f>+Z110</f>
        <v>165.75917092561045</v>
      </c>
      <c r="AA111" s="8">
        <f>+AA110</f>
        <v>229.954938172043</v>
      </c>
      <c r="AC111">
        <v>150</v>
      </c>
      <c r="AD111">
        <v>70920.2</v>
      </c>
      <c r="AE111">
        <f>AC111-S111</f>
        <v>93</v>
      </c>
    </row>
    <row r="112">
      <c r="A112">
        <f>+A111+1</f>
        <v>108</v>
      </c>
      <c r="C112" t="str">
        <v xml:space="preserve">Santo Domingo Xenocoj </v>
      </c>
      <c r="E112">
        <v>0</v>
      </c>
      <c r="F112" s="8">
        <v>0</v>
      </c>
      <c r="G112">
        <v>0</v>
      </c>
      <c r="H112" s="9">
        <v>0</v>
      </c>
      <c r="I112">
        <v>0</v>
      </c>
      <c r="J112" s="9">
        <f>+I112*Z112</f>
        <v>0</v>
      </c>
      <c r="K112">
        <v>25</v>
      </c>
      <c r="L112" s="9">
        <v>21492.332045337454</v>
      </c>
      <c r="M112">
        <v>19</v>
      </c>
      <c r="N112" s="8">
        <f>+M112*X112</f>
        <v>19161.446599213043</v>
      </c>
      <c r="O112">
        <v>80</v>
      </c>
      <c r="P112" s="9">
        <f>+O112*AA112</f>
        <v>18396.39505376344</v>
      </c>
      <c r="Q112">
        <v>27</v>
      </c>
      <c r="R112" s="9">
        <f>+Q112*V112</f>
        <v>21341.515150030616</v>
      </c>
      <c r="S112">
        <f>+G112+I112+K112+M112+O112+Q112</f>
        <v>151</v>
      </c>
      <c r="T112" s="8">
        <f>+H112+J112+L112+N112+P112+R112</f>
        <v>80391.68884834455</v>
      </c>
      <c r="V112" s="8">
        <f>+V111</f>
        <v>790.426487038171</v>
      </c>
      <c r="W112" s="4">
        <f>+W111</f>
        <v>0</v>
      </c>
      <c r="X112" s="4">
        <f>+X111</f>
        <v>1008.4971894322654</v>
      </c>
      <c r="Z112" s="10">
        <f>+Z111</f>
        <v>165.75917092561045</v>
      </c>
      <c r="AA112" s="8">
        <f>+AA111</f>
        <v>229.954938172043</v>
      </c>
      <c r="AC112">
        <v>314</v>
      </c>
      <c r="AD112">
        <v>148459.62</v>
      </c>
      <c r="AE112">
        <f>AC112-S112</f>
        <v>163</v>
      </c>
    </row>
    <row r="113">
      <c r="A113">
        <f>+A112+1</f>
        <v>109</v>
      </c>
      <c r="C113" t="str">
        <v xml:space="preserve">San Juan Alotenango </v>
      </c>
      <c r="E113">
        <v>0</v>
      </c>
      <c r="F113" s="8">
        <v>0</v>
      </c>
      <c r="G113">
        <v>50</v>
      </c>
      <c r="H113" s="9">
        <f>+G113*Y104</f>
        <v>5024.601433621367</v>
      </c>
      <c r="I113">
        <v>11</v>
      </c>
      <c r="J113" s="9">
        <f>+I113*Z113</f>
        <v>1823.350880181715</v>
      </c>
      <c r="K113">
        <v>6</v>
      </c>
      <c r="L113" s="9">
        <v>5158.159690880989</v>
      </c>
      <c r="M113">
        <v>34</v>
      </c>
      <c r="N113" s="8">
        <f>+M113*X113</f>
        <v>34288.90444069702</v>
      </c>
      <c r="O113">
        <v>54</v>
      </c>
      <c r="P113" s="9">
        <f>+O113*AA113</f>
        <v>12417.566661290322</v>
      </c>
      <c r="Q113">
        <v>20</v>
      </c>
      <c r="R113" s="9">
        <f>+Q113*V113</f>
        <v>15808.52974076342</v>
      </c>
      <c r="S113">
        <f>+G113+I113+K113+M113+O113+Q113</f>
        <v>175</v>
      </c>
      <c r="T113" s="8">
        <f>+H113+J113+L113+N113+P113+R113</f>
        <v>74521.11284743482</v>
      </c>
      <c r="V113" s="8">
        <f>+V112</f>
        <v>790.426487038171</v>
      </c>
      <c r="W113" s="4">
        <f>+W112</f>
        <v>0</v>
      </c>
      <c r="X113" s="4">
        <f>+X112</f>
        <v>1008.4971894322654</v>
      </c>
      <c r="Y113" s="8">
        <f>+Y104</f>
        <v>100.49202867242734</v>
      </c>
      <c r="Z113" s="10">
        <f>+Z112</f>
        <v>165.75917092561045</v>
      </c>
      <c r="AA113" s="8">
        <f>+AA112</f>
        <v>229.954938172043</v>
      </c>
      <c r="AC113">
        <v>272</v>
      </c>
      <c r="AD113">
        <v>128601.96</v>
      </c>
      <c r="AE113">
        <f>AC113-S113</f>
        <v>97</v>
      </c>
    </row>
    <row r="114">
      <c r="A114">
        <f>+A113+1</f>
        <v>110</v>
      </c>
      <c r="C114" t="str">
        <v>Sumpango</v>
      </c>
      <c r="E114">
        <v>0</v>
      </c>
      <c r="F114" s="8">
        <v>0</v>
      </c>
      <c r="G114">
        <v>0</v>
      </c>
      <c r="H114" s="9">
        <v>0</v>
      </c>
      <c r="I114">
        <v>0</v>
      </c>
      <c r="J114" s="9">
        <v>0</v>
      </c>
      <c r="K114">
        <v>0</v>
      </c>
      <c r="L114" s="9">
        <v>0</v>
      </c>
      <c r="M114">
        <v>0</v>
      </c>
      <c r="N114" s="8">
        <f>+M114*X114</f>
        <v>0</v>
      </c>
      <c r="O114">
        <v>99</v>
      </c>
      <c r="P114" s="9">
        <f>+O114*AA114</f>
        <v>22765.538879032258</v>
      </c>
      <c r="Q114">
        <v>46</v>
      </c>
      <c r="R114" s="9">
        <f>+Q114*V114</f>
        <v>36359.61840375586</v>
      </c>
      <c r="S114">
        <f>+G114+I114+K114+M114+O114+Q114</f>
        <v>145</v>
      </c>
      <c r="T114" s="8">
        <f>+H114+J114+L114+N114+P114+R114</f>
        <v>59125.15728278812</v>
      </c>
      <c r="V114" s="8">
        <f>+V113</f>
        <v>790.426487038171</v>
      </c>
      <c r="W114" s="4">
        <f>+W113</f>
        <v>0</v>
      </c>
      <c r="X114" s="4">
        <f>+X113</f>
        <v>1008.4971894322654</v>
      </c>
      <c r="AA114" s="8">
        <f>+AA113</f>
        <v>229.954938172043</v>
      </c>
      <c r="AC114">
        <v>297</v>
      </c>
      <c r="AD114">
        <v>140422</v>
      </c>
      <c r="AE114">
        <f>AC114-S114</f>
        <v>152</v>
      </c>
    </row>
    <row r="115">
      <c r="A115">
        <f>+A114+1</f>
        <v>111</v>
      </c>
      <c r="B115" t="str">
        <v xml:space="preserve">Totonicapán </v>
      </c>
      <c r="C115" t="str">
        <v>Ciudad Vieja</v>
      </c>
      <c r="E115">
        <v>0</v>
      </c>
      <c r="F115" s="8">
        <v>0</v>
      </c>
      <c r="G115">
        <v>0</v>
      </c>
      <c r="H115" s="9">
        <v>0</v>
      </c>
      <c r="I115">
        <v>0</v>
      </c>
      <c r="J115" s="9">
        <v>0</v>
      </c>
      <c r="K115">
        <v>0</v>
      </c>
      <c r="L115" s="9">
        <v>0</v>
      </c>
      <c r="M115">
        <v>0</v>
      </c>
      <c r="N115" s="9">
        <v>0</v>
      </c>
      <c r="O115">
        <v>0</v>
      </c>
      <c r="P115" s="9">
        <v>0</v>
      </c>
      <c r="Q115">
        <v>1</v>
      </c>
      <c r="R115" s="9">
        <f>+Q115*V115</f>
        <v>790.426487038171</v>
      </c>
      <c r="S115">
        <f>+G115+I115+K115+M115+O115+Q115</f>
        <v>1</v>
      </c>
      <c r="T115" s="8">
        <f>+H115+J115+L115+N115+P115+R115</f>
        <v>790.426487038171</v>
      </c>
      <c r="V115" s="8">
        <f>+V114</f>
        <v>790.426487038171</v>
      </c>
      <c r="AC115">
        <v>96</v>
      </c>
      <c r="AD115">
        <v>45388.93</v>
      </c>
      <c r="AE115">
        <f>AC115-S115</f>
        <v>95</v>
      </c>
      <c r="AF115" t="str">
        <v>departamento distinto en el crudo (SACATEPÉQUEZ)</v>
      </c>
    </row>
    <row r="116">
      <c r="A116">
        <f>+A115+1</f>
        <v>112</v>
      </c>
      <c r="C116" t="str">
        <v xml:space="preserve">Totonicapán </v>
      </c>
      <c r="E116">
        <v>0</v>
      </c>
      <c r="F116" s="8">
        <v>0</v>
      </c>
      <c r="G116">
        <v>44</v>
      </c>
      <c r="H116" s="9">
        <f>+G116*Y113</f>
        <v>4421.649261586803</v>
      </c>
      <c r="I116">
        <v>38</v>
      </c>
      <c r="J116" s="9">
        <f>+I116*Z116</f>
        <v>6298.848495173197</v>
      </c>
      <c r="K116">
        <v>8</v>
      </c>
      <c r="L116" s="9">
        <v>6877.546254507985</v>
      </c>
      <c r="M116">
        <v>4</v>
      </c>
      <c r="N116" s="8">
        <f>+M116*X116</f>
        <v>4033.9887577290615</v>
      </c>
      <c r="O116">
        <v>0</v>
      </c>
      <c r="P116" s="9">
        <f>+O116*AA116</f>
        <v>0</v>
      </c>
      <c r="Q116">
        <v>0</v>
      </c>
      <c r="R116" s="9">
        <f>+Q116*V116</f>
        <v>0</v>
      </c>
      <c r="S116">
        <f>+G116+I116+K116+M116+O116+Q116</f>
        <v>94</v>
      </c>
      <c r="T116" s="8">
        <f>+H116+J116+L116+N116+P116+R116</f>
        <v>21632.032768997047</v>
      </c>
      <c r="V116" s="8">
        <f>+V115</f>
        <v>790.426487038171</v>
      </c>
      <c r="W116" s="4">
        <f>+W114</f>
        <v>0</v>
      </c>
      <c r="X116" s="4">
        <f>+X114</f>
        <v>1008.4971894322654</v>
      </c>
      <c r="Y116" s="8">
        <f>+Y113</f>
        <v>100.49202867242734</v>
      </c>
      <c r="Z116" s="10">
        <f>+Z113</f>
        <v>165.75917092561045</v>
      </c>
      <c r="AA116" s="8">
        <f>+AA114</f>
        <v>229.954938172043</v>
      </c>
      <c r="AC116">
        <v>94</v>
      </c>
      <c r="AD116">
        <v>44443.33</v>
      </c>
      <c r="AE116">
        <f>AC116-S116</f>
        <v>0</v>
      </c>
    </row>
    <row r="117">
      <c r="A117">
        <f>+A116+1</f>
        <v>113</v>
      </c>
      <c r="C117" t="str">
        <v>Santa Lucia la Reforma</v>
      </c>
      <c r="E117">
        <v>0</v>
      </c>
      <c r="F117" s="8">
        <v>0</v>
      </c>
      <c r="G117">
        <v>25</v>
      </c>
      <c r="H117" s="9">
        <f>+G117*Y116</f>
        <v>2512.3007168106833</v>
      </c>
      <c r="I117">
        <v>45</v>
      </c>
      <c r="J117" s="9">
        <f>+I117*Z117</f>
        <v>7459.16269165247</v>
      </c>
      <c r="K117">
        <v>6</v>
      </c>
      <c r="L117" s="9">
        <v>5158.159690880989</v>
      </c>
      <c r="M117">
        <v>6</v>
      </c>
      <c r="N117" s="8">
        <f>+M117*X117</f>
        <v>6050.9831365935925</v>
      </c>
      <c r="O117">
        <v>125</v>
      </c>
      <c r="P117" s="9">
        <f>+O117*AA117</f>
        <v>28744.367271505376</v>
      </c>
      <c r="Q117">
        <v>7</v>
      </c>
      <c r="R117" s="9">
        <f>+Q117*V117</f>
        <v>5532.985409267197</v>
      </c>
      <c r="S117">
        <f>+G117+I117+K117+M117+O117+Q117</f>
        <v>214</v>
      </c>
      <c r="T117" s="8">
        <f>+H117+J117+L117+N117+P117+R117</f>
        <v>55457.958916710304</v>
      </c>
      <c r="V117" s="8">
        <f>+V116</f>
        <v>790.426487038171</v>
      </c>
      <c r="W117" s="4">
        <f>+W116</f>
        <v>0</v>
      </c>
      <c r="X117" s="4">
        <f>+X116</f>
        <v>1008.4971894322654</v>
      </c>
      <c r="Y117" s="8">
        <f>+Y116</f>
        <v>100.49202867242734</v>
      </c>
      <c r="Z117" s="10">
        <f>+Z116</f>
        <v>165.75917092561045</v>
      </c>
      <c r="AA117" s="8">
        <f>+AA116</f>
        <v>229.954938172043</v>
      </c>
      <c r="AC117">
        <v>323</v>
      </c>
      <c r="AD117">
        <v>152714.83</v>
      </c>
      <c r="AE117">
        <f>AC117-S117</f>
        <v>109</v>
      </c>
    </row>
    <row r="118">
      <c r="A118">
        <f>+A117+1</f>
        <v>114</v>
      </c>
      <c r="C118" t="str">
        <v xml:space="preserve">Santa Maria Chiquimula </v>
      </c>
      <c r="E118">
        <v>0</v>
      </c>
      <c r="F118" s="8">
        <v>0</v>
      </c>
      <c r="G118">
        <v>25</v>
      </c>
      <c r="H118" s="9">
        <f>+G118*Y117</f>
        <v>2512.3007168106833</v>
      </c>
      <c r="I118">
        <v>49</v>
      </c>
      <c r="J118" s="9">
        <f>+I118*Z118</f>
        <v>8122.199375354912</v>
      </c>
      <c r="K118">
        <v>4</v>
      </c>
      <c r="L118" s="9">
        <v>3438.7731272539927</v>
      </c>
      <c r="M118">
        <v>0</v>
      </c>
      <c r="N118" s="8">
        <f>+M118*X118</f>
        <v>0</v>
      </c>
      <c r="O118">
        <v>0</v>
      </c>
      <c r="P118" s="9">
        <f>+O118*AA118</f>
        <v>0</v>
      </c>
      <c r="Q118">
        <v>0</v>
      </c>
      <c r="R118" s="9">
        <f>+Q118*V118</f>
        <v>0</v>
      </c>
      <c r="S118">
        <f>+G118+I118+K118+M118+O118+Q118</f>
        <v>78</v>
      </c>
      <c r="T118" s="8">
        <f>+H118+J118+L118+N118+P118+R118</f>
        <v>14073.273219419589</v>
      </c>
      <c r="V118" s="8">
        <f>+V117</f>
        <v>790.426487038171</v>
      </c>
      <c r="W118" s="4">
        <f>+W117</f>
        <v>0</v>
      </c>
      <c r="X118" s="4">
        <f>+X117</f>
        <v>1008.4971894322654</v>
      </c>
      <c r="Y118" s="8">
        <f>+Y117</f>
        <v>100.49202867242734</v>
      </c>
      <c r="Z118" s="10">
        <f>+Z117</f>
        <v>165.75917092561045</v>
      </c>
      <c r="AA118" s="8">
        <f>+AA117</f>
        <v>229.954938172043</v>
      </c>
      <c r="AC118">
        <v>229</v>
      </c>
      <c r="AD118">
        <v>108271.51</v>
      </c>
      <c r="AE118">
        <f>AC118-S118</f>
        <v>151</v>
      </c>
    </row>
    <row r="119">
      <c r="A119">
        <f>+A118+1</f>
        <v>115</v>
      </c>
      <c r="C119" t="str">
        <v xml:space="preserve">San Francisco El Alto </v>
      </c>
      <c r="E119">
        <v>0</v>
      </c>
      <c r="F119" s="8">
        <v>0</v>
      </c>
      <c r="G119">
        <v>34</v>
      </c>
      <c r="H119" s="9">
        <f>+G119*Y118</f>
        <v>3416.7289748625294</v>
      </c>
      <c r="I119">
        <v>108</v>
      </c>
      <c r="J119" s="9">
        <f>+I119*Z119</f>
        <v>17901.990459965928</v>
      </c>
      <c r="K119">
        <v>10</v>
      </c>
      <c r="L119" s="9">
        <v>8596.932818134981</v>
      </c>
      <c r="M119">
        <v>1</v>
      </c>
      <c r="N119" s="8">
        <f>+M119*X119</f>
        <v>1008.4971894322654</v>
      </c>
      <c r="O119">
        <v>125</v>
      </c>
      <c r="P119" s="9">
        <f>+O119*AA119</f>
        <v>28744.367271505376</v>
      </c>
      <c r="Q119">
        <v>6</v>
      </c>
      <c r="R119" s="9">
        <f>+Q119*V119</f>
        <v>4742.5589222290255</v>
      </c>
      <c r="S119">
        <f>+G119+I119+K119+M119+O119+Q119</f>
        <v>284</v>
      </c>
      <c r="T119" s="8">
        <f>+H119+J119+L119+N119+P119+R119</f>
        <v>64411.0756361301</v>
      </c>
      <c r="V119" s="8">
        <f>+V118</f>
        <v>790.426487038171</v>
      </c>
      <c r="W119" s="4">
        <f>+W118</f>
        <v>0</v>
      </c>
      <c r="X119" s="4">
        <f>+X118</f>
        <v>1008.4971894322654</v>
      </c>
      <c r="Y119" s="8">
        <f>+Y118</f>
        <v>100.49202867242734</v>
      </c>
      <c r="Z119" s="10">
        <f>+Z118</f>
        <v>165.75917092561045</v>
      </c>
      <c r="AA119" s="8">
        <f>+AA118</f>
        <v>229.954938172043</v>
      </c>
      <c r="AC119">
        <v>404</v>
      </c>
      <c r="AD119">
        <v>191011.74</v>
      </c>
      <c r="AE119">
        <f>AC119-S119</f>
        <v>120</v>
      </c>
    </row>
    <row r="120">
      <c r="A120">
        <f>+A119+1</f>
        <v>116</v>
      </c>
      <c r="C120" t="str">
        <v>Momostenango</v>
      </c>
      <c r="E120">
        <v>0</v>
      </c>
      <c r="F120" s="8">
        <v>0</v>
      </c>
      <c r="G120">
        <v>0</v>
      </c>
      <c r="H120" s="9">
        <v>0</v>
      </c>
      <c r="I120">
        <v>0</v>
      </c>
      <c r="J120" s="9">
        <v>0</v>
      </c>
      <c r="K120">
        <v>0</v>
      </c>
      <c r="L120" s="9">
        <v>0</v>
      </c>
      <c r="M120">
        <v>0</v>
      </c>
      <c r="N120" s="8">
        <f>+M120*X120</f>
        <v>0</v>
      </c>
      <c r="O120">
        <v>41</v>
      </c>
      <c r="P120" s="9">
        <f>+O120*AA120</f>
        <v>9428.152465053763</v>
      </c>
      <c r="Q120">
        <v>6</v>
      </c>
      <c r="R120" s="9">
        <f>+Q120*V120</f>
        <v>4742.5589222290255</v>
      </c>
      <c r="S120">
        <f>+G120+I120+K120+M120+O120+Q120</f>
        <v>47</v>
      </c>
      <c r="T120" s="8">
        <f>+H120+J120+L120+N120+P120+R120</f>
        <v>14170.711387282789</v>
      </c>
      <c r="V120" s="8">
        <f>+V119</f>
        <v>790.426487038171</v>
      </c>
      <c r="W120" s="4">
        <f>+W119</f>
        <v>0</v>
      </c>
      <c r="X120" s="4">
        <f>+X119</f>
        <v>1008.4971894322654</v>
      </c>
      <c r="AA120" s="8">
        <f>+AA119</f>
        <v>229.954938172043</v>
      </c>
      <c r="AC120">
        <v>201</v>
      </c>
      <c r="AD120">
        <v>95033.07</v>
      </c>
      <c r="AE120">
        <f>AC120-S120</f>
        <v>154</v>
      </c>
    </row>
    <row r="121">
      <c r="A121">
        <f>+A120+1</f>
        <v>117</v>
      </c>
      <c r="C121" t="str">
        <v>San Andrés Xecul</v>
      </c>
      <c r="E121">
        <v>0</v>
      </c>
      <c r="F121" s="8">
        <v>0</v>
      </c>
      <c r="G121">
        <v>0</v>
      </c>
      <c r="H121" s="9">
        <v>0</v>
      </c>
      <c r="I121">
        <v>0</v>
      </c>
      <c r="J121" s="9">
        <v>0</v>
      </c>
      <c r="K121">
        <v>0</v>
      </c>
      <c r="L121" s="9">
        <v>0</v>
      </c>
      <c r="M121">
        <v>0</v>
      </c>
      <c r="N121" s="8">
        <f>+M121*X121</f>
        <v>0</v>
      </c>
      <c r="O121">
        <v>0</v>
      </c>
      <c r="P121" s="9">
        <f>+O121*AA121</f>
        <v>0</v>
      </c>
      <c r="Q121">
        <v>15</v>
      </c>
      <c r="R121" s="9">
        <f>+Q121*V121</f>
        <v>11856.397305572566</v>
      </c>
      <c r="S121">
        <f>+G121+I121+K121+M121+O121+Q121</f>
        <v>15</v>
      </c>
      <c r="T121" s="8">
        <f>+H121+J121+L121+N121+P121+R121</f>
        <v>11856.397305572566</v>
      </c>
      <c r="V121" s="8">
        <f>+V120</f>
        <v>790.426487038171</v>
      </c>
      <c r="W121" s="4">
        <f>+W120</f>
        <v>0</v>
      </c>
      <c r="X121" s="4">
        <f>+X120</f>
        <v>1008.4971894322654</v>
      </c>
      <c r="AA121" s="8">
        <f>+AA120</f>
        <v>229.954938172043</v>
      </c>
      <c r="AC121">
        <v>46</v>
      </c>
      <c r="AD121">
        <v>21748.86</v>
      </c>
      <c r="AE121">
        <f>AC121-S121</f>
        <v>31</v>
      </c>
    </row>
    <row r="122">
      <c r="A122">
        <f>+A121+1</f>
        <v>118</v>
      </c>
      <c r="B122" t="str">
        <v xml:space="preserve">El Progreso </v>
      </c>
      <c r="C122" t="str">
        <v xml:space="preserve">Guastatoya </v>
      </c>
      <c r="E122">
        <v>0</v>
      </c>
      <c r="F122" s="8">
        <v>0</v>
      </c>
      <c r="G122">
        <v>110</v>
      </c>
      <c r="H122" s="9">
        <f>+G122*Y119</f>
        <v>11054.123153967008</v>
      </c>
      <c r="I122">
        <v>34</v>
      </c>
      <c r="J122" s="9">
        <f>+I122*Z122</f>
        <v>5635.811811470755</v>
      </c>
      <c r="K122">
        <v>9</v>
      </c>
      <c r="L122" s="9">
        <v>7737.239536321484</v>
      </c>
      <c r="M122">
        <v>3</v>
      </c>
      <c r="N122" s="8">
        <f>+M122*X122</f>
        <v>3025.4915682967962</v>
      </c>
      <c r="O122">
        <v>121</v>
      </c>
      <c r="P122" s="9">
        <f>+O122*AA122</f>
        <v>27824.547518817202</v>
      </c>
      <c r="Q122">
        <v>3</v>
      </c>
      <c r="R122" s="9">
        <f>+Q122*V122</f>
        <v>2371.2794611145127</v>
      </c>
      <c r="S122">
        <f>+G122+I122+K122+M122+O122+Q122</f>
        <v>280</v>
      </c>
      <c r="T122" s="8">
        <f>+H122+J122+L122+N122+P122+R122</f>
        <v>57648.49304998776</v>
      </c>
      <c r="V122" s="8">
        <f>+V121</f>
        <v>790.426487038171</v>
      </c>
      <c r="W122" s="4">
        <f>+W121</f>
        <v>0</v>
      </c>
      <c r="X122" s="4">
        <f>+X121</f>
        <v>1008.4971894322654</v>
      </c>
      <c r="Y122" s="8">
        <f>+Y119</f>
        <v>100.49202867242734</v>
      </c>
      <c r="Z122" s="10">
        <f>+Z119</f>
        <v>165.75917092561045</v>
      </c>
      <c r="AA122" s="8">
        <f>+AA121</f>
        <v>229.954938172043</v>
      </c>
      <c r="AC122">
        <v>415</v>
      </c>
      <c r="AD122">
        <v>196212.55</v>
      </c>
      <c r="AE122">
        <f>AC122-S122</f>
        <v>135</v>
      </c>
    </row>
    <row r="123">
      <c r="A123">
        <f>+A122+1</f>
        <v>119</v>
      </c>
      <c r="C123" t="str">
        <v>Sanarate</v>
      </c>
      <c r="E123">
        <v>0</v>
      </c>
      <c r="F123" s="8">
        <v>0</v>
      </c>
      <c r="G123">
        <v>232</v>
      </c>
      <c r="H123" s="9">
        <f>+G123*Y122</f>
        <v>23314.150652003143</v>
      </c>
      <c r="I123">
        <v>47</v>
      </c>
      <c r="J123" s="9">
        <f>+I123*Z123</f>
        <v>7790.681033503691</v>
      </c>
      <c r="K123">
        <v>5</v>
      </c>
      <c r="L123" s="9">
        <v>4298.4664090674905</v>
      </c>
      <c r="M123">
        <v>14</v>
      </c>
      <c r="N123" s="8">
        <f>+M123*X123</f>
        <v>14118.960652051715</v>
      </c>
      <c r="O123">
        <v>137</v>
      </c>
      <c r="P123" s="9">
        <f>+O123*AA123</f>
        <v>31503.82652956989</v>
      </c>
      <c r="Q123">
        <v>13</v>
      </c>
      <c r="R123" s="9">
        <f>+Q123*V123</f>
        <v>10275.544331496223</v>
      </c>
      <c r="S123">
        <f>+G123+I123+K123+M123+O123+Q123</f>
        <v>448</v>
      </c>
      <c r="T123" s="8">
        <f>+H123+J123+L123+N123+P123+R123</f>
        <v>91301.62960769216</v>
      </c>
      <c r="V123" s="8">
        <f>+V122</f>
        <v>790.426487038171</v>
      </c>
      <c r="W123" s="4">
        <f>+W122</f>
        <v>0</v>
      </c>
      <c r="X123" s="4">
        <f>+X122</f>
        <v>1008.4971894322654</v>
      </c>
      <c r="Y123" s="8">
        <f>+Y122</f>
        <v>100.49202867242734</v>
      </c>
      <c r="Z123" s="10">
        <f>+Z122</f>
        <v>165.75917092561045</v>
      </c>
      <c r="AA123" s="8">
        <f>+AA122</f>
        <v>229.954938172043</v>
      </c>
      <c r="AC123">
        <v>460</v>
      </c>
      <c r="AD123">
        <v>217488.61</v>
      </c>
      <c r="AE123">
        <f>AC123-S123</f>
        <v>12</v>
      </c>
    </row>
    <row r="124">
      <c r="A124">
        <f>+A123+1</f>
        <v>120</v>
      </c>
      <c r="C124" t="str">
        <v xml:space="preserve">San Antonio La Paz </v>
      </c>
      <c r="E124">
        <v>0</v>
      </c>
      <c r="F124" s="8">
        <v>0</v>
      </c>
      <c r="G124">
        <v>111</v>
      </c>
      <c r="H124" s="9">
        <f>+G124*Y123</f>
        <v>11154.615182639434</v>
      </c>
      <c r="I124">
        <v>53</v>
      </c>
      <c r="J124" s="9">
        <f>+I124*Z124</f>
        <v>8785.236059057353</v>
      </c>
      <c r="K124">
        <v>7</v>
      </c>
      <c r="L124" s="9">
        <v>6017.852972694487</v>
      </c>
      <c r="M124">
        <v>25</v>
      </c>
      <c r="N124" s="8">
        <f>+M124*X124</f>
        <v>25212.429735806636</v>
      </c>
      <c r="O124">
        <v>126</v>
      </c>
      <c r="P124" s="9">
        <f>+O124*AA124</f>
        <v>28974.32220967742</v>
      </c>
      <c r="Q124">
        <v>3</v>
      </c>
      <c r="R124" s="9">
        <f>+Q124*V124</f>
        <v>2371.2794611145127</v>
      </c>
      <c r="S124">
        <f>+G124+I124+K124+M124+O124+Q124</f>
        <v>325</v>
      </c>
      <c r="T124" s="8">
        <f>+H124+J124+L124+N124+P124+R124</f>
        <v>82515.73562098983</v>
      </c>
      <c r="V124" s="8">
        <f>+V123</f>
        <v>790.426487038171</v>
      </c>
      <c r="W124" s="4">
        <f>+W123</f>
        <v>0</v>
      </c>
      <c r="X124" s="4">
        <f>+X123</f>
        <v>1008.4971894322654</v>
      </c>
      <c r="Y124" s="8">
        <f>+Y123</f>
        <v>100.49202867242734</v>
      </c>
      <c r="Z124" s="10">
        <f>+Z123</f>
        <v>165.75917092561045</v>
      </c>
      <c r="AA124" s="8">
        <f>+AA123</f>
        <v>229.954938172043</v>
      </c>
      <c r="AC124">
        <v>432</v>
      </c>
      <c r="AD124">
        <v>204250.18</v>
      </c>
      <c r="AE124">
        <f>AC124-S124</f>
        <v>107</v>
      </c>
    </row>
    <row r="125">
      <c r="A125">
        <f>+A124+1</f>
        <v>121</v>
      </c>
      <c r="C125" t="str">
        <v>El Jícaro</v>
      </c>
      <c r="E125">
        <v>0</v>
      </c>
      <c r="F125" s="8">
        <v>0</v>
      </c>
      <c r="G125">
        <v>0</v>
      </c>
      <c r="H125" s="9">
        <v>0</v>
      </c>
      <c r="I125">
        <v>0</v>
      </c>
      <c r="J125" s="9">
        <v>0</v>
      </c>
      <c r="K125">
        <v>0</v>
      </c>
      <c r="L125" s="9">
        <v>0</v>
      </c>
      <c r="M125">
        <v>0</v>
      </c>
      <c r="N125" s="8">
        <f>+M125*X125</f>
        <v>0</v>
      </c>
      <c r="O125">
        <v>0</v>
      </c>
      <c r="P125" s="9">
        <f>+O125*AA125</f>
        <v>0</v>
      </c>
      <c r="Q125">
        <v>14</v>
      </c>
      <c r="R125" s="9">
        <f>+Q125*V125</f>
        <v>11065.970818534393</v>
      </c>
      <c r="S125">
        <f>+G125+I125+K125+M125+O125+Q125</f>
        <v>14</v>
      </c>
      <c r="T125" s="8">
        <f>+H125+J125+L125+N125+P125+R125</f>
        <v>11065.970818534393</v>
      </c>
      <c r="V125" s="8">
        <f>+V124</f>
        <v>790.426487038171</v>
      </c>
      <c r="W125" s="4">
        <f>+W124</f>
        <v>0</v>
      </c>
      <c r="X125" s="4">
        <f>+X124</f>
        <v>1008.4971894322654</v>
      </c>
      <c r="AA125" s="8">
        <f>+AA124</f>
        <v>229.954938172043</v>
      </c>
      <c r="AC125">
        <v>38</v>
      </c>
      <c r="AD125">
        <v>17966.45</v>
      </c>
      <c r="AE125">
        <f>AC125-S125</f>
        <v>24</v>
      </c>
    </row>
    <row r="126">
      <c r="A126">
        <f>+A125+1</f>
        <v>122</v>
      </c>
      <c r="C126" t="str">
        <v>San Agustín Acasaguastlán</v>
      </c>
      <c r="E126">
        <v>0</v>
      </c>
      <c r="F126" s="8">
        <v>0</v>
      </c>
      <c r="G126">
        <v>0</v>
      </c>
      <c r="H126" s="9">
        <v>0</v>
      </c>
      <c r="I126">
        <v>0</v>
      </c>
      <c r="J126" s="9">
        <v>0</v>
      </c>
      <c r="K126">
        <v>0</v>
      </c>
      <c r="L126" s="9">
        <v>0</v>
      </c>
      <c r="M126">
        <v>0</v>
      </c>
      <c r="N126" s="8">
        <f>+M126*X126</f>
        <v>0</v>
      </c>
      <c r="O126">
        <v>3</v>
      </c>
      <c r="P126" s="9">
        <f>+O126*AA126</f>
        <v>689.864814516129</v>
      </c>
      <c r="Q126">
        <v>9</v>
      </c>
      <c r="R126" s="9">
        <f>+Q126*V126</f>
        <v>7113.838383343539</v>
      </c>
      <c r="S126">
        <f>+G126+I126+K126+M126+O126+Q126</f>
        <v>12</v>
      </c>
      <c r="T126" s="8">
        <f>+H126+J126+L126+N126+P126+R126</f>
        <v>7803.703197859668</v>
      </c>
      <c r="V126" s="8">
        <f>+V125</f>
        <v>790.426487038171</v>
      </c>
      <c r="W126" s="4">
        <f>+W125</f>
        <v>0</v>
      </c>
      <c r="X126" s="4">
        <f>+X125</f>
        <v>1008.4971894322654</v>
      </c>
      <c r="AA126" s="8">
        <f>+AA125</f>
        <v>229.954938172043</v>
      </c>
      <c r="AC126">
        <v>32</v>
      </c>
      <c r="AD126">
        <v>15129.64</v>
      </c>
      <c r="AE126">
        <f>AC126-S126</f>
        <v>20</v>
      </c>
    </row>
    <row r="127">
      <c r="A127">
        <f>+A126+1</f>
        <v>123</v>
      </c>
      <c r="C127" t="str">
        <v>Sansare</v>
      </c>
      <c r="E127">
        <v>0</v>
      </c>
      <c r="F127" s="8">
        <v>0</v>
      </c>
      <c r="G127">
        <v>0</v>
      </c>
      <c r="H127" s="9">
        <v>0</v>
      </c>
      <c r="I127">
        <v>0</v>
      </c>
      <c r="J127" s="9">
        <v>0</v>
      </c>
      <c r="K127">
        <v>0</v>
      </c>
      <c r="L127" s="9">
        <v>0</v>
      </c>
      <c r="M127">
        <v>0</v>
      </c>
      <c r="N127" s="8">
        <f>+M127*X127</f>
        <v>0</v>
      </c>
      <c r="O127">
        <v>17</v>
      </c>
      <c r="P127" s="9">
        <f>+O127*AA127</f>
        <v>3909.233948924731</v>
      </c>
      <c r="Q127">
        <v>4</v>
      </c>
      <c r="R127" s="9">
        <f>+Q127*V127</f>
        <v>3161.705948152684</v>
      </c>
      <c r="S127">
        <f>+G127+I127+K127+M127+O127+Q127</f>
        <v>21</v>
      </c>
      <c r="T127" s="8">
        <f>+H127+J127+L127+N127+P127+R127</f>
        <v>7070.939897077415</v>
      </c>
      <c r="V127" s="8">
        <f>+V126</f>
        <v>790.426487038171</v>
      </c>
      <c r="W127" s="4">
        <f>+W126</f>
        <v>0</v>
      </c>
      <c r="X127" s="4">
        <f>+X126</f>
        <v>1008.4971894322654</v>
      </c>
      <c r="AA127" s="8">
        <f>+AA126</f>
        <v>229.954938172043</v>
      </c>
      <c r="AC127">
        <v>65</v>
      </c>
      <c r="AD127">
        <v>30732.09</v>
      </c>
      <c r="AE127">
        <f>AC127-S127</f>
        <v>44</v>
      </c>
    </row>
    <row r="128">
      <c r="A128">
        <f>+A127+1</f>
        <v>124</v>
      </c>
      <c r="C128" t="str">
        <v>Morazán</v>
      </c>
      <c r="E128">
        <v>0</v>
      </c>
      <c r="F128" s="8">
        <v>0</v>
      </c>
      <c r="G128">
        <v>0</v>
      </c>
      <c r="H128" s="9">
        <v>0</v>
      </c>
      <c r="I128">
        <v>0</v>
      </c>
      <c r="J128" s="9">
        <v>0</v>
      </c>
      <c r="K128">
        <v>0</v>
      </c>
      <c r="L128" s="9">
        <v>0</v>
      </c>
      <c r="M128">
        <v>0</v>
      </c>
      <c r="N128" s="8">
        <f>+M128*X128</f>
        <v>0</v>
      </c>
      <c r="O128">
        <v>6</v>
      </c>
      <c r="P128" s="9">
        <f>+O128*AA128</f>
        <v>1379.729629032258</v>
      </c>
      <c r="Q128">
        <v>8</v>
      </c>
      <c r="R128" s="9">
        <f>+Q128*V128</f>
        <v>6323.411896305368</v>
      </c>
      <c r="S128">
        <f>+G128+I128+K128+M128+O128+Q128</f>
        <v>14</v>
      </c>
      <c r="T128" s="8">
        <f>+H128+J128+L128+N128+P128+R128</f>
        <v>7703.141525337625</v>
      </c>
      <c r="V128" s="8">
        <f>+V127</f>
        <v>790.426487038171</v>
      </c>
      <c r="W128" s="4">
        <f>+W127</f>
        <v>0</v>
      </c>
      <c r="X128" s="4">
        <f>+X127</f>
        <v>1008.4971894322654</v>
      </c>
      <c r="AA128" s="8">
        <f>+AA127</f>
        <v>229.954938172043</v>
      </c>
      <c r="AC128">
        <v>63</v>
      </c>
      <c r="AD128">
        <v>29786.48</v>
      </c>
      <c r="AE128">
        <f>AC128-S128</f>
        <v>49</v>
      </c>
    </row>
    <row r="129">
      <c r="A129">
        <f>+A128+1</f>
        <v>125</v>
      </c>
      <c r="B129" t="str">
        <v xml:space="preserve">Suchitepéquez </v>
      </c>
      <c r="C129" t="str">
        <v xml:space="preserve">San Bernardino </v>
      </c>
      <c r="E129">
        <v>0</v>
      </c>
      <c r="F129" s="8">
        <v>0</v>
      </c>
      <c r="G129">
        <v>50</v>
      </c>
      <c r="H129" s="9">
        <f>+G129*Y124</f>
        <v>5024.601433621367</v>
      </c>
      <c r="I129">
        <v>116</v>
      </c>
      <c r="J129" s="9">
        <f>+I129*Z129</f>
        <v>19228.063827370814</v>
      </c>
      <c r="K129">
        <v>8</v>
      </c>
      <c r="L129" s="9">
        <v>6877.546254507985</v>
      </c>
      <c r="M129">
        <v>6</v>
      </c>
      <c r="N129" s="8">
        <f>+M129*X129</f>
        <v>6050.9831365935925</v>
      </c>
      <c r="O129">
        <v>126</v>
      </c>
      <c r="P129" s="9">
        <f>+O129*AA129</f>
        <v>28974.32220967742</v>
      </c>
      <c r="Q129">
        <v>9</v>
      </c>
      <c r="R129" s="9">
        <f>+Q129*V129</f>
        <v>7113.838383343539</v>
      </c>
      <c r="S129">
        <f>+G129+I129+K129+M129+O129+Q129</f>
        <v>315</v>
      </c>
      <c r="T129" s="8">
        <f>+H129+J129+L129+N129+P129+R129</f>
        <v>73269.35524511471</v>
      </c>
      <c r="V129" s="8">
        <f>+V128</f>
        <v>790.426487038171</v>
      </c>
      <c r="W129" s="4">
        <f>+W128</f>
        <v>0</v>
      </c>
      <c r="X129" s="4">
        <f>+X128</f>
        <v>1008.4971894322654</v>
      </c>
      <c r="Y129" s="8">
        <f>+Y124</f>
        <v>100.49202867242734</v>
      </c>
      <c r="Z129" s="10">
        <f>+Z124</f>
        <v>165.75917092561045</v>
      </c>
      <c r="AA129" s="8">
        <f>+AA128</f>
        <v>229.954938172043</v>
      </c>
      <c r="AC129">
        <v>433</v>
      </c>
      <c r="AD129">
        <v>204722.98</v>
      </c>
      <c r="AE129">
        <f>AC129-S129</f>
        <v>118</v>
      </c>
    </row>
    <row r="130">
      <c r="A130">
        <f>+A129+1</f>
        <v>126</v>
      </c>
      <c r="C130" t="str">
        <v xml:space="preserve">San Miguel Panam </v>
      </c>
      <c r="E130">
        <v>0</v>
      </c>
      <c r="F130" s="8">
        <v>0</v>
      </c>
      <c r="G130">
        <v>0</v>
      </c>
      <c r="H130" s="9">
        <v>0</v>
      </c>
      <c r="I130">
        <v>39</v>
      </c>
      <c r="J130" s="9">
        <f>+I130*Z130</f>
        <v>6464.607666098807</v>
      </c>
      <c r="K130">
        <v>13</v>
      </c>
      <c r="L130" s="9">
        <v>11176.012663575477</v>
      </c>
      <c r="M130">
        <v>0</v>
      </c>
      <c r="N130" s="8">
        <f>+M130*X130</f>
        <v>0</v>
      </c>
      <c r="O130">
        <v>0</v>
      </c>
      <c r="P130" s="9">
        <f>+O130*AA130</f>
        <v>0</v>
      </c>
      <c r="Q130">
        <v>0</v>
      </c>
      <c r="R130" s="9">
        <f>+Q130*V130</f>
        <v>0</v>
      </c>
      <c r="S130">
        <f>+G130+I130+K130+M130+O130+Q130</f>
        <v>52</v>
      </c>
      <c r="T130" s="8">
        <f>+H130+J130+L130+N130+P130+R130</f>
        <v>17640.620329674282</v>
      </c>
      <c r="V130" s="8">
        <f>+V129</f>
        <v>790.426487038171</v>
      </c>
      <c r="W130" s="4">
        <f>+W129</f>
        <v>0</v>
      </c>
      <c r="X130" s="4">
        <f>+X129</f>
        <v>1008.4971894322654</v>
      </c>
      <c r="Z130" s="10">
        <f>+Z129</f>
        <v>165.75917092561045</v>
      </c>
      <c r="AA130" s="8">
        <f>+AA129</f>
        <v>229.954938172043</v>
      </c>
      <c r="AC130">
        <v>61</v>
      </c>
      <c r="AD130">
        <v>28840.88</v>
      </c>
      <c r="AE130">
        <f>AC130-S130</f>
        <v>9</v>
      </c>
    </row>
    <row r="131">
      <c r="A131">
        <f>+A130+1</f>
        <v>127</v>
      </c>
      <c r="C131" t="str">
        <v xml:space="preserve">Mazatenango </v>
      </c>
      <c r="E131">
        <v>0</v>
      </c>
      <c r="F131" s="8">
        <v>0</v>
      </c>
      <c r="G131">
        <v>16</v>
      </c>
      <c r="H131" s="9">
        <f>+G131*Y129</f>
        <v>1607.8724587588374</v>
      </c>
      <c r="I131">
        <v>21</v>
      </c>
      <c r="J131" s="9">
        <f>+I131*Z131</f>
        <v>3480.9425894378196</v>
      </c>
      <c r="K131">
        <v>5</v>
      </c>
      <c r="L131" s="9">
        <v>4298.4664090674905</v>
      </c>
      <c r="M131">
        <v>5</v>
      </c>
      <c r="N131" s="8">
        <f>+M131*X131</f>
        <v>5042.485947161327</v>
      </c>
      <c r="O131">
        <v>7</v>
      </c>
      <c r="P131" s="9">
        <f>+O131*AA131</f>
        <v>1609.684567204301</v>
      </c>
      <c r="Q131">
        <v>4</v>
      </c>
      <c r="R131" s="9">
        <f>+Q131*V131</f>
        <v>3161.705948152684</v>
      </c>
      <c r="S131">
        <f>+G131+I131+K131+M131+O131+Q131</f>
        <v>58</v>
      </c>
      <c r="T131" s="8">
        <f>+H131+J131+L131+N131+P131+R131</f>
        <v>19201.15791978246</v>
      </c>
      <c r="V131" s="8">
        <f>+V130</f>
        <v>790.426487038171</v>
      </c>
      <c r="W131" s="4">
        <f>+W130</f>
        <v>0</v>
      </c>
      <c r="X131" s="4">
        <f>+X130</f>
        <v>1008.4971894322654</v>
      </c>
      <c r="Z131" s="10">
        <f>+Z130</f>
        <v>165.75917092561045</v>
      </c>
      <c r="AA131" s="8">
        <f>+AA130</f>
        <v>229.954938172043</v>
      </c>
      <c r="AC131">
        <v>101</v>
      </c>
      <c r="AD131">
        <v>47752.93</v>
      </c>
      <c r="AE131">
        <f>AC131-S131</f>
        <v>43</v>
      </c>
    </row>
    <row r="132">
      <c r="A132">
        <f>+A131+1</f>
        <v>128</v>
      </c>
      <c r="C132" t="str">
        <v>Chicacao</v>
      </c>
      <c r="E132">
        <v>0</v>
      </c>
      <c r="F132" s="8">
        <v>0</v>
      </c>
      <c r="G132">
        <v>0</v>
      </c>
      <c r="H132" s="9">
        <v>0</v>
      </c>
      <c r="I132">
        <v>0</v>
      </c>
      <c r="J132" s="9">
        <v>0</v>
      </c>
      <c r="K132">
        <v>0</v>
      </c>
      <c r="L132" s="9">
        <v>0</v>
      </c>
      <c r="M132">
        <v>0</v>
      </c>
      <c r="N132" s="8">
        <f>+M132*X132</f>
        <v>0</v>
      </c>
      <c r="O132">
        <v>0</v>
      </c>
      <c r="P132" s="9">
        <v>0</v>
      </c>
      <c r="Q132">
        <v>38</v>
      </c>
      <c r="R132" s="9">
        <f>+Q132*V132</f>
        <v>30036.206507450497</v>
      </c>
      <c r="S132">
        <f>+G132+I132+K132+M132+O132+Q132</f>
        <v>38</v>
      </c>
      <c r="T132" s="8">
        <f>+H132+J132+L132+N132+P132+R132</f>
        <v>30036.206507450497</v>
      </c>
      <c r="V132" s="8">
        <f>+V131</f>
        <v>790.426487038171</v>
      </c>
      <c r="W132" s="4">
        <f>+W131</f>
        <v>0</v>
      </c>
      <c r="X132" s="4">
        <f>+X131</f>
        <v>1008.4971894322654</v>
      </c>
      <c r="AA132" s="8">
        <f>+AA131</f>
        <v>229.954938172043</v>
      </c>
      <c r="AC132">
        <v>84</v>
      </c>
      <c r="AD132">
        <v>39715.31</v>
      </c>
      <c r="AE132">
        <f>AC132-S132</f>
        <v>46</v>
      </c>
    </row>
    <row r="133">
      <c r="A133" t="str">
        <v xml:space="preserve">TOTAL </v>
      </c>
      <c r="E133" s="11" t="str">
        <v>-- -</v>
      </c>
      <c r="F133" s="11" t="str">
        <v>-- -</v>
      </c>
      <c r="G133">
        <f>SUM(G5:G132)</f>
        <v>5092</v>
      </c>
      <c r="H133" s="8">
        <f>SUM(H5:H132)</f>
        <v>511705.4099999999</v>
      </c>
      <c r="I133">
        <f>SUM(I5:I132)</f>
        <v>8805</v>
      </c>
      <c r="J133" s="8">
        <f>SUM(J5:J131)</f>
        <v>1459509.5</v>
      </c>
      <c r="K133">
        <f>SUM(K5:K132)</f>
        <v>1941</v>
      </c>
      <c r="L133" s="8">
        <v>1668664.66</v>
      </c>
      <c r="M133">
        <f>SUM(M5:M132)</f>
        <v>1779</v>
      </c>
      <c r="N133" s="8">
        <f>SUM(N5:N132)</f>
        <v>1794116.4999999986</v>
      </c>
      <c r="O133">
        <f>SUM(O5:O132)</f>
        <v>11160</v>
      </c>
      <c r="P133" s="8">
        <f>SUM(P5:P132)</f>
        <v>2566297.1100000003</v>
      </c>
      <c r="Q133">
        <f>SUM(Q5:Q132)</f>
        <v>4779</v>
      </c>
      <c r="R133" s="8">
        <f>SUM(R5:R132)</f>
        <v>3777448.181555418</v>
      </c>
      <c r="S133">
        <f>SUM(S5:S132)</f>
        <v>33556</v>
      </c>
      <c r="T133" s="8">
        <f>SUM(T5:T131)</f>
        <v>11747705.155047968</v>
      </c>
    </row>
    <row r="134">
      <c r="A134" t="str">
        <v>SUBTOTALINVERSIÓN SOCIAL (INCLUYE R.036)</v>
      </c>
      <c r="E134" s="11" t="str">
        <v>-- -</v>
      </c>
      <c r="F134" s="11" t="str">
        <v>-- -</v>
      </c>
      <c r="G134" s="11" t="str">
        <v>5092</v>
      </c>
      <c r="H134" s="9">
        <f>+H5+H6+H7+H8+H9+H10+H12+H13+H14+H15+H16+H18+H22+H24+H27+H28+H29+H30+H31+H32+H33+H34+H35+H42+H43+H44+H45+H46+H47+H48+H50+H51+H52+H53+H54+H55+H59+H60+H64+H65+H66+H70+H71+H72+H73+H76+H79+H85+H86+H87+H89+H90+H91+H92+H93+H94+H95+H96+H97+H100+H101+H103+H104+H113+H116+H117+H118+H119+H122+H123+H124+H129+H131</f>
        <v>511705.4099999999</v>
      </c>
      <c r="I134" s="11" t="str">
        <v>8805</v>
      </c>
      <c r="J134" s="9">
        <v>1459509.5</v>
      </c>
      <c r="K134" s="11" t="str">
        <v>1941</v>
      </c>
      <c r="L134" s="9">
        <f>+L133</f>
        <v>1668664.66</v>
      </c>
      <c r="M134" s="11" t="str">
        <v>1779</v>
      </c>
      <c r="N134" s="9">
        <f>+N133</f>
        <v>1794116.4999999986</v>
      </c>
      <c r="O134" s="11" t="str">
        <v>11160</v>
      </c>
      <c r="P134" s="9">
        <f>+P133</f>
        <v>2566297.1100000003</v>
      </c>
      <c r="Q134" s="11" t="str">
        <v>4779</v>
      </c>
      <c r="R134" s="9">
        <v>3872299.36</v>
      </c>
      <c r="S134" s="11" t="str">
        <v>33556</v>
      </c>
      <c r="T134" s="8">
        <f>+H134+J134+L134+N134+P134+R134</f>
        <v>11872592.54</v>
      </c>
    </row>
    <row r="135">
      <c r="A135" t="str">
        <v>SUBTOTALINVERSIÓN FUNCIONAMIENTO</v>
      </c>
      <c r="E135">
        <v>0</v>
      </c>
      <c r="F135" s="8">
        <v>289398.77</v>
      </c>
      <c r="G135" s="11" t="str">
        <v>-- -</v>
      </c>
      <c r="H135" s="9">
        <v>319242.99</v>
      </c>
      <c r="I135" s="11" t="str">
        <v>-- -</v>
      </c>
      <c r="J135" s="9">
        <f>1823970.48-J134</f>
        <v>364460.98</v>
      </c>
      <c r="K135" s="11" t="str">
        <v>-- -</v>
      </c>
      <c r="L135" s="9">
        <v>315030.62</v>
      </c>
      <c r="M135" s="11" t="str">
        <v>-- -</v>
      </c>
      <c r="N135" s="9">
        <v>311380.27</v>
      </c>
      <c r="O135" s="11" t="str">
        <v>-- -</v>
      </c>
      <c r="P135" s="9">
        <v>594591.21</v>
      </c>
      <c r="Q135" s="11" t="str">
        <v>-- -</v>
      </c>
      <c r="R135" s="9">
        <v>364226.27</v>
      </c>
      <c r="S135" s="11" t="str">
        <v>-- -</v>
      </c>
      <c r="T135" s="8">
        <f>+F135+H135+J135+L135+N135+P135+R135</f>
        <v>2558331.11</v>
      </c>
    </row>
    <row r="136">
      <c r="A136" t="str">
        <v>SUBTOTAL</v>
      </c>
      <c r="F136" s="8" t="e">
        <f>+#REF!</f>
        <v>#REF!</v>
      </c>
      <c r="G136">
        <f>SUM(G5:G131)</f>
        <v>5092</v>
      </c>
      <c r="I136">
        <f>SUM(I5:I135)</f>
        <v>17610</v>
      </c>
      <c r="K136">
        <f>SUM(K5:K135)</f>
        <v>3882</v>
      </c>
      <c r="L136" s="9">
        <f>SUM(L5:L131)</f>
        <v>1668664.66</v>
      </c>
      <c r="M136">
        <f>SUM(M5:M135)</f>
        <v>3558</v>
      </c>
      <c r="O136">
        <f>SUM(O5:O135)</f>
        <v>22320</v>
      </c>
      <c r="T136" s="8">
        <f>+H136+J136+L136+N136+P136+R136</f>
        <v>1668664.66</v>
      </c>
    </row>
    <row r="137">
      <c r="A137" t="str">
        <v xml:space="preserve">TOTAL </v>
      </c>
      <c r="E137">
        <v>0</v>
      </c>
      <c r="F137" s="8">
        <f>+F135</f>
        <v>289398.77</v>
      </c>
      <c r="G137">
        <f>SUM(G5:G131)</f>
        <v>5092</v>
      </c>
      <c r="H137" s="9">
        <f>+H134+H135</f>
        <v>830948.3999999999</v>
      </c>
      <c r="I137">
        <f>+I133</f>
        <v>8805</v>
      </c>
      <c r="J137" s="9">
        <f>+J135+J134</f>
        <v>1823970.48</v>
      </c>
      <c r="K137">
        <f>+K133</f>
        <v>1941</v>
      </c>
      <c r="L137" s="9">
        <f>+L135+L134</f>
        <v>1983695.2799999998</v>
      </c>
      <c r="M137">
        <f>+M133</f>
        <v>1779</v>
      </c>
      <c r="N137" s="9">
        <f>+N135+N134</f>
        <v>2105496.7699999986</v>
      </c>
      <c r="O137">
        <f>+O133</f>
        <v>11160</v>
      </c>
      <c r="P137" s="9">
        <f>+P135+P134</f>
        <v>3160888.3200000003</v>
      </c>
      <c r="Q137">
        <v>4899</v>
      </c>
      <c r="R137" s="9">
        <f>+R135+R134</f>
        <v>4236525.63</v>
      </c>
      <c r="S137">
        <f>+S133</f>
        <v>33556</v>
      </c>
      <c r="T137" s="8">
        <f>+F137+H137+J137+L137+N137+P137+R137</f>
        <v>14430923.649999999</v>
      </c>
    </row>
    <row r="140">
      <c r="F140" s="1">
        <v>289398.77</v>
      </c>
      <c r="H140" s="9">
        <v>830948.4</v>
      </c>
      <c r="J140" s="9">
        <v>1823970.48</v>
      </c>
      <c r="L140" s="9">
        <v>1983695.28</v>
      </c>
      <c r="N140" s="1">
        <v>2105496.77</v>
      </c>
      <c r="P140" s="1">
        <v>3160888.32</v>
      </c>
      <c r="R140" s="1">
        <v>4236525.63</v>
      </c>
      <c r="T140" s="1">
        <f>SUM(F140:R140)</f>
        <v>14430923.649999999</v>
      </c>
    </row>
    <row r="143">
      <c r="P143" s="9">
        <f>+S134-33556</f>
        <v>0</v>
      </c>
    </row>
    <row r="149">
      <c r="B149" t="str">
        <v>MUNICIPIOS NUEVOS EN EL CORTE (sin detalle enero–julio)</v>
      </c>
    </row>
    <row r="150">
      <c r="B150" t="str">
        <v>CHIQUIMULA</v>
      </c>
      <c r="C150" t="str">
        <v>SAN JACINTO</v>
      </c>
      <c r="D150" t="str">
        <v>Persona</v>
      </c>
      <c r="AC150">
        <v>60</v>
      </c>
      <c r="AD150">
        <v>28368.08</v>
      </c>
      <c r="AF150" t="str">
        <v>Nuevo en el corte</v>
      </c>
    </row>
    <row r="151">
      <c r="B151" t="str">
        <v>ESCUINTLA</v>
      </c>
      <c r="C151" t="str">
        <v>SAN VICENTE PACAYA</v>
      </c>
      <c r="D151" t="str">
        <v>Persona</v>
      </c>
      <c r="AC151">
        <v>45</v>
      </c>
      <c r="AD151">
        <v>21276.06</v>
      </c>
      <c r="AF151" t="str">
        <v>Nuevo en el corte</v>
      </c>
    </row>
    <row r="152">
      <c r="B152" t="str">
        <v>GUATEMALA</v>
      </c>
      <c r="C152" t="str">
        <v>AMATITLÁN</v>
      </c>
      <c r="D152" t="str">
        <v>Persona</v>
      </c>
      <c r="AC152">
        <v>81</v>
      </c>
      <c r="AD152">
        <v>38296.91</v>
      </c>
      <c r="AF152" t="str">
        <v>Nuevo en el corte</v>
      </c>
    </row>
    <row r="153">
      <c r="B153" t="str">
        <v>GUATEMALA</v>
      </c>
      <c r="C153" t="str">
        <v>CHUARRANCHO</v>
      </c>
      <c r="D153" t="str">
        <v>Persona</v>
      </c>
      <c r="AC153">
        <v>123</v>
      </c>
      <c r="AD153">
        <v>58154.56</v>
      </c>
      <c r="AF153" t="str">
        <v>Nuevo en el corte</v>
      </c>
    </row>
    <row r="154">
      <c r="B154" t="str">
        <v>GUATEMALA</v>
      </c>
      <c r="C154" t="str">
        <v>FRAIJANES</v>
      </c>
      <c r="D154" t="str">
        <v>Persona</v>
      </c>
      <c r="AC154">
        <v>80</v>
      </c>
      <c r="AD154">
        <v>37824.11</v>
      </c>
      <c r="AF154" t="str">
        <v>Nuevo en el corte</v>
      </c>
    </row>
    <row r="155">
      <c r="B155" t="str">
        <v>GUATEMALA</v>
      </c>
      <c r="C155" t="str">
        <v>PALENCIA</v>
      </c>
      <c r="D155" t="str">
        <v>Persona</v>
      </c>
      <c r="AC155">
        <v>107</v>
      </c>
      <c r="AD155">
        <v>50589.74</v>
      </c>
      <c r="AF155" t="str">
        <v>Nuevo en el corte</v>
      </c>
    </row>
    <row r="156">
      <c r="B156" t="str">
        <v>GUATEMALA</v>
      </c>
      <c r="C156" t="str">
        <v>SAN MIGUEL PETAPA</v>
      </c>
      <c r="D156" t="str">
        <v>Persona</v>
      </c>
      <c r="AC156">
        <v>30</v>
      </c>
      <c r="AD156">
        <v>14184.04</v>
      </c>
      <c r="AF156" t="str">
        <v>Nuevo en el corte</v>
      </c>
    </row>
    <row r="157">
      <c r="B157" t="str">
        <v>GUATEMALA</v>
      </c>
      <c r="C157" t="str">
        <v>VILLA CANALES</v>
      </c>
      <c r="D157" t="str">
        <v>Persona</v>
      </c>
      <c r="AC157">
        <v>40</v>
      </c>
      <c r="AD157">
        <v>18912.05</v>
      </c>
      <c r="AF157" t="str">
        <v>Nuevo en el corte</v>
      </c>
    </row>
    <row r="158">
      <c r="B158" t="str">
        <v>SACATEPÉQUEZ</v>
      </c>
      <c r="C158" t="str">
        <v>Santa María de Jesús</v>
      </c>
      <c r="D158" t="str">
        <v>Persona</v>
      </c>
      <c r="AC158">
        <v>145</v>
      </c>
      <c r="AD158">
        <v>68556.19</v>
      </c>
      <c r="AF158" t="str">
        <v>Nuevo en el corte</v>
      </c>
    </row>
    <row r="159">
      <c r="B159" t="str">
        <v>SAN MARCOS</v>
      </c>
      <c r="C159" t="str">
        <v>Pajapita</v>
      </c>
      <c r="D159" t="str">
        <v>Persona</v>
      </c>
      <c r="AC159">
        <v>76</v>
      </c>
      <c r="AD159">
        <v>35932.9</v>
      </c>
      <c r="AF159" t="str">
        <v>Nuevo en el corte</v>
      </c>
    </row>
    <row r="160">
      <c r="B160" t="str">
        <v>SAN MARCOS</v>
      </c>
      <c r="C160" t="str">
        <v>San José El Rodeo</v>
      </c>
      <c r="D160" t="str">
        <v>Persona</v>
      </c>
      <c r="AC160">
        <v>44</v>
      </c>
      <c r="AD160">
        <v>20803.26</v>
      </c>
      <c r="AF160" t="str">
        <v>Nuevo en el corte</v>
      </c>
    </row>
    <row r="161">
      <c r="B161" t="str">
        <v>SAN MARCOS</v>
      </c>
      <c r="C161" t="str">
        <v>San Pablo La Laguna</v>
      </c>
      <c r="D161" t="str">
        <v>Persona</v>
      </c>
      <c r="AC161">
        <v>56</v>
      </c>
      <c r="AD161">
        <v>26476.87</v>
      </c>
      <c r="AF161" t="str">
        <v>Nuevo en el corte</v>
      </c>
    </row>
    <row r="162">
      <c r="B162" t="str">
        <v>SOLOLÁ</v>
      </c>
      <c r="C162" t="str">
        <v>San Pablo La Laguna</v>
      </c>
      <c r="D162" t="str">
        <v>Persona</v>
      </c>
      <c r="AC162">
        <v>66</v>
      </c>
      <c r="AD162">
        <v>31204.89</v>
      </c>
      <c r="AF162" t="str">
        <v>Nuevo en el corte</v>
      </c>
    </row>
    <row r="163">
      <c r="C163" t="str">
        <v>TOTAL ACUMULADO (archivo)</v>
      </c>
      <c r="AC163">
        <f>SUM(AC5:AC133)+SUM(AC150:AC162)</f>
        <v>48673</v>
      </c>
      <c r="AD163">
        <f>SUM(AD5:AD133)+SUM(AD150:AD162)</f>
        <v>23012659.41</v>
      </c>
    </row>
  </sheetData>
  <mergeCells count="45">
    <mergeCell ref="B85:B89"/>
    <mergeCell ref="B90:B94"/>
    <mergeCell ref="B95:B100"/>
    <mergeCell ref="H146:I146"/>
    <mergeCell ref="B104:B108"/>
    <mergeCell ref="B109:B114"/>
    <mergeCell ref="B115:B121"/>
    <mergeCell ref="B122:B128"/>
    <mergeCell ref="B129:B132"/>
    <mergeCell ref="A133:D133"/>
    <mergeCell ref="A134:D134"/>
    <mergeCell ref="A135:D135"/>
    <mergeCell ref="A136:C136"/>
    <mergeCell ref="A137:D137"/>
    <mergeCell ref="F146:G146"/>
    <mergeCell ref="V3:W3"/>
    <mergeCell ref="B5:B11"/>
    <mergeCell ref="D5:D132"/>
    <mergeCell ref="B12:B15"/>
    <mergeCell ref="B16:B21"/>
    <mergeCell ref="B22:B26"/>
    <mergeCell ref="B27:B31"/>
    <mergeCell ref="B101:B103"/>
    <mergeCell ref="B32:B41"/>
    <mergeCell ref="B42:B49"/>
    <mergeCell ref="B50:B52"/>
    <mergeCell ref="B53:B58"/>
    <mergeCell ref="B59:B64"/>
    <mergeCell ref="B65:B70"/>
    <mergeCell ref="B71:B76"/>
    <mergeCell ref="B77:B84"/>
    <mergeCell ref="A2:T2"/>
    <mergeCell ref="A3:A4"/>
    <mergeCell ref="B3:B4"/>
    <mergeCell ref="C3:C4"/>
    <mergeCell ref="D3:D4"/>
    <mergeCell ref="E3:F3"/>
    <mergeCell ref="G3:H3"/>
    <mergeCell ref="I3:J3"/>
    <mergeCell ref="K3:L3"/>
    <mergeCell ref="M3:N3"/>
    <mergeCell ref="O3:P3"/>
    <mergeCell ref="Q3:R3"/>
    <mergeCell ref="S3:T3"/>
    <mergeCell ref="AC3:AF3"/>
  </mergeCells>
  <ignoredErrors>
    <ignoredError numberStoredAsText="1" sqref="A1:AF16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Y31"/>
  <sheetViews>
    <sheetView workbookViewId="0"/>
  </sheetViews>
  <sheetData>
    <row r="2">
      <c r="C2" t="str">
        <v>MINISTERIO DE DESARROLLO SOCIAL</v>
      </c>
    </row>
    <row r="3">
      <c r="C3" t="str">
        <v>PROGRAMA SOCIAL BOLSA SOCIAL</v>
      </c>
    </row>
    <row r="4">
      <c r="C4" t="str">
        <v>TRANSFERENCIA MONETARIA CONDICIONADA PARA ALIMENTOS</v>
      </c>
    </row>
    <row r="5">
      <c r="C5" t="str">
        <v>APORTES POR DEPARTAMENTO Y MUNICIPIO AÑO 2026</v>
      </c>
    </row>
    <row r="7">
      <c r="G7" t="str">
        <v>ENERO</v>
      </c>
      <c r="H7" t="str">
        <v>FEBRERO</v>
      </c>
      <c r="I7" t="str">
        <v>MARZO</v>
      </c>
      <c r="K7" t="str">
        <v>ABRIL</v>
      </c>
      <c r="N7" t="str">
        <v>MAYO</v>
      </c>
      <c r="P7" t="str">
        <v>JUNIO</v>
      </c>
      <c r="Q7" t="str">
        <v>JULIO</v>
      </c>
      <c r="R7" t="str">
        <v>AGOSTO</v>
      </c>
      <c r="T7" t="str">
        <v>SEPTIEMBRE</v>
      </c>
    </row>
    <row r="8">
      <c r="C8" t="str">
        <v>No.</v>
      </c>
      <c r="D8" t="str">
        <v>DEPARTAMENTO</v>
      </c>
      <c r="E8" t="str">
        <v>MUNICIPIO</v>
      </c>
      <c r="F8" s="11" t="str">
        <v>U.G.</v>
      </c>
      <c r="I8" s="3" t="str">
        <v>PLANILLA 1</v>
      </c>
      <c r="J8" s="3" t="str">
        <v>PLANILLA 2</v>
      </c>
      <c r="K8" s="3" t="str">
        <v>PLANILLA 3</v>
      </c>
      <c r="L8" s="3" t="str">
        <v>PLANILLA 4</v>
      </c>
      <c r="M8" s="3" t="str">
        <v>PLANILLA 5</v>
      </c>
      <c r="N8" s="3" t="str">
        <v>PLANILLA 5 AD</v>
      </c>
      <c r="O8" s="3" t="str">
        <v>PLANILLA 6</v>
      </c>
      <c r="P8" s="3" t="str">
        <v>PLANILLA 7</v>
      </c>
      <c r="Q8" s="3" t="str">
        <v>PLANILLA 8</v>
      </c>
      <c r="R8" s="3" t="str">
        <v>PLANILLA 9</v>
      </c>
      <c r="S8" s="3" t="str">
        <v>PLANILLA 10</v>
      </c>
      <c r="T8" s="3" t="str">
        <v>PLANILLA 10 AD</v>
      </c>
      <c r="V8" s="3" t="str">
        <v>APORTES NOVIEMBRE</v>
      </c>
      <c r="W8" s="3" t="str">
        <v>APORTES DICIEMBRE</v>
      </c>
      <c r="X8" s="3" t="str">
        <v>TOTAL APORTES EFECTUADOS</v>
      </c>
      <c r="Y8" s="1" t="str">
        <v>MONTO TOTAL EJECUTADO Q.</v>
      </c>
    </row>
    <row r="9">
      <c r="C9">
        <v>1</v>
      </c>
      <c r="D9" t="str">
        <v>GUATEMALA</v>
      </c>
      <c r="E9" t="str">
        <v>GUATEMALA</v>
      </c>
      <c r="F9" t="str">
        <v>101</v>
      </c>
      <c r="G9" s="3">
        <v>0</v>
      </c>
      <c r="H9" s="3">
        <v>0</v>
      </c>
      <c r="I9" s="3">
        <v>4327</v>
      </c>
      <c r="J9" s="3">
        <v>4327</v>
      </c>
      <c r="K9" s="3">
        <v>7792</v>
      </c>
      <c r="L9" s="3">
        <v>7792</v>
      </c>
      <c r="N9" s="3">
        <v>7782</v>
      </c>
      <c r="O9" s="3">
        <v>7770</v>
      </c>
      <c r="P9" s="3">
        <v>8530</v>
      </c>
      <c r="Q9" s="3">
        <v>10208</v>
      </c>
      <c r="R9" s="3">
        <v>16251</v>
      </c>
      <c r="T9" s="3">
        <v>16911</v>
      </c>
      <c r="X9" s="3">
        <f>SUM(H9:W9)</f>
        <v>91690</v>
      </c>
      <c r="Y9" s="12">
        <f>+X9*325</f>
        <v>29799250</v>
      </c>
    </row>
    <row r="10">
      <c r="C10">
        <v>2</v>
      </c>
      <c r="E10" t="str">
        <v>SANTA CATARINA PINULA</v>
      </c>
      <c r="F10" t="str">
        <v>102</v>
      </c>
      <c r="G10" s="3">
        <v>0</v>
      </c>
      <c r="H10" s="3">
        <v>0</v>
      </c>
      <c r="I10" s="3">
        <v>577</v>
      </c>
      <c r="J10" s="3">
        <v>577</v>
      </c>
      <c r="K10" s="3">
        <v>595</v>
      </c>
      <c r="L10" s="3">
        <v>595</v>
      </c>
      <c r="N10" s="3">
        <v>603</v>
      </c>
      <c r="O10" s="3">
        <v>599</v>
      </c>
      <c r="P10" s="3">
        <v>609</v>
      </c>
      <c r="Q10" s="3">
        <v>597</v>
      </c>
      <c r="R10" s="3">
        <v>612</v>
      </c>
      <c r="T10" s="3">
        <v>608</v>
      </c>
      <c r="X10" s="3">
        <f>SUM(H10:W10)</f>
        <v>5972</v>
      </c>
      <c r="Y10" s="12">
        <f>+X10*325</f>
        <v>1940900</v>
      </c>
    </row>
    <row r="11">
      <c r="C11">
        <v>3</v>
      </c>
      <c r="E11" t="str">
        <v>SAN JOSÉ PINULA</v>
      </c>
      <c r="F11" t="str">
        <v>103</v>
      </c>
      <c r="G11" s="3">
        <v>0</v>
      </c>
      <c r="H11" s="3">
        <v>0</v>
      </c>
      <c r="I11" s="3">
        <v>758</v>
      </c>
      <c r="J11" s="3">
        <v>758</v>
      </c>
      <c r="K11" s="3">
        <v>769</v>
      </c>
      <c r="L11" s="3">
        <v>769</v>
      </c>
      <c r="N11" s="3">
        <v>774</v>
      </c>
      <c r="O11" s="3">
        <v>767</v>
      </c>
      <c r="P11" s="3">
        <v>781</v>
      </c>
      <c r="Q11" s="3">
        <v>760</v>
      </c>
      <c r="R11" s="3">
        <v>775</v>
      </c>
      <c r="T11" s="3">
        <v>768</v>
      </c>
      <c r="X11" s="3">
        <f>SUM(H11:W11)</f>
        <v>7679</v>
      </c>
      <c r="Y11" s="12">
        <f>+X11*325</f>
        <v>2495675</v>
      </c>
    </row>
    <row r="12">
      <c r="C12">
        <v>4</v>
      </c>
      <c r="E12" t="str">
        <v>SAN JOSÉ DEL GOLFO</v>
      </c>
      <c r="F12" t="str">
        <v>104</v>
      </c>
      <c r="G12" s="3">
        <v>0</v>
      </c>
      <c r="H12" s="3">
        <v>0</v>
      </c>
      <c r="I12" s="3">
        <v>222</v>
      </c>
      <c r="J12" s="3">
        <v>222</v>
      </c>
      <c r="K12" s="3">
        <v>226</v>
      </c>
      <c r="L12" s="3">
        <v>226</v>
      </c>
      <c r="M12" s="3">
        <v>226</v>
      </c>
      <c r="N12" s="3">
        <v>0</v>
      </c>
      <c r="O12" s="3">
        <v>223</v>
      </c>
      <c r="P12" s="3">
        <v>228</v>
      </c>
      <c r="Q12" s="3">
        <v>226</v>
      </c>
      <c r="R12" s="3">
        <v>227</v>
      </c>
      <c r="T12" s="3">
        <v>225</v>
      </c>
      <c r="X12" s="3">
        <f>SUM(H12:W12)</f>
        <v>2251</v>
      </c>
      <c r="Y12" s="12">
        <f>+X12*325</f>
        <v>731575</v>
      </c>
    </row>
    <row r="13">
      <c r="C13">
        <v>5</v>
      </c>
      <c r="E13" t="str">
        <v>PALENCIA</v>
      </c>
      <c r="F13" t="str">
        <v>105</v>
      </c>
      <c r="G13" s="3">
        <v>0</v>
      </c>
      <c r="H13" s="3">
        <v>0</v>
      </c>
      <c r="I13" s="3">
        <v>3028</v>
      </c>
      <c r="J13" s="3">
        <v>3028</v>
      </c>
      <c r="K13" s="3">
        <v>3067</v>
      </c>
      <c r="L13" s="3">
        <v>3067</v>
      </c>
      <c r="N13" s="3">
        <v>3077</v>
      </c>
      <c r="O13" s="3">
        <v>3063</v>
      </c>
      <c r="P13" s="3">
        <v>3083</v>
      </c>
      <c r="Q13" s="3">
        <v>3050</v>
      </c>
      <c r="R13" s="3">
        <v>6483</v>
      </c>
      <c r="T13" s="3">
        <v>6710</v>
      </c>
      <c r="X13" s="3">
        <f>SUM(H13:W13)</f>
        <v>37656</v>
      </c>
      <c r="Y13" s="12">
        <f>+X13*325</f>
        <v>12238200</v>
      </c>
    </row>
    <row r="14">
      <c r="C14">
        <v>6</v>
      </c>
      <c r="E14" t="str">
        <v>CHINAUTLA</v>
      </c>
      <c r="F14" t="str">
        <v>106</v>
      </c>
      <c r="G14" s="3">
        <v>0</v>
      </c>
      <c r="H14" s="3">
        <v>0</v>
      </c>
      <c r="I14" s="3">
        <v>2694</v>
      </c>
      <c r="J14" s="3">
        <v>2694</v>
      </c>
      <c r="K14" s="3">
        <v>2726</v>
      </c>
      <c r="L14" s="3">
        <v>2726</v>
      </c>
      <c r="N14" s="3">
        <v>2741</v>
      </c>
      <c r="O14" s="3">
        <v>2731</v>
      </c>
      <c r="P14" s="3">
        <v>2743</v>
      </c>
      <c r="Q14" s="3">
        <v>2702</v>
      </c>
      <c r="R14" s="3">
        <v>2744</v>
      </c>
      <c r="S14" s="3">
        <v>2744</v>
      </c>
      <c r="X14" s="3">
        <f>SUM(H14:W14)</f>
        <v>27245</v>
      </c>
      <c r="Y14" s="12">
        <f>+X14*325</f>
        <v>8854625</v>
      </c>
    </row>
    <row r="15">
      <c r="C15">
        <v>7</v>
      </c>
      <c r="E15" t="str">
        <v>SAN PEDRO AYAMPUC</v>
      </c>
      <c r="F15" t="str">
        <v>107</v>
      </c>
      <c r="G15" s="3">
        <v>0</v>
      </c>
      <c r="H15" s="3">
        <v>0</v>
      </c>
      <c r="I15" s="3">
        <v>2893</v>
      </c>
      <c r="J15" s="3">
        <v>2893</v>
      </c>
      <c r="K15" s="3">
        <v>2924</v>
      </c>
      <c r="L15" s="3">
        <v>2924</v>
      </c>
      <c r="N15" s="3">
        <v>2926</v>
      </c>
      <c r="O15" s="3">
        <v>2921</v>
      </c>
      <c r="P15" s="3">
        <v>2933</v>
      </c>
      <c r="Q15" s="3">
        <v>2867</v>
      </c>
      <c r="R15" s="3">
        <v>2920</v>
      </c>
      <c r="T15" s="3">
        <v>2913</v>
      </c>
      <c r="X15" s="3">
        <f>SUM(H15:W15)</f>
        <v>29114</v>
      </c>
      <c r="Y15" s="12">
        <f>+X15*325</f>
        <v>9462050</v>
      </c>
    </row>
    <row r="16">
      <c r="C16">
        <v>8</v>
      </c>
      <c r="E16" t="str">
        <v>MIXCO</v>
      </c>
      <c r="F16" t="str">
        <v>108</v>
      </c>
      <c r="G16" s="3">
        <v>0</v>
      </c>
      <c r="H16" s="3">
        <v>0</v>
      </c>
      <c r="I16" s="3">
        <v>3942</v>
      </c>
      <c r="J16" s="3">
        <v>3942</v>
      </c>
      <c r="K16" s="3">
        <v>3996</v>
      </c>
      <c r="L16" s="3">
        <v>3996</v>
      </c>
      <c r="N16" s="3">
        <v>4004</v>
      </c>
      <c r="O16" s="3">
        <v>3993</v>
      </c>
      <c r="P16" s="3">
        <v>4005</v>
      </c>
      <c r="Q16" s="3">
        <v>3933</v>
      </c>
      <c r="R16" s="3">
        <v>3999</v>
      </c>
      <c r="T16" s="3">
        <v>3998</v>
      </c>
      <c r="X16" s="3">
        <f>SUM(H16:W16)</f>
        <v>39808</v>
      </c>
      <c r="Y16" s="12">
        <f>+X16*325</f>
        <v>12937600</v>
      </c>
    </row>
    <row r="17">
      <c r="C17">
        <v>9</v>
      </c>
      <c r="E17" t="str">
        <v>SAN PEDRO SACATEPÉQUEZ</v>
      </c>
      <c r="F17" t="str">
        <v>109</v>
      </c>
      <c r="G17" s="3">
        <v>0</v>
      </c>
      <c r="H17" s="3">
        <v>0</v>
      </c>
      <c r="I17" s="3">
        <v>2567</v>
      </c>
      <c r="J17" s="3">
        <v>2567</v>
      </c>
      <c r="K17" s="3">
        <v>2583</v>
      </c>
      <c r="L17" s="3">
        <v>2583</v>
      </c>
      <c r="N17" s="3">
        <v>2582</v>
      </c>
      <c r="O17" s="3">
        <v>2571</v>
      </c>
      <c r="P17" s="3">
        <v>2589</v>
      </c>
      <c r="Q17" s="3">
        <v>3532</v>
      </c>
      <c r="R17" s="3">
        <v>4061</v>
      </c>
      <c r="T17" s="3">
        <v>4655</v>
      </c>
      <c r="X17" s="3">
        <f>SUM(H17:W17)</f>
        <v>30290</v>
      </c>
      <c r="Y17" s="12">
        <f>+X17*325</f>
        <v>9844250</v>
      </c>
    </row>
    <row r="18">
      <c r="C18">
        <v>10</v>
      </c>
      <c r="E18" t="str">
        <v>SAN JUAN SACATEPÉQUEZ</v>
      </c>
      <c r="F18" t="str">
        <v>110</v>
      </c>
      <c r="G18" s="3">
        <v>0</v>
      </c>
      <c r="H18" s="3">
        <v>0</v>
      </c>
      <c r="I18" s="3">
        <v>4923</v>
      </c>
      <c r="J18" s="3">
        <v>4923</v>
      </c>
      <c r="K18" s="3">
        <v>4991</v>
      </c>
      <c r="L18" s="3">
        <v>4991</v>
      </c>
      <c r="N18" s="3">
        <v>5032</v>
      </c>
      <c r="O18" s="3">
        <v>5020</v>
      </c>
      <c r="P18" s="3">
        <v>5048</v>
      </c>
      <c r="Q18" s="3">
        <v>5003</v>
      </c>
      <c r="R18" s="3">
        <v>5047</v>
      </c>
      <c r="T18" s="3">
        <v>5035</v>
      </c>
      <c r="X18" s="3">
        <f>SUM(H18:W18)</f>
        <v>50013</v>
      </c>
      <c r="Y18" s="12">
        <f>+X18*325</f>
        <v>16254225</v>
      </c>
    </row>
    <row r="19">
      <c r="C19">
        <v>11</v>
      </c>
      <c r="E19" t="str">
        <v>SAN RAYMUNDO</v>
      </c>
      <c r="F19" t="str">
        <v>111</v>
      </c>
      <c r="G19" s="3">
        <v>0</v>
      </c>
      <c r="H19" s="3">
        <v>0</v>
      </c>
      <c r="I19" s="3">
        <v>2386</v>
      </c>
      <c r="J19" s="3">
        <v>2386</v>
      </c>
      <c r="K19" s="3">
        <v>2398</v>
      </c>
      <c r="L19" s="3">
        <v>2398</v>
      </c>
      <c r="N19" s="3">
        <v>2403</v>
      </c>
      <c r="O19" s="3">
        <v>2396</v>
      </c>
      <c r="P19" s="3">
        <v>2410</v>
      </c>
      <c r="Q19" s="3">
        <v>2391</v>
      </c>
      <c r="R19" s="3">
        <v>4278</v>
      </c>
      <c r="S19" s="3">
        <v>4278</v>
      </c>
      <c r="T19" s="3">
        <v>2088</v>
      </c>
      <c r="X19" s="3">
        <f>SUM(H19:W19)</f>
        <v>29812</v>
      </c>
      <c r="Y19" s="12">
        <f>+X19*325</f>
        <v>9688900</v>
      </c>
    </row>
    <row r="20">
      <c r="C20">
        <v>12</v>
      </c>
      <c r="E20" t="str">
        <v>CHUARRANCHO</v>
      </c>
      <c r="F20" t="str">
        <v>112</v>
      </c>
      <c r="G20" s="3">
        <v>0</v>
      </c>
      <c r="H20" s="3">
        <v>0</v>
      </c>
      <c r="I20" s="3">
        <v>767</v>
      </c>
      <c r="J20" s="3">
        <v>767</v>
      </c>
      <c r="K20" s="3">
        <v>773</v>
      </c>
      <c r="L20" s="3">
        <v>773</v>
      </c>
      <c r="N20" s="3">
        <v>773</v>
      </c>
      <c r="O20" s="3">
        <v>770</v>
      </c>
      <c r="P20" s="3">
        <v>780</v>
      </c>
      <c r="Q20" s="3">
        <v>762</v>
      </c>
      <c r="R20" s="3">
        <v>1153</v>
      </c>
      <c r="S20" s="3">
        <v>1153</v>
      </c>
      <c r="T20" s="3">
        <v>570</v>
      </c>
      <c r="X20" s="3">
        <f>SUM(H20:W20)</f>
        <v>9041</v>
      </c>
      <c r="Y20" s="12">
        <f>+X20*325</f>
        <v>2938325</v>
      </c>
    </row>
    <row r="21">
      <c r="C21">
        <v>13</v>
      </c>
      <c r="E21" t="str">
        <v>FRAIJANES</v>
      </c>
      <c r="F21" t="str">
        <v>113</v>
      </c>
      <c r="G21" s="3">
        <v>0</v>
      </c>
      <c r="H21" s="3">
        <v>0</v>
      </c>
      <c r="I21" s="3">
        <v>774</v>
      </c>
      <c r="J21" s="3">
        <v>774</v>
      </c>
      <c r="K21" s="3">
        <v>797</v>
      </c>
      <c r="L21" s="3">
        <v>797</v>
      </c>
      <c r="M21" s="3">
        <v>797</v>
      </c>
      <c r="N21" s="3">
        <v>0</v>
      </c>
      <c r="O21" s="3">
        <v>785</v>
      </c>
      <c r="P21" s="3">
        <v>803</v>
      </c>
      <c r="Q21" s="3">
        <v>798</v>
      </c>
      <c r="R21" s="3">
        <v>800</v>
      </c>
      <c r="S21" s="3">
        <v>800</v>
      </c>
      <c r="X21" s="3">
        <f>SUM(H21:W21)</f>
        <v>7925</v>
      </c>
      <c r="Y21" s="12">
        <f>+X21*325</f>
        <v>2575625</v>
      </c>
    </row>
    <row r="22">
      <c r="C22">
        <v>14</v>
      </c>
      <c r="E22" t="str">
        <v>AMATITLÁN</v>
      </c>
      <c r="F22" t="str">
        <v>114</v>
      </c>
      <c r="G22" s="3">
        <v>0</v>
      </c>
      <c r="H22" s="3">
        <v>0</v>
      </c>
      <c r="I22" s="3">
        <v>1982</v>
      </c>
      <c r="J22" s="3">
        <v>1982</v>
      </c>
      <c r="K22" s="3">
        <v>2010</v>
      </c>
      <c r="L22" s="3">
        <v>2010</v>
      </c>
      <c r="N22" s="3">
        <v>2005</v>
      </c>
      <c r="O22" s="3">
        <v>2003</v>
      </c>
      <c r="P22" s="3">
        <v>2013</v>
      </c>
      <c r="Q22" s="3">
        <v>2003</v>
      </c>
      <c r="R22" s="3">
        <v>2014</v>
      </c>
      <c r="T22" s="3">
        <v>2010</v>
      </c>
      <c r="X22" s="3">
        <f>SUM(H22:W22)</f>
        <v>20032</v>
      </c>
      <c r="Y22" s="12">
        <f>+X22*325</f>
        <v>6510400</v>
      </c>
    </row>
    <row r="23">
      <c r="C23">
        <v>15</v>
      </c>
      <c r="E23" t="str">
        <v>VILLA NUEVA</v>
      </c>
      <c r="F23" t="str">
        <v>115</v>
      </c>
      <c r="G23" s="3">
        <v>0</v>
      </c>
      <c r="H23" s="3">
        <v>0</v>
      </c>
      <c r="I23" s="3">
        <v>9420</v>
      </c>
      <c r="J23" s="3">
        <v>9420</v>
      </c>
      <c r="K23" s="3">
        <v>9605</v>
      </c>
      <c r="L23" s="3">
        <v>9605</v>
      </c>
      <c r="N23" s="3">
        <v>9590</v>
      </c>
      <c r="O23" s="3">
        <v>9576</v>
      </c>
      <c r="P23" s="3">
        <v>9629</v>
      </c>
      <c r="Q23" s="3">
        <v>9495</v>
      </c>
      <c r="R23" s="3">
        <v>9618</v>
      </c>
      <c r="T23" s="3">
        <v>9592</v>
      </c>
      <c r="X23" s="3">
        <f>SUM(H23:W23)</f>
        <v>95550</v>
      </c>
      <c r="Y23" s="12">
        <f>+X23*325</f>
        <v>31053750</v>
      </c>
    </row>
    <row r="24">
      <c r="C24">
        <v>16</v>
      </c>
      <c r="E24" t="str">
        <v>VILLA CANALES</v>
      </c>
      <c r="F24" t="str">
        <v>116</v>
      </c>
      <c r="G24" s="3">
        <v>0</v>
      </c>
      <c r="H24" s="3">
        <v>0</v>
      </c>
      <c r="I24" s="3">
        <v>4826</v>
      </c>
      <c r="J24" s="3">
        <v>4826</v>
      </c>
      <c r="K24" s="3">
        <v>4860</v>
      </c>
      <c r="L24" s="3">
        <v>4860</v>
      </c>
      <c r="N24" s="3">
        <v>4853</v>
      </c>
      <c r="O24" s="3">
        <v>4848</v>
      </c>
      <c r="P24" s="3">
        <v>4855</v>
      </c>
      <c r="Q24" s="3">
        <v>4810</v>
      </c>
      <c r="R24" s="3">
        <v>4844</v>
      </c>
      <c r="S24" s="3">
        <v>4844</v>
      </c>
      <c r="X24" s="3">
        <f>SUM(H24:W24)</f>
        <v>48426</v>
      </c>
      <c r="Y24" s="12">
        <f>+X24*325</f>
        <v>15738450</v>
      </c>
    </row>
    <row r="25">
      <c r="C25">
        <v>17</v>
      </c>
      <c r="E25" t="str">
        <v>SAN MIGUEL PETAPA</v>
      </c>
      <c r="F25" t="str">
        <v>117</v>
      </c>
      <c r="G25" s="3">
        <v>0</v>
      </c>
      <c r="H25" s="3">
        <v>0</v>
      </c>
      <c r="I25" s="3">
        <v>1848</v>
      </c>
      <c r="J25" s="3">
        <v>1848</v>
      </c>
      <c r="K25" s="3">
        <v>1873</v>
      </c>
      <c r="L25" s="3">
        <v>1873</v>
      </c>
      <c r="M25" s="3">
        <v>1873</v>
      </c>
      <c r="N25" s="3">
        <v>0</v>
      </c>
      <c r="O25" s="3">
        <v>1829</v>
      </c>
      <c r="P25" s="3">
        <v>1891</v>
      </c>
      <c r="Q25" s="3">
        <v>1863</v>
      </c>
      <c r="R25" s="3">
        <v>3132</v>
      </c>
      <c r="T25" s="3">
        <v>5117</v>
      </c>
      <c r="X25" s="3">
        <f>SUM(H25:W25)</f>
        <v>23147</v>
      </c>
      <c r="Y25" s="12">
        <f>+X25*325</f>
        <v>7522775</v>
      </c>
    </row>
    <row r="26">
      <c r="C26" t="str">
        <v>TOTAL</v>
      </c>
      <c r="H26" s="3">
        <f>SUM(H9:H25)</f>
        <v>0</v>
      </c>
      <c r="I26" s="3">
        <f>SUM(I9:I25)</f>
        <v>47934</v>
      </c>
      <c r="J26" s="3">
        <f>SUM(J9:J25)</f>
        <v>47934</v>
      </c>
      <c r="K26" s="3">
        <f>SUM(K9:K25)</f>
        <v>51985</v>
      </c>
      <c r="L26" s="3">
        <f>SUM(L9:L25)</f>
        <v>51985</v>
      </c>
      <c r="M26" s="3">
        <f>SUM(M9:M25)</f>
        <v>2896</v>
      </c>
      <c r="N26" s="3">
        <f>SUM(N9:N25)</f>
        <v>49145</v>
      </c>
      <c r="O26" s="3">
        <f>SUM(O9:O25)</f>
        <v>51865</v>
      </c>
      <c r="P26" s="3">
        <f>SUM(P9:P25)</f>
        <v>52930</v>
      </c>
      <c r="Q26" s="3">
        <f>SUM(Q9:Q25)</f>
        <v>55000</v>
      </c>
      <c r="R26" s="3">
        <f>SUM(R9:R25)</f>
        <v>68958</v>
      </c>
      <c r="S26" s="3">
        <f>SUM(S9:S25)</f>
        <v>13819</v>
      </c>
      <c r="T26" s="3">
        <f>SUM(T9:T25)</f>
        <v>61200</v>
      </c>
      <c r="U26" s="3">
        <f>SUM(U9:U25)</f>
        <v>0</v>
      </c>
      <c r="V26" s="3">
        <f>SUM(V9:V25)</f>
        <v>0</v>
      </c>
      <c r="W26" s="3">
        <f>SUM(W9:W25)</f>
        <v>0</v>
      </c>
      <c r="X26">
        <f>SUM(X9:X25)</f>
        <v>555651</v>
      </c>
      <c r="Y26">
        <f>SUM(Y9:Y25)</f>
        <v>180586575</v>
      </c>
    </row>
    <row r="27">
      <c r="G27" s="4">
        <f>+G26*2325</f>
        <v>0</v>
      </c>
      <c r="H27" s="4">
        <f>+H26*325</f>
        <v>0</v>
      </c>
      <c r="I27" s="4">
        <f>+I26*325</f>
        <v>15578550</v>
      </c>
      <c r="J27" s="4">
        <f>+J26*325</f>
        <v>15578550</v>
      </c>
      <c r="K27" s="4">
        <f>+K26*325</f>
        <v>16895125</v>
      </c>
      <c r="L27" s="4">
        <f>+L26*325</f>
        <v>16895125</v>
      </c>
      <c r="M27" s="4">
        <f>+M26*325</f>
        <v>941200</v>
      </c>
      <c r="N27" s="4">
        <f>+N26*325</f>
        <v>15972125</v>
      </c>
      <c r="O27" s="4">
        <f>+O26*325</f>
        <v>16856125</v>
      </c>
      <c r="P27" s="4">
        <f>+P26*325</f>
        <v>17202250</v>
      </c>
      <c r="Q27" s="4">
        <f>+Q26*325</f>
        <v>17875000</v>
      </c>
      <c r="R27" s="4">
        <f>+R26*325</f>
        <v>22411350</v>
      </c>
      <c r="S27" s="4">
        <f>+S26*325</f>
        <v>4491175</v>
      </c>
      <c r="T27" s="4">
        <f>+T26*325</f>
        <v>19890000</v>
      </c>
      <c r="U27" s="4">
        <f>+U26*325</f>
        <v>0</v>
      </c>
      <c r="V27" s="4">
        <f>+V26*325</f>
        <v>0</v>
      </c>
      <c r="W27" s="4">
        <f>+W26*325</f>
        <v>0</v>
      </c>
      <c r="X27" s="4">
        <f>+X26*325</f>
        <v>180586575</v>
      </c>
    </row>
    <row r="30">
      <c r="X30" s="5" t="str">
        <v>Presupuesto Asignado vgente</v>
      </c>
      <c r="Y30" s="12">
        <v>214000000</v>
      </c>
    </row>
    <row r="31">
      <c r="X31" s="3" t="str">
        <v>Presupuesto por ejecutar</v>
      </c>
      <c r="Y31" s="12">
        <f>+Y30-Y26</f>
        <v>33413425</v>
      </c>
    </row>
  </sheetData>
  <mergeCells count="10">
    <mergeCell ref="D9:D25"/>
    <mergeCell ref="C26:F26"/>
    <mergeCell ref="C2:Y2"/>
    <mergeCell ref="C3:Y3"/>
    <mergeCell ref="C4:Y4"/>
    <mergeCell ref="C5:Y5"/>
    <mergeCell ref="I7:J7"/>
    <mergeCell ref="K7:M7"/>
    <mergeCell ref="N7:O7"/>
    <mergeCell ref="R7:S7"/>
  </mergeCells>
  <ignoredErrors>
    <ignoredError numberStoredAsText="1" sqref="A1:Y3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D381"/>
  <sheetViews>
    <sheetView workbookViewId="0"/>
  </sheetViews>
  <sheetData>
    <row r="1">
      <c r="A1" t="str">
        <v xml:space="preserve">PROGRAMA SOCIAL "COMEDOR SOCIAL" </v>
      </c>
    </row>
    <row r="2">
      <c r="A2" t="str">
        <v>AÑO 2026</v>
      </c>
    </row>
    <row r="3">
      <c r="A3" t="str">
        <v>NO.</v>
      </c>
      <c r="B3" t="str">
        <v xml:space="preserve">DEPARTAMENTO </v>
      </c>
      <c r="C3" t="str">
        <v xml:space="preserve">MUNICIPIO </v>
      </c>
      <c r="D3" t="str">
        <v xml:space="preserve">UNIDAD DE MEDIDA </v>
      </c>
      <c r="E3" t="str">
        <v>EJECUCIÓN 30 ENERO</v>
      </c>
      <c r="G3" t="str">
        <v>EJECUCIÓN 28 FEBRERO</v>
      </c>
      <c r="I3" t="str">
        <v>EJECUCIÓN 31 MARZO</v>
      </c>
      <c r="K3" t="str">
        <v>EJECUCIÓN 30 ABRIL</v>
      </c>
      <c r="M3" t="str">
        <v>EJECUCIÓN 31 MAYO</v>
      </c>
      <c r="O3" t="str">
        <v>EJECUCIÓN 30 JUNIO</v>
      </c>
      <c r="Q3" t="str">
        <v>EJECUCIÓN 31 JULIO</v>
      </c>
      <c r="S3" t="str">
        <v>EJECUCIÓN 31 AGOSTO</v>
      </c>
      <c r="U3" t="str">
        <v>EJECUCIÓN 30 SEPTIEMBRE</v>
      </c>
      <c r="W3" t="str">
        <v>EJECUCIÓN 31 OCTUBRE</v>
      </c>
      <c r="Y3" t="str">
        <v>EJECUCIÓN 30 NOVIEMBRE</v>
      </c>
      <c r="AA3" t="str">
        <v>EJECUCIÓN 31 DICIEMBRE</v>
      </c>
      <c r="AC3" t="str">
        <v>EJECUCIÓN TOTAL 2026</v>
      </c>
    </row>
    <row r="4">
      <c r="E4" s="3" t="str">
        <v xml:space="preserve">FÍSICA </v>
      </c>
      <c r="F4" s="8" t="str">
        <v xml:space="preserve">FINANCIERA </v>
      </c>
      <c r="G4" s="3" t="str">
        <v xml:space="preserve">FÍSICA </v>
      </c>
      <c r="H4" s="8" t="str">
        <v xml:space="preserve">FINANCIERA </v>
      </c>
      <c r="I4" s="3" t="str">
        <v xml:space="preserve">FÍSICA </v>
      </c>
      <c r="J4" s="8" t="str">
        <v xml:space="preserve">FINANCIERA </v>
      </c>
      <c r="K4" s="3" t="str">
        <v xml:space="preserve">FÍSICA </v>
      </c>
      <c r="L4" s="8" t="str">
        <v xml:space="preserve">FINANCIERA </v>
      </c>
      <c r="M4" t="str">
        <v xml:space="preserve">FÍSICA </v>
      </c>
      <c r="N4" s="8" t="str">
        <v xml:space="preserve">FINANCIERA </v>
      </c>
      <c r="O4" t="str">
        <v xml:space="preserve">FÍSICA </v>
      </c>
      <c r="P4" s="8" t="str">
        <v xml:space="preserve">FINANCIERA </v>
      </c>
      <c r="Q4" s="3" t="str">
        <v xml:space="preserve">FÍSICA </v>
      </c>
      <c r="R4" s="8" t="str">
        <v xml:space="preserve">FINANCIERA </v>
      </c>
      <c r="S4" t="str">
        <v xml:space="preserve">FÍSICA </v>
      </c>
      <c r="T4" s="8" t="str">
        <v xml:space="preserve">FINANCIERA </v>
      </c>
      <c r="U4" t="str">
        <v xml:space="preserve">FÍSICA </v>
      </c>
      <c r="V4" s="8" t="str">
        <v xml:space="preserve">FINANCIERA </v>
      </c>
      <c r="W4" t="str">
        <v xml:space="preserve">FÍSICA </v>
      </c>
      <c r="X4" s="8" t="str">
        <v xml:space="preserve">FINANCIERA </v>
      </c>
      <c r="Y4" t="str">
        <v xml:space="preserve">FÍSICA </v>
      </c>
      <c r="Z4" s="8" t="str">
        <v xml:space="preserve">FINANCIERA </v>
      </c>
      <c r="AA4" t="str">
        <v xml:space="preserve">FÍSICA </v>
      </c>
      <c r="AB4" s="8" t="str">
        <v xml:space="preserve">FINANCIERA </v>
      </c>
      <c r="AC4" s="3" t="str">
        <v xml:space="preserve">FÍSICA </v>
      </c>
      <c r="AD4" s="8" t="str">
        <v xml:space="preserve">FINANCIERA </v>
      </c>
    </row>
    <row r="5">
      <c r="A5">
        <v>1</v>
      </c>
      <c r="B5" t="str">
        <v>ALTA VERAPAZ</v>
      </c>
      <c r="C5" t="str">
        <v>CAHABÓN</v>
      </c>
      <c r="D5" t="str">
        <v xml:space="preserve">Desayuno </v>
      </c>
      <c r="E5" s="3">
        <v>2080</v>
      </c>
      <c r="F5" s="4">
        <v>0</v>
      </c>
      <c r="G5" s="3">
        <v>2600</v>
      </c>
      <c r="H5" s="4">
        <v>154000</v>
      </c>
      <c r="I5" s="3">
        <v>2860</v>
      </c>
      <c r="J5" s="4">
        <v>185000</v>
      </c>
      <c r="K5" s="3">
        <v>2423</v>
      </c>
      <c r="L5" s="4">
        <v>241012.19999999995</v>
      </c>
      <c r="M5" s="3">
        <v>2600</v>
      </c>
      <c r="N5" s="4">
        <v>206677.21</v>
      </c>
      <c r="O5">
        <v>2730</v>
      </c>
      <c r="P5" s="4">
        <v>219102</v>
      </c>
      <c r="Q5" s="3">
        <v>2730</v>
      </c>
      <c r="R5" s="4">
        <v>223167.1000000001</v>
      </c>
      <c r="S5">
        <v>2730</v>
      </c>
      <c r="T5" s="4">
        <v>230057.1</v>
      </c>
      <c r="U5">
        <v>2470</v>
      </c>
      <c r="V5" s="4">
        <v>230057.1</v>
      </c>
      <c r="AC5" s="3">
        <f>AA5+Y5+W5+U5+S5+Q5+O5+M5+K5+I5+G5+E5</f>
        <v>23223</v>
      </c>
      <c r="AD5" s="4">
        <f>AB5+Z5+X5+V5+T5+R5+P5+N5+L5+J5+H5+F5</f>
        <v>1689072.71</v>
      </c>
    </row>
    <row r="6">
      <c r="B6" t="str">
        <v>ALTA VERAPAZ</v>
      </c>
      <c r="C6" t="str">
        <v>CAHABÓN</v>
      </c>
      <c r="D6" t="str">
        <v xml:space="preserve">Almuerzo </v>
      </c>
      <c r="E6" s="3">
        <v>3400</v>
      </c>
      <c r="G6" s="3">
        <v>4000</v>
      </c>
      <c r="I6" s="3">
        <v>4400</v>
      </c>
      <c r="K6" s="3">
        <v>3800</v>
      </c>
      <c r="M6" s="3">
        <v>4000</v>
      </c>
      <c r="O6">
        <v>4000</v>
      </c>
      <c r="Q6" s="3">
        <v>4200</v>
      </c>
      <c r="S6">
        <v>4200</v>
      </c>
      <c r="U6">
        <v>4000</v>
      </c>
      <c r="AC6" s="3">
        <f>AA6+Y6+W6+U6+S6+Q6+O6+M6+K6+I6+G6+E6</f>
        <v>36000</v>
      </c>
    </row>
    <row r="7">
      <c r="A7">
        <v>2</v>
      </c>
      <c r="B7" t="str">
        <v>ALTA VERAPAZ</v>
      </c>
      <c r="C7" t="str">
        <v>CHAHAL</v>
      </c>
      <c r="D7" t="str">
        <v xml:space="preserve">Desayuno </v>
      </c>
      <c r="E7" s="3">
        <v>2400</v>
      </c>
      <c r="F7" s="4">
        <v>0</v>
      </c>
      <c r="G7" s="3">
        <v>3000</v>
      </c>
      <c r="H7" s="4">
        <v>170512.5</v>
      </c>
      <c r="I7" s="3">
        <v>3300</v>
      </c>
      <c r="J7" s="4">
        <v>183600</v>
      </c>
      <c r="K7" s="3">
        <v>2850</v>
      </c>
      <c r="L7" s="4">
        <v>286367.25</v>
      </c>
      <c r="M7" s="3">
        <v>3000</v>
      </c>
      <c r="N7" s="4">
        <v>235359.75</v>
      </c>
      <c r="O7">
        <v>3150</v>
      </c>
      <c r="P7" s="4">
        <v>252280</v>
      </c>
      <c r="Q7" s="3">
        <v>3450</v>
      </c>
      <c r="R7" s="4">
        <v>260725.55000000005</v>
      </c>
      <c r="S7">
        <v>3150</v>
      </c>
      <c r="T7" s="4">
        <v>300231.75</v>
      </c>
      <c r="U7">
        <v>3000</v>
      </c>
      <c r="V7" s="4">
        <v>261276.75</v>
      </c>
      <c r="AC7" s="3">
        <f>AA7+Y7+W7+U7+S7+Q7+O7+M7+K7+I7+G7+E7</f>
        <v>27300</v>
      </c>
      <c r="AD7" s="4">
        <f>AB7+Z7+X7+V7+T7+R7+P7+N7+L7+J7+H7+F7</f>
        <v>1950353.55</v>
      </c>
    </row>
    <row r="8">
      <c r="B8" t="str">
        <v>ALTA VERAPAZ</v>
      </c>
      <c r="C8" t="str">
        <v>CHAHAL</v>
      </c>
      <c r="D8" t="str">
        <v xml:space="preserve">Almuerzo </v>
      </c>
      <c r="E8" s="3">
        <v>3825</v>
      </c>
      <c r="G8" s="3">
        <v>4500</v>
      </c>
      <c r="I8" s="3">
        <v>4950</v>
      </c>
      <c r="K8" s="3">
        <v>4245</v>
      </c>
      <c r="M8" s="3">
        <v>4500</v>
      </c>
      <c r="O8">
        <v>4709</v>
      </c>
      <c r="Q8" s="3">
        <v>5175</v>
      </c>
      <c r="S8">
        <v>4725</v>
      </c>
      <c r="U8">
        <v>4500</v>
      </c>
      <c r="AC8" s="3">
        <f>AA8+Y8+W8+U8+S8+Q8+O8+M8+K8+I8+G8+E8</f>
        <v>41129</v>
      </c>
    </row>
    <row r="9">
      <c r="A9">
        <v>3</v>
      </c>
      <c r="B9" t="str">
        <v>ALTA VERAPAZ</v>
      </c>
      <c r="C9" t="str">
        <v>CHISEC</v>
      </c>
      <c r="D9" t="str">
        <v xml:space="preserve">Desayuno </v>
      </c>
      <c r="E9" s="3">
        <v>0</v>
      </c>
      <c r="F9" s="4">
        <v>0</v>
      </c>
      <c r="G9" s="3">
        <v>0</v>
      </c>
      <c r="H9" s="4">
        <v>0</v>
      </c>
      <c r="I9" s="3">
        <v>0</v>
      </c>
      <c r="J9" s="4">
        <v>0</v>
      </c>
      <c r="K9" s="3">
        <v>1780</v>
      </c>
      <c r="L9" s="4">
        <v>0</v>
      </c>
      <c r="M9" s="3">
        <v>2000</v>
      </c>
      <c r="N9" s="4">
        <v>153843.1</v>
      </c>
      <c r="O9">
        <v>2000</v>
      </c>
      <c r="P9" s="4">
        <v>165304.35</v>
      </c>
      <c r="Q9" s="3">
        <v>2300</v>
      </c>
      <c r="R9" s="4">
        <v>171057.5</v>
      </c>
      <c r="S9">
        <v>2100</v>
      </c>
      <c r="T9" s="4">
        <v>190773.5</v>
      </c>
      <c r="U9">
        <v>2000</v>
      </c>
      <c r="V9" s="4">
        <v>171084</v>
      </c>
      <c r="AC9" s="3">
        <f>AA9+Y9+W9+U9+S9+Q9+O9+M9+K9+I9+G9+E9</f>
        <v>12180</v>
      </c>
      <c r="AD9" s="4">
        <f>AB9+Z9+X9+V9+T9+R9+P9+N9+L9+J9+H9+F9</f>
        <v>852062.45</v>
      </c>
    </row>
    <row r="10">
      <c r="B10" t="str">
        <v>ALTA VERAPAZ</v>
      </c>
      <c r="C10" t="str">
        <v>CHISEC</v>
      </c>
      <c r="D10" t="str">
        <v xml:space="preserve">Almuerzo </v>
      </c>
      <c r="E10" s="3">
        <v>0</v>
      </c>
      <c r="G10" s="3">
        <v>0</v>
      </c>
      <c r="I10" s="3">
        <v>0</v>
      </c>
      <c r="K10" s="3">
        <v>2850</v>
      </c>
      <c r="M10" s="3">
        <v>3000</v>
      </c>
      <c r="O10">
        <v>3150</v>
      </c>
      <c r="Q10" s="3">
        <v>3450</v>
      </c>
      <c r="S10">
        <v>3060</v>
      </c>
      <c r="U10">
        <v>3000</v>
      </c>
      <c r="AC10" s="3">
        <f>AA10+Y10+W10+U10+S10+Q10+O10+M10+K10+I10+G10+E10</f>
        <v>18510</v>
      </c>
    </row>
    <row r="11">
      <c r="A11">
        <v>4</v>
      </c>
      <c r="B11" t="str">
        <v>ALTA VERAPAZ</v>
      </c>
      <c r="C11" t="str">
        <v>COBÁN</v>
      </c>
      <c r="D11" t="str">
        <v xml:space="preserve">Desayuno </v>
      </c>
      <c r="E11" s="3">
        <v>2400</v>
      </c>
      <c r="F11" s="4">
        <v>0</v>
      </c>
      <c r="G11" s="3">
        <v>3000</v>
      </c>
      <c r="H11" s="4">
        <v>172012</v>
      </c>
      <c r="I11" s="3">
        <v>3300</v>
      </c>
      <c r="J11" s="4">
        <v>155460</v>
      </c>
      <c r="K11" s="3">
        <v>2850</v>
      </c>
      <c r="L11" s="4">
        <v>237546</v>
      </c>
      <c r="M11" s="3">
        <v>3000</v>
      </c>
      <c r="N11" s="4">
        <v>0</v>
      </c>
      <c r="O11">
        <v>3150</v>
      </c>
      <c r="P11" s="4">
        <v>345150</v>
      </c>
      <c r="Q11" s="3">
        <v>3450</v>
      </c>
      <c r="R11" s="4">
        <v>185850</v>
      </c>
      <c r="S11">
        <v>3150</v>
      </c>
      <c r="T11" s="4">
        <v>203550</v>
      </c>
      <c r="U11">
        <v>3000</v>
      </c>
      <c r="V11" s="4">
        <v>185850</v>
      </c>
      <c r="AC11" s="3">
        <f>AA11+Y11+W11+U11+S11+Q11+O11+M11+K11+I11+G11+E11</f>
        <v>27300</v>
      </c>
      <c r="AD11" s="4">
        <f>AB11+Z11+X11+V11+T11+R11+P11+N11+L11+J11+H11+F11</f>
        <v>1485418</v>
      </c>
    </row>
    <row r="12">
      <c r="B12" t="str">
        <v>ALTA VERAPAZ</v>
      </c>
      <c r="C12" t="str">
        <v>COBÁN</v>
      </c>
      <c r="D12" t="str">
        <v xml:space="preserve">Almuerzo </v>
      </c>
      <c r="E12" s="3">
        <v>3400</v>
      </c>
      <c r="G12" s="3">
        <v>4000</v>
      </c>
      <c r="I12" s="3">
        <v>4400</v>
      </c>
      <c r="K12" s="3">
        <v>3800</v>
      </c>
      <c r="M12" s="3">
        <v>4000</v>
      </c>
      <c r="O12">
        <v>4200</v>
      </c>
      <c r="Q12" s="3">
        <v>4600</v>
      </c>
      <c r="S12">
        <v>4200</v>
      </c>
      <c r="U12">
        <v>4000</v>
      </c>
      <c r="AC12" s="3">
        <f>AA12+Y12+W12+U12+S12+Q12+O12+M12+K12+I12+G12+E12</f>
        <v>36600</v>
      </c>
    </row>
    <row r="13">
      <c r="A13">
        <v>5</v>
      </c>
      <c r="B13" t="str">
        <v>ALTA VERAPAZ</v>
      </c>
      <c r="C13" t="str">
        <v>FRAY BARTOLOMÉ DE LAS CASAS</v>
      </c>
      <c r="D13" t="str">
        <v xml:space="preserve">Desayuno </v>
      </c>
      <c r="E13" s="3">
        <v>2400</v>
      </c>
      <c r="F13" s="4">
        <v>0</v>
      </c>
      <c r="G13" s="3">
        <v>3000</v>
      </c>
      <c r="H13" s="4">
        <v>171750</v>
      </c>
      <c r="I13" s="3">
        <v>3300</v>
      </c>
      <c r="J13" s="4">
        <v>156000</v>
      </c>
      <c r="K13" s="3">
        <v>2850</v>
      </c>
      <c r="L13" s="4">
        <v>286172</v>
      </c>
      <c r="M13" s="3">
        <v>3000</v>
      </c>
      <c r="N13" s="4">
        <v>200980</v>
      </c>
      <c r="O13">
        <v>3150</v>
      </c>
      <c r="P13" s="4">
        <v>211328</v>
      </c>
      <c r="Q13" s="3">
        <v>4300</v>
      </c>
      <c r="R13" s="4">
        <v>222600</v>
      </c>
      <c r="S13">
        <v>3137</v>
      </c>
      <c r="T13" s="4">
        <v>316668</v>
      </c>
      <c r="U13">
        <v>2955</v>
      </c>
      <c r="V13" s="4">
        <v>222288</v>
      </c>
      <c r="AC13" s="3">
        <f>AA13+Y13+W13+U13+S13+Q13+O13+M13+K13+I13+G13+E13</f>
        <v>28092</v>
      </c>
      <c r="AD13" s="4">
        <f>AB13+Z13+X13+V13+T13+R13+P13+N13+L13+J13+H13+F13</f>
        <v>1787786</v>
      </c>
    </row>
    <row r="14">
      <c r="B14" t="str">
        <v>ALTA VERAPAZ</v>
      </c>
      <c r="C14" t="str">
        <v>FRAY BARTOLOMÉ DE LAS CASAS</v>
      </c>
      <c r="D14" t="str">
        <v xml:space="preserve">Almuerzo </v>
      </c>
      <c r="E14" s="3">
        <v>4200</v>
      </c>
      <c r="G14" s="3">
        <v>5000</v>
      </c>
      <c r="I14" s="3">
        <v>5500</v>
      </c>
      <c r="K14" s="3">
        <v>4735</v>
      </c>
      <c r="M14" s="3">
        <v>4976</v>
      </c>
      <c r="O14">
        <v>5250</v>
      </c>
      <c r="Q14" s="3">
        <v>6158</v>
      </c>
      <c r="S14">
        <v>5250</v>
      </c>
      <c r="U14">
        <v>4911</v>
      </c>
      <c r="AC14" s="3">
        <f>AA14+Y14+W14+U14+S14+Q14+O14+M14+K14+I14+G14+E14</f>
        <v>45980</v>
      </c>
    </row>
    <row r="15">
      <c r="A15">
        <v>6</v>
      </c>
      <c r="B15" t="str">
        <v>ALTA VERAPAZ</v>
      </c>
      <c r="C15" t="str">
        <v>PANZÓS</v>
      </c>
      <c r="D15" t="str">
        <v xml:space="preserve">Desayuno </v>
      </c>
      <c r="E15" s="3">
        <v>2400</v>
      </c>
      <c r="F15" s="4">
        <v>0</v>
      </c>
      <c r="G15" s="3">
        <v>3000</v>
      </c>
      <c r="H15" s="4">
        <v>172350</v>
      </c>
      <c r="I15" s="3">
        <v>3300</v>
      </c>
      <c r="J15" s="4">
        <v>153954</v>
      </c>
      <c r="K15" s="3">
        <v>2850</v>
      </c>
      <c r="L15" s="4">
        <v>268758</v>
      </c>
      <c r="M15" s="3">
        <v>3000</v>
      </c>
      <c r="N15" s="4">
        <v>0</v>
      </c>
      <c r="O15">
        <v>3150</v>
      </c>
      <c r="P15" s="4">
        <v>395019</v>
      </c>
      <c r="Q15" s="3">
        <v>3450</v>
      </c>
      <c r="R15" s="4">
        <v>213228</v>
      </c>
      <c r="S15">
        <v>3150</v>
      </c>
      <c r="T15" s="4">
        <v>234600</v>
      </c>
      <c r="U15">
        <v>3000</v>
      </c>
      <c r="V15" s="4">
        <v>214200</v>
      </c>
      <c r="AC15" s="3">
        <f>AA15+Y15+W15+U15+S15+Q15+O15+M15+K15+I15+G15+E15</f>
        <v>27300</v>
      </c>
      <c r="AD15" s="4">
        <f>AB15+Z15+X15+V15+T15+R15+P15+N15+L15+J15+H15+F15</f>
        <v>1652109</v>
      </c>
    </row>
    <row r="16">
      <c r="B16" t="str">
        <v>ALTA VERAPAZ</v>
      </c>
      <c r="C16" t="str">
        <v>PANZÓS</v>
      </c>
      <c r="D16" t="str">
        <v xml:space="preserve">Almuerzo </v>
      </c>
      <c r="E16" s="3">
        <v>4250</v>
      </c>
      <c r="G16" s="3">
        <v>5000</v>
      </c>
      <c r="I16" s="3">
        <v>5500</v>
      </c>
      <c r="K16" s="3">
        <v>4692</v>
      </c>
      <c r="M16" s="3">
        <v>4955</v>
      </c>
      <c r="O16">
        <v>5214</v>
      </c>
      <c r="Q16" s="3">
        <v>5750</v>
      </c>
      <c r="S16">
        <v>5250</v>
      </c>
      <c r="U16">
        <v>4990</v>
      </c>
      <c r="AC16" s="3">
        <f>AA16+Y16+W16+U16+S16+Q16+O16+M16+K16+I16+G16+E16</f>
        <v>45601</v>
      </c>
    </row>
    <row r="17">
      <c r="A17">
        <v>7</v>
      </c>
      <c r="B17" t="str">
        <v>ALTA VERAPAZ</v>
      </c>
      <c r="C17" t="str">
        <v>RAXRUHÁ</v>
      </c>
      <c r="D17" t="str">
        <v xml:space="preserve">Desayuno </v>
      </c>
      <c r="E17" s="3">
        <v>0</v>
      </c>
      <c r="F17" s="4">
        <v>0</v>
      </c>
      <c r="G17" s="3">
        <v>0</v>
      </c>
      <c r="H17" s="4">
        <v>0</v>
      </c>
      <c r="I17" s="3">
        <v>0</v>
      </c>
      <c r="J17" s="4">
        <v>0</v>
      </c>
      <c r="K17" s="3">
        <v>0</v>
      </c>
      <c r="L17" s="4">
        <v>0</v>
      </c>
      <c r="M17" s="3">
        <v>200</v>
      </c>
      <c r="N17" s="4">
        <v>0</v>
      </c>
      <c r="O17">
        <v>2300</v>
      </c>
      <c r="P17" s="4">
        <v>0</v>
      </c>
      <c r="Q17" s="3">
        <v>2300</v>
      </c>
      <c r="R17" s="4">
        <v>195941</v>
      </c>
      <c r="S17">
        <v>2100</v>
      </c>
      <c r="T17" s="4">
        <v>185606</v>
      </c>
      <c r="U17">
        <v>2000</v>
      </c>
      <c r="V17" s="4">
        <v>174184.5</v>
      </c>
      <c r="AC17" s="3">
        <f>AA17+Y17+W17+U17+S17+Q17+O17+M17+K17+I17+G17+E17</f>
        <v>8900</v>
      </c>
      <c r="AD17" s="4">
        <f>AB17+Z17+X17+V17+T17+R17+P17+N17+L17+J17+H17+F17</f>
        <v>555731.5</v>
      </c>
    </row>
    <row r="18">
      <c r="B18" t="str">
        <v>ALTA VERAPAZ</v>
      </c>
      <c r="C18" t="str">
        <v>RAXRUHÁ</v>
      </c>
      <c r="D18" t="str">
        <v xml:space="preserve">Almuerzo </v>
      </c>
      <c r="E18" s="3">
        <v>0</v>
      </c>
      <c r="G18" s="3">
        <v>0</v>
      </c>
      <c r="I18" s="3">
        <v>0</v>
      </c>
      <c r="K18" s="3">
        <v>0</v>
      </c>
      <c r="M18" s="3">
        <v>450</v>
      </c>
      <c r="O18">
        <v>3600</v>
      </c>
      <c r="Q18" s="3">
        <v>3300</v>
      </c>
      <c r="S18">
        <v>3150</v>
      </c>
      <c r="U18">
        <v>3000</v>
      </c>
      <c r="AC18" s="3">
        <f>AA18+Y18+W18+U18+S18+Q18+O18+M18+K18+I18+G18+E18</f>
        <v>13500</v>
      </c>
    </row>
    <row r="19">
      <c r="A19">
        <v>8</v>
      </c>
      <c r="B19" t="str">
        <v>ALTA VERAPAZ</v>
      </c>
      <c r="C19" t="str">
        <v>SAN AGUSTÍN LANQUÍN</v>
      </c>
      <c r="D19" t="str">
        <v xml:space="preserve">Desayuno </v>
      </c>
      <c r="E19" s="3">
        <v>2400</v>
      </c>
      <c r="F19" s="4">
        <v>0</v>
      </c>
      <c r="G19" s="3">
        <v>3000</v>
      </c>
      <c r="H19" s="4">
        <v>172350</v>
      </c>
      <c r="I19" s="3">
        <v>3300</v>
      </c>
      <c r="J19" s="4">
        <v>186300</v>
      </c>
      <c r="K19" s="3">
        <v>2820</v>
      </c>
      <c r="L19" s="4">
        <v>313366</v>
      </c>
      <c r="M19" s="3">
        <v>3000</v>
      </c>
      <c r="N19" s="4">
        <v>251818.9</v>
      </c>
      <c r="O19">
        <v>3075</v>
      </c>
      <c r="P19" s="4">
        <v>266059.9999999999</v>
      </c>
      <c r="Q19" s="3">
        <v>3400</v>
      </c>
      <c r="R19" s="4">
        <v>273400.5</v>
      </c>
      <c r="S19">
        <v>3121</v>
      </c>
      <c r="T19" s="4">
        <v>298376.75</v>
      </c>
      <c r="U19">
        <v>2963</v>
      </c>
      <c r="V19" s="4">
        <v>278456.17</v>
      </c>
      <c r="AC19" s="3">
        <f>AA19+Y19+W19+U19+S19+Q19+O19+M19+K19+I19+G19+E19</f>
        <v>27079</v>
      </c>
      <c r="AD19" s="4">
        <f>AB19+Z19+X19+V19+T19+R19+P19+N19+L19+J19+H19+F19</f>
        <v>2040128.32</v>
      </c>
    </row>
    <row r="20">
      <c r="B20" t="str">
        <v>ALTA VERAPAZ</v>
      </c>
      <c r="C20" t="str">
        <v>SAN AGUSTÍN LANQUÍN</v>
      </c>
      <c r="D20" t="str">
        <v xml:space="preserve">Almuerzo </v>
      </c>
      <c r="E20" s="3">
        <v>4250</v>
      </c>
      <c r="G20" s="3">
        <v>5000</v>
      </c>
      <c r="I20" s="3">
        <v>5500</v>
      </c>
      <c r="K20" s="3">
        <v>4750</v>
      </c>
      <c r="M20" s="3">
        <v>5000</v>
      </c>
      <c r="O20">
        <v>5145</v>
      </c>
      <c r="Q20" s="3">
        <v>5575</v>
      </c>
      <c r="S20">
        <v>5250</v>
      </c>
      <c r="U20">
        <v>4914</v>
      </c>
      <c r="AC20" s="3">
        <f>AA20+Y20+W20+U20+S20+Q20+O20+M20+K20+I20+G20+E20</f>
        <v>45384</v>
      </c>
    </row>
    <row r="21">
      <c r="A21">
        <v>9</v>
      </c>
      <c r="B21" t="str">
        <v>ALTA VERAPAZ</v>
      </c>
      <c r="C21" t="str">
        <v>SAN CRISTÓBAL VERAPAZ</v>
      </c>
      <c r="D21" t="str">
        <v xml:space="preserve">Desayuno </v>
      </c>
      <c r="E21" s="3">
        <v>2392</v>
      </c>
      <c r="F21" s="4">
        <v>0</v>
      </c>
      <c r="G21" s="3">
        <v>2000</v>
      </c>
      <c r="H21" s="4">
        <v>173900</v>
      </c>
      <c r="I21" s="3">
        <v>2200</v>
      </c>
      <c r="J21" s="4">
        <v>122774</v>
      </c>
      <c r="K21" s="3">
        <v>1863</v>
      </c>
      <c r="L21" s="4">
        <v>182479</v>
      </c>
      <c r="M21" s="3">
        <v>2000</v>
      </c>
      <c r="N21" s="4">
        <v>154509.31</v>
      </c>
      <c r="O21">
        <v>2100</v>
      </c>
      <c r="P21" s="4">
        <v>165890</v>
      </c>
      <c r="Q21" s="3">
        <v>2300</v>
      </c>
      <c r="R21" s="4">
        <v>174184.5</v>
      </c>
      <c r="S21">
        <v>2100</v>
      </c>
      <c r="T21" s="4">
        <v>190773.5</v>
      </c>
      <c r="U21">
        <v>2000</v>
      </c>
      <c r="V21" s="4">
        <v>174184.5</v>
      </c>
      <c r="AC21" s="3">
        <f>AA21+Y21+W21+U21+S21+Q21+O21+M21+K21+I21+G21+E21</f>
        <v>18955</v>
      </c>
      <c r="AD21" s="4">
        <f>AB21+Z21+X21+V21+T21+R21+P21+N21+L21+J21+H21+F21</f>
        <v>1338694.81</v>
      </c>
    </row>
    <row r="22">
      <c r="B22" t="str">
        <v>ALTA VERAPAZ</v>
      </c>
      <c r="C22" t="str">
        <v>SAN CRISTÓBAL VERAPAZ</v>
      </c>
      <c r="D22" t="str">
        <v xml:space="preserve">Almuerzo </v>
      </c>
      <c r="E22" s="3">
        <v>3400</v>
      </c>
      <c r="G22" s="3">
        <v>3132</v>
      </c>
      <c r="I22" s="3">
        <v>3300</v>
      </c>
      <c r="K22" s="3">
        <v>2794</v>
      </c>
      <c r="M22" s="3">
        <v>3000</v>
      </c>
      <c r="O22">
        <v>3150</v>
      </c>
      <c r="Q22" s="3">
        <v>3450</v>
      </c>
      <c r="S22">
        <v>3150</v>
      </c>
      <c r="U22">
        <v>3000</v>
      </c>
      <c r="AC22" s="3">
        <f>AA22+Y22+W22+U22+S22+Q22+O22+M22+K22+I22+G22+E22</f>
        <v>28376</v>
      </c>
    </row>
    <row r="23">
      <c r="A23">
        <v>10</v>
      </c>
      <c r="B23" t="str">
        <v>ALTA VERAPAZ</v>
      </c>
      <c r="C23" t="str">
        <v>SAN JUAN CHAMELCO</v>
      </c>
      <c r="D23" t="str">
        <v xml:space="preserve">Desayuno </v>
      </c>
      <c r="E23" s="3">
        <v>1600</v>
      </c>
      <c r="F23" s="4">
        <v>0</v>
      </c>
      <c r="G23" s="3">
        <v>2000</v>
      </c>
      <c r="H23" s="4">
        <v>89475</v>
      </c>
      <c r="I23" s="3">
        <v>2200</v>
      </c>
      <c r="J23" s="4">
        <v>118125</v>
      </c>
      <c r="K23" s="3">
        <v>1900</v>
      </c>
      <c r="L23" s="4">
        <v>171450</v>
      </c>
      <c r="M23" s="3">
        <v>2000</v>
      </c>
      <c r="N23" s="4">
        <v>120650</v>
      </c>
      <c r="O23">
        <v>2089</v>
      </c>
      <c r="P23" s="4">
        <v>127000</v>
      </c>
      <c r="Q23" s="3">
        <v>2300</v>
      </c>
      <c r="R23" s="4">
        <v>133097</v>
      </c>
      <c r="S23">
        <v>2100</v>
      </c>
      <c r="T23" s="4">
        <v>146050</v>
      </c>
      <c r="U23">
        <v>2000</v>
      </c>
      <c r="V23" s="4">
        <v>133350</v>
      </c>
      <c r="AC23" s="3">
        <f>AA23+Y23+W23+U23+S23+Q23+O23+M23+K23+I23+G23+E23</f>
        <v>18189</v>
      </c>
      <c r="AD23" s="4">
        <f>AB23+Z23+X23+V23+T23+R23+P23+N23+L23+J23+H23+F23</f>
        <v>1039197</v>
      </c>
    </row>
    <row r="24">
      <c r="B24" t="str">
        <v>ALTA VERAPAZ</v>
      </c>
      <c r="C24" t="str">
        <v>SAN JUAN CHAMELCO</v>
      </c>
      <c r="D24" t="str">
        <v xml:space="preserve">Almuerzo </v>
      </c>
      <c r="E24" s="3">
        <v>2550</v>
      </c>
      <c r="G24" s="3">
        <v>3000</v>
      </c>
      <c r="I24" s="3">
        <v>3300</v>
      </c>
      <c r="K24" s="3">
        <v>2850</v>
      </c>
      <c r="M24" s="3">
        <v>3000</v>
      </c>
      <c r="O24">
        <v>3150</v>
      </c>
      <c r="Q24" s="3">
        <v>3450</v>
      </c>
      <c r="S24">
        <v>3150</v>
      </c>
      <c r="U24">
        <v>3000</v>
      </c>
      <c r="AC24" s="3">
        <f>AA24+Y24+W24+U24+S24+Q24+O24+M24+K24+I24+G24+E24</f>
        <v>27450</v>
      </c>
    </row>
    <row r="25">
      <c r="A25">
        <v>11</v>
      </c>
      <c r="B25" t="str">
        <v>ALTA VERAPAZ</v>
      </c>
      <c r="C25" t="str">
        <v>SANTA CATALINA LA TINTA</v>
      </c>
      <c r="D25" t="str">
        <v xml:space="preserve">Desayuno </v>
      </c>
      <c r="E25" s="3">
        <v>2400</v>
      </c>
      <c r="F25" s="4">
        <v>0</v>
      </c>
      <c r="G25" s="3">
        <v>3000</v>
      </c>
      <c r="H25" s="4">
        <v>172950</v>
      </c>
      <c r="I25" s="3">
        <v>3300</v>
      </c>
      <c r="J25" s="4">
        <v>186975</v>
      </c>
      <c r="K25" s="3">
        <v>2810</v>
      </c>
      <c r="L25" s="4">
        <v>308750.5</v>
      </c>
      <c r="M25" s="3">
        <v>2902</v>
      </c>
      <c r="N25" s="4">
        <v>247062.15</v>
      </c>
      <c r="O25">
        <v>3042</v>
      </c>
      <c r="P25" s="4">
        <v>260687.39</v>
      </c>
      <c r="Q25" s="3">
        <v>3450</v>
      </c>
      <c r="R25" s="4">
        <v>257796.24</v>
      </c>
      <c r="S25">
        <v>3093</v>
      </c>
      <c r="T25" s="4">
        <v>305171.35</v>
      </c>
      <c r="U25">
        <v>2909</v>
      </c>
      <c r="V25" s="4">
        <v>269209.26</v>
      </c>
      <c r="AC25" s="3">
        <f>AA25+Y25+W25+U25+S25+Q25+O25+M25+K25+I25+G25+E25</f>
        <v>26906</v>
      </c>
      <c r="AD25" s="4">
        <f>AB25+Z25+X25+V25+T25+R25+P25+N25+L25+J25+H25+F25</f>
        <v>2008601.89</v>
      </c>
    </row>
    <row r="26">
      <c r="B26" t="str">
        <v>ALTA VERAPAZ</v>
      </c>
      <c r="C26" t="str">
        <v>SANTA CATALINA LA TINTA</v>
      </c>
      <c r="D26" t="str">
        <v xml:space="preserve">Almuerzo </v>
      </c>
      <c r="E26" s="3">
        <v>4192</v>
      </c>
      <c r="G26" s="3">
        <v>5000</v>
      </c>
      <c r="I26" s="3">
        <v>5500</v>
      </c>
      <c r="K26" s="3">
        <v>4621</v>
      </c>
      <c r="M26" s="3">
        <v>5000</v>
      </c>
      <c r="O26">
        <v>4722</v>
      </c>
      <c r="Q26" s="3">
        <v>5750</v>
      </c>
      <c r="S26">
        <v>5007</v>
      </c>
      <c r="U26">
        <v>4493</v>
      </c>
      <c r="AC26" s="3">
        <f>AA26+Y26+W26+U26+S26+Q26+O26+M26+K26+I26+G26+E26</f>
        <v>44285</v>
      </c>
    </row>
    <row r="27">
      <c r="A27">
        <v>12</v>
      </c>
      <c r="B27" t="str">
        <v>ALTA VERAPAZ</v>
      </c>
      <c r="C27" t="str">
        <v>SENAHU</v>
      </c>
      <c r="D27" t="str">
        <v xml:space="preserve">Desayuno </v>
      </c>
      <c r="E27" s="3">
        <v>2400</v>
      </c>
      <c r="F27" s="4">
        <v>0</v>
      </c>
      <c r="G27" s="3">
        <v>3000</v>
      </c>
      <c r="H27" s="4">
        <v>172950</v>
      </c>
      <c r="I27" s="3">
        <v>3300</v>
      </c>
      <c r="J27" s="4">
        <v>120900</v>
      </c>
      <c r="K27" s="3">
        <v>2850</v>
      </c>
      <c r="L27" s="4">
        <v>232200</v>
      </c>
      <c r="M27" s="3">
        <v>3000</v>
      </c>
      <c r="N27" s="4">
        <v>0</v>
      </c>
      <c r="O27">
        <v>3150</v>
      </c>
      <c r="P27" s="4">
        <v>344340</v>
      </c>
      <c r="Q27" s="3">
        <v>3425</v>
      </c>
      <c r="R27" s="4">
        <v>185850</v>
      </c>
      <c r="S27">
        <v>3150</v>
      </c>
      <c r="T27" s="4">
        <v>202975</v>
      </c>
      <c r="U27">
        <v>3000</v>
      </c>
      <c r="V27" s="4">
        <v>185850</v>
      </c>
      <c r="AC27" s="3">
        <f>AA27+Y27+W27+U27+S27+Q27+O27+M27+K27+I27+G27+E27</f>
        <v>27275</v>
      </c>
      <c r="AD27" s="4">
        <f>AB27+Z27+X27+V27+T27+R27+P27+N27+L27+J27+H27+F27</f>
        <v>1445065</v>
      </c>
    </row>
    <row r="28">
      <c r="B28" t="str">
        <v>ALTA VERAPAZ</v>
      </c>
      <c r="C28" t="str">
        <v>SENAHU</v>
      </c>
      <c r="D28" t="str">
        <v xml:space="preserve">Almuerzo </v>
      </c>
      <c r="E28" s="3">
        <v>3400</v>
      </c>
      <c r="G28" s="3">
        <v>3900</v>
      </c>
      <c r="I28" s="3">
        <v>4400</v>
      </c>
      <c r="K28" s="3">
        <v>3800</v>
      </c>
      <c r="M28" s="3">
        <v>3970</v>
      </c>
      <c r="O28">
        <v>4200</v>
      </c>
      <c r="Q28" s="3">
        <v>4600</v>
      </c>
      <c r="S28">
        <v>4200</v>
      </c>
      <c r="U28">
        <v>3985</v>
      </c>
      <c r="AC28" s="3">
        <f>AA28+Y28+W28+U28+S28+Q28+O28+M28+K28+I28+G28+E28</f>
        <v>36455</v>
      </c>
    </row>
    <row r="29">
      <c r="A29">
        <v>13</v>
      </c>
      <c r="B29" t="str">
        <v>ALTA VERAPAZ</v>
      </c>
      <c r="C29" t="str">
        <v>SAN MIGUEL TUCURU</v>
      </c>
      <c r="D29" t="str">
        <v xml:space="preserve">Desayuno </v>
      </c>
      <c r="E29" s="3">
        <v>1064</v>
      </c>
      <c r="F29" s="4">
        <v>0</v>
      </c>
      <c r="G29" s="3">
        <v>2000</v>
      </c>
      <c r="H29" s="4">
        <v>88950</v>
      </c>
      <c r="I29" s="3">
        <v>2200</v>
      </c>
      <c r="J29" s="4">
        <v>150075</v>
      </c>
      <c r="K29" s="3">
        <v>1850</v>
      </c>
      <c r="L29" s="4">
        <v>182479</v>
      </c>
      <c r="M29" s="3">
        <v>2000</v>
      </c>
      <c r="N29" s="4">
        <v>156032</v>
      </c>
      <c r="O29">
        <v>2100</v>
      </c>
      <c r="P29" s="4">
        <v>158862.19999999995</v>
      </c>
      <c r="Q29" s="3">
        <v>1725</v>
      </c>
      <c r="R29" s="4">
        <v>174184.5</v>
      </c>
      <c r="S29">
        <v>1575</v>
      </c>
      <c r="T29" s="4">
        <v>152984.5</v>
      </c>
      <c r="U29">
        <v>1350</v>
      </c>
      <c r="V29" s="4">
        <v>139509.25</v>
      </c>
      <c r="AC29" s="3">
        <f>AA29+Y29+W29+U29+S29+Q29+O29+M29+K29+I29+G29+E29</f>
        <v>15864</v>
      </c>
      <c r="AD29" s="4">
        <f>AB29+Z29+X29+V29+T29+R29+P29+N29+L29+J29+H29+F29</f>
        <v>1203076.45</v>
      </c>
    </row>
    <row r="30">
      <c r="B30" t="str">
        <v>ALTA VERAPAZ</v>
      </c>
      <c r="C30" t="str">
        <v>SAN MIGUEL TUCURU</v>
      </c>
      <c r="D30" t="str">
        <v xml:space="preserve">Almuerzo </v>
      </c>
      <c r="E30" s="3">
        <v>2017</v>
      </c>
      <c r="G30" s="3">
        <v>3000</v>
      </c>
      <c r="I30" s="3">
        <v>3300</v>
      </c>
      <c r="K30" s="3">
        <v>2850</v>
      </c>
      <c r="M30" s="3">
        <v>2796</v>
      </c>
      <c r="O30">
        <v>3150</v>
      </c>
      <c r="Q30" s="3">
        <v>2875</v>
      </c>
      <c r="S30">
        <v>2620</v>
      </c>
      <c r="U30">
        <v>2125</v>
      </c>
      <c r="AC30" s="3">
        <f>AA30+Y30+W30+U30+S30+Q30+O30+M30+K30+I30+G30+E30</f>
        <v>24733</v>
      </c>
    </row>
    <row r="31">
      <c r="A31">
        <v>14</v>
      </c>
      <c r="B31" t="str">
        <v>ALTA VERAPAZ</v>
      </c>
      <c r="C31" t="str">
        <v>TAMAHU</v>
      </c>
      <c r="D31" t="str">
        <v xml:space="preserve">Desayuno </v>
      </c>
      <c r="E31" s="3">
        <v>0</v>
      </c>
      <c r="F31" s="4">
        <v>0</v>
      </c>
      <c r="G31" s="3">
        <v>0</v>
      </c>
      <c r="H31" s="4">
        <v>0</v>
      </c>
      <c r="I31" s="3">
        <v>0</v>
      </c>
      <c r="J31" s="4">
        <v>0</v>
      </c>
      <c r="K31" s="3">
        <v>0</v>
      </c>
      <c r="L31" s="4">
        <v>0</v>
      </c>
      <c r="M31" s="3">
        <v>0</v>
      </c>
      <c r="N31" s="4">
        <v>0</v>
      </c>
      <c r="O31">
        <v>0</v>
      </c>
      <c r="P31" s="4">
        <v>0</v>
      </c>
      <c r="Q31" s="3">
        <v>3000</v>
      </c>
      <c r="R31" s="4">
        <v>0</v>
      </c>
      <c r="S31">
        <v>3125</v>
      </c>
      <c r="T31" s="4">
        <v>231610</v>
      </c>
      <c r="U31">
        <v>3261</v>
      </c>
      <c r="V31" s="4">
        <v>240755.15</v>
      </c>
      <c r="AC31" s="3">
        <f>AA31+Y31+W31+U31+S31+Q31+O31+M31+K31+I31+G31+E31</f>
        <v>9386</v>
      </c>
      <c r="AD31" s="4">
        <f>AB31+Z31+X31+V31+T31+R31+P31+N31+L31+J31+H31+F31</f>
        <v>472365.15</v>
      </c>
    </row>
    <row r="32">
      <c r="B32" t="str">
        <v>ALTA VERAPAZ</v>
      </c>
      <c r="C32" t="str">
        <v>TAMAHU</v>
      </c>
      <c r="D32" t="str">
        <v xml:space="preserve">Almuerzo </v>
      </c>
      <c r="E32" s="3">
        <v>0</v>
      </c>
      <c r="G32" s="3">
        <v>0</v>
      </c>
      <c r="I32" s="3">
        <v>0</v>
      </c>
      <c r="K32" s="3">
        <v>0</v>
      </c>
      <c r="M32" s="3">
        <v>0</v>
      </c>
      <c r="O32">
        <v>0</v>
      </c>
      <c r="Q32" s="3">
        <v>4000</v>
      </c>
      <c r="S32">
        <v>4152</v>
      </c>
      <c r="U32">
        <v>4278</v>
      </c>
      <c r="AC32" s="3">
        <f>AA32+Y32+W32+U32+S32+Q32+O32+M32+K32+I32+G32+E32</f>
        <v>12430</v>
      </c>
    </row>
    <row r="33">
      <c r="A33">
        <v>15</v>
      </c>
      <c r="B33" t="str">
        <v>BAJA VERAPAZ</v>
      </c>
      <c r="C33" t="str">
        <v>CUBULCO</v>
      </c>
      <c r="D33" t="str">
        <v xml:space="preserve">Desayuno </v>
      </c>
      <c r="E33" s="3">
        <v>0</v>
      </c>
      <c r="F33" s="4">
        <v>0</v>
      </c>
      <c r="G33" s="3">
        <v>0</v>
      </c>
      <c r="H33" s="4">
        <v>0</v>
      </c>
      <c r="I33" s="3">
        <v>0</v>
      </c>
      <c r="J33" s="4">
        <v>0</v>
      </c>
      <c r="K33" s="3">
        <v>0</v>
      </c>
      <c r="L33" s="4">
        <v>0</v>
      </c>
      <c r="M33" s="3">
        <v>0</v>
      </c>
      <c r="N33" s="4">
        <v>0</v>
      </c>
      <c r="O33">
        <v>0</v>
      </c>
      <c r="P33" s="4">
        <v>0</v>
      </c>
      <c r="Q33" s="3">
        <v>300</v>
      </c>
      <c r="R33" s="4">
        <v>0</v>
      </c>
      <c r="S33">
        <v>0</v>
      </c>
      <c r="T33" s="4">
        <v>0</v>
      </c>
      <c r="U33">
        <v>0</v>
      </c>
      <c r="V33" s="4">
        <v>0</v>
      </c>
      <c r="AC33" s="3">
        <f>AA33+Y33+W33+U33+S33+Q33+O33+M33+K33+I33+G33+E33</f>
        <v>300</v>
      </c>
      <c r="AD33" s="4">
        <f>AB33+Z33+X33+V33+T33+R33+P33+N33+L33+J33+H33+F33</f>
        <v>0</v>
      </c>
    </row>
    <row r="34">
      <c r="B34" t="str">
        <v>BAJA VERAPAZ</v>
      </c>
      <c r="C34" t="str">
        <v>CUBULCO</v>
      </c>
      <c r="D34" t="str">
        <v xml:space="preserve">Almuerzo </v>
      </c>
      <c r="E34" s="3">
        <v>0</v>
      </c>
      <c r="G34" s="3">
        <v>0</v>
      </c>
      <c r="I34" s="3">
        <v>0</v>
      </c>
      <c r="K34" s="3">
        <v>0</v>
      </c>
      <c r="M34" s="3">
        <v>0</v>
      </c>
      <c r="O34">
        <v>0</v>
      </c>
      <c r="Q34" s="3">
        <v>300</v>
      </c>
      <c r="S34">
        <v>0</v>
      </c>
      <c r="U34">
        <v>0</v>
      </c>
      <c r="AC34" s="3">
        <f>AA34+Y34+W34+U34+S34+Q34+O34+M34+K34+I34+G34+E34</f>
        <v>300</v>
      </c>
    </row>
    <row r="35">
      <c r="A35">
        <v>16</v>
      </c>
      <c r="B35" t="str">
        <v>BAJA VERAPAZ</v>
      </c>
      <c r="C35" t="str">
        <v>CUBULCO 2</v>
      </c>
      <c r="D35" t="str">
        <v xml:space="preserve">Desayuno </v>
      </c>
      <c r="E35" s="3">
        <v>0</v>
      </c>
      <c r="F35" s="4">
        <v>0</v>
      </c>
      <c r="G35" s="3">
        <v>0</v>
      </c>
      <c r="H35" s="4">
        <v>0</v>
      </c>
      <c r="I35" s="3">
        <v>0</v>
      </c>
      <c r="J35" s="4">
        <v>0</v>
      </c>
      <c r="K35" s="3">
        <v>0</v>
      </c>
      <c r="L35" s="4">
        <v>0</v>
      </c>
      <c r="M35" s="3">
        <v>0</v>
      </c>
      <c r="N35" s="4">
        <v>0</v>
      </c>
      <c r="O35">
        <v>0</v>
      </c>
      <c r="P35" s="4">
        <v>0</v>
      </c>
      <c r="Q35" s="3">
        <v>450</v>
      </c>
      <c r="R35" s="4">
        <v>0</v>
      </c>
      <c r="S35">
        <v>1105</v>
      </c>
      <c r="T35" s="4">
        <v>10335</v>
      </c>
      <c r="U35">
        <v>1516</v>
      </c>
      <c r="V35" s="4">
        <v>160640.35</v>
      </c>
      <c r="AC35" s="3">
        <f>AA35+Y35+W35+U35+S35+Q35+O35+M35+K35+I35+G35+E35</f>
        <v>3071</v>
      </c>
      <c r="AD35" s="4">
        <f>AB35+Z35+X35+V35+T35+R35+P35+N35+L35+J35+H35+F35</f>
        <v>170975.35</v>
      </c>
    </row>
    <row r="36">
      <c r="B36" t="str">
        <v>BAJA VERAPAZ</v>
      </c>
      <c r="C36" t="str">
        <v>CUBULCO 2</v>
      </c>
      <c r="D36" t="str">
        <v xml:space="preserve">Almuerzo </v>
      </c>
      <c r="E36" s="3">
        <v>0</v>
      </c>
      <c r="G36" s="3">
        <v>0</v>
      </c>
      <c r="I36" s="3">
        <v>0</v>
      </c>
      <c r="K36" s="3">
        <v>0</v>
      </c>
      <c r="M36" s="3">
        <v>0</v>
      </c>
      <c r="O36">
        <v>0</v>
      </c>
      <c r="Q36" s="3">
        <v>400</v>
      </c>
      <c r="S36">
        <v>3660</v>
      </c>
      <c r="U36">
        <v>2250</v>
      </c>
      <c r="AC36" s="3">
        <f>AA36+Y36+W36+U36+S36+Q36+O36+M36+K36+I36+G36+E36</f>
        <v>6310</v>
      </c>
    </row>
    <row r="37">
      <c r="A37">
        <v>17</v>
      </c>
      <c r="B37" t="str">
        <v>BAJA VERAPAZ</v>
      </c>
      <c r="C37" t="str">
        <v>CUBULCO (Fijo)</v>
      </c>
      <c r="D37" t="str">
        <v xml:space="preserve">Desayuno </v>
      </c>
      <c r="E37" s="3">
        <v>0</v>
      </c>
      <c r="F37" s="4">
        <v>0</v>
      </c>
      <c r="G37" s="3">
        <v>0</v>
      </c>
      <c r="H37" s="4">
        <v>0</v>
      </c>
      <c r="I37" s="3">
        <v>0</v>
      </c>
      <c r="J37" s="4">
        <v>0</v>
      </c>
      <c r="K37" s="3">
        <v>0</v>
      </c>
      <c r="L37" s="4">
        <v>0</v>
      </c>
      <c r="M37" s="3">
        <v>0</v>
      </c>
      <c r="N37" s="4">
        <v>0</v>
      </c>
      <c r="O37">
        <v>0</v>
      </c>
      <c r="P37" s="4">
        <v>0</v>
      </c>
      <c r="Q37" s="3">
        <v>450</v>
      </c>
      <c r="R37" s="4">
        <v>0</v>
      </c>
      <c r="S37">
        <v>954</v>
      </c>
      <c r="T37" s="4">
        <v>0</v>
      </c>
      <c r="U37">
        <v>1345</v>
      </c>
      <c r="V37" s="4">
        <v>129839.93</v>
      </c>
      <c r="AC37" s="3">
        <f>AA37+Y37+W37+U37+S37+Q37+O37+M37+K37+I37+G37+E37</f>
        <v>2749</v>
      </c>
      <c r="AD37" s="4">
        <f>AB37+Z37+X37+V37+T37+R37+P37+N37+L37+J37+H37+F37</f>
        <v>129839.93</v>
      </c>
    </row>
    <row r="38">
      <c r="B38" t="str">
        <v>BAJA VERAPAZ</v>
      </c>
      <c r="C38" t="str">
        <v>CUBULCO (Fijo)</v>
      </c>
      <c r="D38" t="str">
        <v xml:space="preserve">Almuerzo </v>
      </c>
      <c r="E38" s="3">
        <v>0</v>
      </c>
      <c r="G38" s="3">
        <v>0</v>
      </c>
      <c r="I38" s="3">
        <v>0</v>
      </c>
      <c r="K38" s="3">
        <v>0</v>
      </c>
      <c r="M38" s="3">
        <v>0</v>
      </c>
      <c r="O38">
        <v>0</v>
      </c>
      <c r="Q38" s="3">
        <v>450</v>
      </c>
      <c r="S38">
        <v>2903</v>
      </c>
      <c r="U38">
        <v>2245</v>
      </c>
      <c r="AC38" s="3">
        <f>AA38+Y38+W38+U38+S38+Q38+O38+M38+K38+I38+G38+E38</f>
        <v>5598</v>
      </c>
    </row>
    <row r="39">
      <c r="A39">
        <v>18</v>
      </c>
      <c r="B39" t="str">
        <v>BAJA VERAPAZ</v>
      </c>
      <c r="C39" t="str">
        <v>PURULHA (Movil)</v>
      </c>
      <c r="D39" t="str">
        <v xml:space="preserve">Desayuno </v>
      </c>
      <c r="E39" s="3">
        <v>0</v>
      </c>
      <c r="F39" s="4">
        <v>0</v>
      </c>
      <c r="G39" s="3">
        <v>0</v>
      </c>
      <c r="H39" s="4">
        <v>0</v>
      </c>
      <c r="I39" s="3">
        <v>1200</v>
      </c>
      <c r="J39" s="4">
        <v>0</v>
      </c>
      <c r="K39" s="3">
        <v>2350</v>
      </c>
      <c r="L39" s="4">
        <v>63500</v>
      </c>
      <c r="M39" s="3">
        <v>3000</v>
      </c>
      <c r="N39" s="4">
        <v>0</v>
      </c>
      <c r="O39">
        <v>3150</v>
      </c>
      <c r="P39" s="4">
        <v>366955.4</v>
      </c>
      <c r="Q39" s="3">
        <v>3300</v>
      </c>
      <c r="R39" s="4">
        <v>190927.19999999995</v>
      </c>
      <c r="S39">
        <v>2100</v>
      </c>
      <c r="T39" s="4">
        <v>428540.1</v>
      </c>
      <c r="U39">
        <v>2878</v>
      </c>
      <c r="V39" s="4">
        <v>389286.75</v>
      </c>
      <c r="AC39" s="3">
        <f>AA39+Y39+W39+U39+S39+Q39+O39+M39+K39+I39+G39+E39</f>
        <v>17978</v>
      </c>
      <c r="AD39" s="4">
        <f>AB39+Z39+X39+V39+T39+R39+P39+N39+L39+J39+H39+F39</f>
        <v>1439209.45</v>
      </c>
    </row>
    <row r="40">
      <c r="B40" t="str">
        <v>BAJA VERAPAZ</v>
      </c>
      <c r="C40" t="str">
        <v>PURULHA (Movil)</v>
      </c>
      <c r="D40" t="str">
        <v xml:space="preserve">Almuerzo </v>
      </c>
      <c r="E40" s="3">
        <v>0</v>
      </c>
      <c r="G40" s="3">
        <v>0</v>
      </c>
      <c r="I40" s="3">
        <v>1800</v>
      </c>
      <c r="K40" s="3">
        <v>3500</v>
      </c>
      <c r="M40" s="3">
        <v>4858</v>
      </c>
      <c r="O40">
        <v>5191</v>
      </c>
      <c r="Q40" s="3">
        <v>5500</v>
      </c>
      <c r="S40">
        <v>3675</v>
      </c>
      <c r="U40">
        <v>4326</v>
      </c>
      <c r="AC40" s="3">
        <f>AA40+Y40+W40+U40+S40+Q40+O40+M40+K40+I40+G40+E40</f>
        <v>28850</v>
      </c>
    </row>
    <row r="41">
      <c r="A41">
        <v>19</v>
      </c>
      <c r="B41" t="str">
        <v>BAJA VERAPAZ</v>
      </c>
      <c r="C41" t="str">
        <v>PURULHA (Fijo)</v>
      </c>
      <c r="D41" t="str">
        <v xml:space="preserve">Desayuno </v>
      </c>
      <c r="E41" s="3">
        <v>0</v>
      </c>
      <c r="F41" s="4">
        <v>0</v>
      </c>
      <c r="G41" s="3">
        <v>0</v>
      </c>
      <c r="H41" s="4">
        <v>0</v>
      </c>
      <c r="I41" s="3">
        <v>0</v>
      </c>
      <c r="J41" s="4">
        <v>0</v>
      </c>
      <c r="K41" s="3">
        <v>1885</v>
      </c>
      <c r="L41" s="4">
        <v>96407</v>
      </c>
      <c r="M41" s="3">
        <v>1900</v>
      </c>
      <c r="N41" s="4">
        <v>160399.2</v>
      </c>
      <c r="O41">
        <v>2100</v>
      </c>
      <c r="P41" s="4">
        <v>155409.8</v>
      </c>
      <c r="Q41" s="3">
        <v>2300</v>
      </c>
      <c r="R41" s="4">
        <v>212607</v>
      </c>
      <c r="S41">
        <v>2991</v>
      </c>
      <c r="U41">
        <v>2000</v>
      </c>
      <c r="AC41" s="3">
        <f>AA41+Y41+W41+U41+S41+Q41+O41+M41+K41+I41+G41+E41</f>
        <v>13176</v>
      </c>
      <c r="AD41" s="4">
        <f>AB41+Z41+X41+V41+T41+R41+P41+N41+L41+J41+H41+F41</f>
        <v>624823</v>
      </c>
    </row>
    <row r="42">
      <c r="B42" t="str">
        <v>BAJA VERAPAZ</v>
      </c>
      <c r="C42" t="str">
        <v>PURULHA (Fijo)</v>
      </c>
      <c r="D42" t="str">
        <v xml:space="preserve">Almuerzo </v>
      </c>
      <c r="E42" s="3">
        <v>0</v>
      </c>
      <c r="G42" s="3">
        <v>0</v>
      </c>
      <c r="I42" s="3">
        <v>0</v>
      </c>
      <c r="K42" s="3">
        <v>2945</v>
      </c>
      <c r="M42" s="3">
        <v>3316</v>
      </c>
      <c r="O42">
        <v>3636</v>
      </c>
      <c r="Q42" s="3">
        <v>3838</v>
      </c>
      <c r="S42">
        <v>4749</v>
      </c>
      <c r="U42">
        <v>3536</v>
      </c>
      <c r="AC42" s="3">
        <f>AA42+Y42+W42+U42+S42+Q42+O42+M42+K42+I42+G42+E42</f>
        <v>22020</v>
      </c>
    </row>
    <row r="43">
      <c r="A43">
        <v>20</v>
      </c>
      <c r="B43" t="str">
        <v>BAJA VERAPAZ</v>
      </c>
      <c r="C43" t="str">
        <v>SALAMA</v>
      </c>
      <c r="D43" t="str">
        <v xml:space="preserve">Desayuno </v>
      </c>
      <c r="E43" s="3">
        <v>0</v>
      </c>
      <c r="F43" s="4">
        <v>0</v>
      </c>
      <c r="G43" s="3">
        <v>0</v>
      </c>
      <c r="H43" s="4">
        <v>0</v>
      </c>
      <c r="I43" s="3">
        <v>0</v>
      </c>
      <c r="J43" s="4">
        <v>0</v>
      </c>
      <c r="K43" s="3">
        <v>0</v>
      </c>
      <c r="L43" s="4">
        <v>0</v>
      </c>
      <c r="M43" s="3">
        <v>0</v>
      </c>
      <c r="N43" s="4">
        <v>0</v>
      </c>
      <c r="O43">
        <v>0</v>
      </c>
      <c r="P43" s="4">
        <v>0</v>
      </c>
      <c r="Q43" s="3">
        <v>1825</v>
      </c>
      <c r="R43" s="4">
        <v>0</v>
      </c>
      <c r="S43">
        <v>3675</v>
      </c>
      <c r="T43" s="4">
        <v>11800</v>
      </c>
      <c r="U43">
        <v>3325</v>
      </c>
      <c r="V43" s="4">
        <v>361775</v>
      </c>
      <c r="AC43" s="3">
        <f>AA43+Y43+W43+U43+S43+Q43+O43+M43+K43+I43+G43+E43</f>
        <v>8825</v>
      </c>
      <c r="AD43" s="4">
        <f>AB43+Z43+X43+V43+T43+R43+P43+N43+L43+J43+H43+F43</f>
        <v>373575</v>
      </c>
    </row>
    <row r="44">
      <c r="B44" t="str">
        <v>BAJA VERAPAZ</v>
      </c>
      <c r="C44" t="str">
        <v>SALAMA</v>
      </c>
      <c r="D44" t="str">
        <v xml:space="preserve">Almuerzo </v>
      </c>
      <c r="E44" s="3">
        <v>0</v>
      </c>
      <c r="G44" s="3">
        <v>0</v>
      </c>
      <c r="I44" s="3">
        <v>0</v>
      </c>
      <c r="K44" s="3">
        <v>0</v>
      </c>
      <c r="M44" s="3">
        <v>0</v>
      </c>
      <c r="O44">
        <v>0</v>
      </c>
      <c r="Q44" s="3">
        <v>2225</v>
      </c>
      <c r="S44">
        <v>4725</v>
      </c>
      <c r="U44">
        <v>4275</v>
      </c>
      <c r="AC44" s="3">
        <f>AA44+Y44+W44+U44+S44+Q44+O44+M44+K44+I44+G44+E44</f>
        <v>11225</v>
      </c>
    </row>
    <row r="45">
      <c r="A45">
        <v>21</v>
      </c>
      <c r="B45" t="str">
        <v>BAJA VERAPAZ</v>
      </c>
      <c r="C45" t="str">
        <v>SALAMA 2</v>
      </c>
      <c r="D45" t="str">
        <v xml:space="preserve">Desayuno </v>
      </c>
      <c r="E45" s="3">
        <v>0</v>
      </c>
      <c r="F45" s="4">
        <v>0</v>
      </c>
      <c r="G45" s="3">
        <v>0</v>
      </c>
      <c r="H45" s="4">
        <v>0</v>
      </c>
      <c r="I45" s="3">
        <v>0</v>
      </c>
      <c r="J45" s="4">
        <v>0</v>
      </c>
      <c r="K45" s="3">
        <v>0</v>
      </c>
      <c r="L45" s="4">
        <v>0</v>
      </c>
      <c r="M45" s="3">
        <v>0</v>
      </c>
      <c r="N45" s="4">
        <v>0</v>
      </c>
      <c r="O45">
        <v>0</v>
      </c>
      <c r="P45" s="4">
        <v>0</v>
      </c>
      <c r="Q45" s="3">
        <v>1850</v>
      </c>
      <c r="R45" s="4">
        <v>0</v>
      </c>
      <c r="S45">
        <v>4200</v>
      </c>
      <c r="T45" s="4">
        <v>20350</v>
      </c>
      <c r="U45">
        <v>4000</v>
      </c>
      <c r="V45" s="4">
        <v>417575</v>
      </c>
      <c r="AC45" s="3">
        <f>AA45+Y45+W45+U45+S45+Q45+O45+M45+K45+I45+G45+E45</f>
        <v>10050</v>
      </c>
      <c r="AD45" s="4">
        <f>AB45+Z45+X45+V45+T45+R45+P45+N45+L45+J45+H45+F45</f>
        <v>437925</v>
      </c>
    </row>
    <row r="46">
      <c r="B46" t="str">
        <v>BAJA VERAPAZ</v>
      </c>
      <c r="C46" t="str">
        <v>SALAMA 2</v>
      </c>
      <c r="D46" t="str">
        <v xml:space="preserve">Almuerzo </v>
      </c>
      <c r="E46" s="3">
        <v>0</v>
      </c>
      <c r="G46" s="3">
        <v>0</v>
      </c>
      <c r="I46" s="3">
        <v>0</v>
      </c>
      <c r="K46" s="3">
        <v>0</v>
      </c>
      <c r="M46" s="3">
        <v>0</v>
      </c>
      <c r="O46">
        <v>0</v>
      </c>
      <c r="Q46" s="3">
        <v>2700</v>
      </c>
      <c r="S46">
        <v>6300</v>
      </c>
      <c r="U46">
        <v>6000</v>
      </c>
      <c r="AC46" s="3">
        <f>AA46+Y46+W46+U46+S46+Q46+O46+M46+K46+I46+G46+E46</f>
        <v>15000</v>
      </c>
    </row>
    <row r="47">
      <c r="A47">
        <v>22</v>
      </c>
      <c r="B47" t="str">
        <v>BAJA VERAPAZ</v>
      </c>
      <c r="C47" t="str">
        <v>SAN JERONIMO</v>
      </c>
      <c r="D47" t="str">
        <v xml:space="preserve">Desayuno </v>
      </c>
      <c r="E47" s="3">
        <v>1200</v>
      </c>
      <c r="F47" s="4">
        <v>0</v>
      </c>
      <c r="G47" s="3">
        <v>1500</v>
      </c>
      <c r="H47" s="4">
        <v>89250</v>
      </c>
      <c r="I47" s="3">
        <v>1650</v>
      </c>
      <c r="J47" s="4">
        <v>95570.5</v>
      </c>
      <c r="K47" s="3">
        <v>1900</v>
      </c>
      <c r="L47" s="4">
        <v>155925</v>
      </c>
      <c r="M47" s="3">
        <v>1979</v>
      </c>
      <c r="N47" s="4">
        <v>0</v>
      </c>
      <c r="O47">
        <v>2100</v>
      </c>
      <c r="P47" s="4">
        <v>133475</v>
      </c>
      <c r="Q47" s="3">
        <v>2290</v>
      </c>
      <c r="R47" s="4">
        <v>285004</v>
      </c>
      <c r="S47">
        <v>2100</v>
      </c>
      <c r="T47" s="4">
        <v>169013</v>
      </c>
      <c r="U47">
        <v>1700</v>
      </c>
      <c r="V47" s="4">
        <v>156300</v>
      </c>
      <c r="AC47" s="3">
        <f>AA47+Y47+W47+U47+S47+Q47+O47+M47+K47+I47+G47+E47</f>
        <v>16419</v>
      </c>
      <c r="AD47" s="4">
        <f>AB47+Z47+X47+V47+T47+R47+P47+N47+L47+J47+H47+F47</f>
        <v>1084537.5</v>
      </c>
    </row>
    <row r="48">
      <c r="B48" t="str">
        <v>BAJA VERAPAZ</v>
      </c>
      <c r="C48" t="str">
        <v>SAN JERONIMO</v>
      </c>
      <c r="D48" t="str">
        <v xml:space="preserve">Almuerzo </v>
      </c>
      <c r="E48" s="3">
        <v>2537</v>
      </c>
      <c r="G48" s="3">
        <v>3000</v>
      </c>
      <c r="I48" s="3">
        <v>3300</v>
      </c>
      <c r="K48" s="3">
        <v>3325</v>
      </c>
      <c r="M48" s="3">
        <v>3406</v>
      </c>
      <c r="O48">
        <v>3675</v>
      </c>
      <c r="Q48" s="3">
        <v>4309</v>
      </c>
      <c r="S48">
        <v>4000</v>
      </c>
      <c r="U48">
        <v>3400</v>
      </c>
      <c r="AC48" s="3">
        <f>AA48+Y48+W48+U48+S48+Q48+O48+M48+K48+I48+G48+E48</f>
        <v>30952</v>
      </c>
    </row>
    <row r="49">
      <c r="A49">
        <v>23</v>
      </c>
      <c r="B49" t="str">
        <v>BAJA VERAPAZ</v>
      </c>
      <c r="C49" t="str">
        <v>SAN MIGUEL CHICAJ</v>
      </c>
      <c r="D49" t="str">
        <v xml:space="preserve">Desayuno </v>
      </c>
      <c r="E49" s="3">
        <v>2400</v>
      </c>
      <c r="F49" s="4">
        <v>0</v>
      </c>
      <c r="G49" s="3">
        <v>3000</v>
      </c>
      <c r="H49" s="4">
        <v>172950</v>
      </c>
      <c r="I49" s="3">
        <v>3300</v>
      </c>
      <c r="J49" s="4">
        <v>207750</v>
      </c>
      <c r="K49" s="3">
        <v>2700</v>
      </c>
      <c r="L49" s="4">
        <v>292666</v>
      </c>
      <c r="M49" s="3">
        <v>2965</v>
      </c>
      <c r="N49" s="4">
        <v>239454</v>
      </c>
      <c r="O49">
        <v>3150</v>
      </c>
      <c r="P49" s="4">
        <v>264655.5</v>
      </c>
      <c r="Q49" s="3">
        <v>3450</v>
      </c>
      <c r="R49" s="4">
        <v>279363</v>
      </c>
      <c r="S49">
        <v>2400</v>
      </c>
      <c r="T49" s="4">
        <v>295806.25</v>
      </c>
      <c r="U49">
        <v>2400</v>
      </c>
      <c r="V49" s="4">
        <v>246367.85</v>
      </c>
      <c r="AC49" s="3">
        <f>AA49+Y49+W49+U49+S49+Q49+O49+M49+K49+I49+G49+E49</f>
        <v>25765</v>
      </c>
      <c r="AD49" s="4">
        <f>AB49+Z49+X49+V49+T49+R49+P49+N49+L49+J49+H49+F49</f>
        <v>1999012.6</v>
      </c>
    </row>
    <row r="50">
      <c r="B50" t="str">
        <v>BAJA VERAPAZ</v>
      </c>
      <c r="C50" t="str">
        <v>SAN MIGUEL CHICAJ</v>
      </c>
      <c r="D50" t="str">
        <v xml:space="preserve">Almuerzo </v>
      </c>
      <c r="E50" s="3">
        <v>4250</v>
      </c>
      <c r="G50" s="3">
        <v>5000</v>
      </c>
      <c r="I50" s="3">
        <v>5500</v>
      </c>
      <c r="K50" s="3">
        <v>4500</v>
      </c>
      <c r="M50" s="3">
        <v>4991</v>
      </c>
      <c r="O50">
        <v>5250</v>
      </c>
      <c r="Q50" s="3">
        <v>5455</v>
      </c>
      <c r="S50">
        <v>4973</v>
      </c>
      <c r="U50">
        <v>3750</v>
      </c>
      <c r="AC50" s="3">
        <f>AA50+Y50+W50+U50+S50+Q50+O50+M50+K50+I50+G50+E50</f>
        <v>43669</v>
      </c>
    </row>
    <row r="51">
      <c r="A51">
        <v>24</v>
      </c>
      <c r="B51" t="str">
        <v>CHIMALTENANGO</v>
      </c>
      <c r="C51" t="str">
        <v>ACATENANCO (Fijo cerrado &amp; Movil)</v>
      </c>
      <c r="D51" t="str">
        <v xml:space="preserve">Desayuno </v>
      </c>
      <c r="E51" s="3">
        <v>2700</v>
      </c>
      <c r="F51" s="4">
        <v>0</v>
      </c>
      <c r="G51" s="3">
        <v>3000</v>
      </c>
      <c r="H51" s="4">
        <v>151675.5</v>
      </c>
      <c r="I51" s="3">
        <v>3300</v>
      </c>
      <c r="J51" s="4">
        <v>137944</v>
      </c>
      <c r="K51" s="3">
        <v>2850</v>
      </c>
      <c r="L51" s="4">
        <v>253800</v>
      </c>
      <c r="M51" s="3">
        <v>3000</v>
      </c>
      <c r="N51" s="4">
        <v>194291.5</v>
      </c>
      <c r="O51" s="3">
        <v>3000</v>
      </c>
      <c r="P51" s="4">
        <v>222870</v>
      </c>
      <c r="Q51" s="3">
        <v>3450</v>
      </c>
      <c r="R51" s="4">
        <v>222870</v>
      </c>
      <c r="S51">
        <v>3150</v>
      </c>
      <c r="T51" s="4">
        <v>256300.5</v>
      </c>
      <c r="U51">
        <v>3000</v>
      </c>
      <c r="V51" s="4">
        <v>234013.5</v>
      </c>
      <c r="AC51" s="3">
        <f>AA51+Y51+W51+U51+S51+Q51+O51+M51+K51+I51+G51+E51</f>
        <v>27450</v>
      </c>
      <c r="AD51" s="4">
        <f>AB51+Z51+X51+V51+T51+R51+P51+N51+L51+J51+H51+F51</f>
        <v>1673765</v>
      </c>
    </row>
    <row r="52">
      <c r="B52" t="str">
        <v>CHIMALTENANGO</v>
      </c>
      <c r="C52" t="str">
        <v>ACATENANCO (Fijo cerrado &amp; Movil)</v>
      </c>
      <c r="D52" t="str">
        <v xml:space="preserve">Almuerzo </v>
      </c>
      <c r="E52" s="3">
        <v>3800</v>
      </c>
      <c r="G52" s="3">
        <v>4000</v>
      </c>
      <c r="I52" s="3">
        <v>4400</v>
      </c>
      <c r="K52" s="3">
        <v>3800</v>
      </c>
      <c r="M52" s="3">
        <v>4000</v>
      </c>
      <c r="O52" s="3">
        <v>4000</v>
      </c>
      <c r="Q52" s="3">
        <v>4600</v>
      </c>
      <c r="S52">
        <v>4200</v>
      </c>
      <c r="U52">
        <v>4000</v>
      </c>
      <c r="AC52" s="3">
        <f>AA52+Y52+W52+U52+S52+Q52+O52+M52+K52+I52+G52+E52</f>
        <v>36800</v>
      </c>
    </row>
    <row r="53">
      <c r="A53">
        <v>25</v>
      </c>
      <c r="B53" t="str">
        <v>CHIMALTENANGO</v>
      </c>
      <c r="C53" t="str">
        <v>PATZÚN</v>
      </c>
      <c r="D53" t="str">
        <v xml:space="preserve">Desayuno </v>
      </c>
      <c r="E53" s="3">
        <v>1800</v>
      </c>
      <c r="F53" s="4">
        <v>0</v>
      </c>
      <c r="G53" s="3">
        <v>2000</v>
      </c>
      <c r="H53" s="4">
        <v>86218.25</v>
      </c>
      <c r="I53" s="3">
        <v>2200</v>
      </c>
      <c r="J53" s="4">
        <v>74934.75</v>
      </c>
      <c r="K53" s="3">
        <v>1900</v>
      </c>
      <c r="L53" s="4">
        <v>268260</v>
      </c>
      <c r="M53" s="3">
        <v>1700</v>
      </c>
      <c r="N53" s="4">
        <v>140837.5</v>
      </c>
      <c r="O53">
        <v>2100</v>
      </c>
      <c r="P53" s="4">
        <v>126012.5</v>
      </c>
      <c r="Q53" s="3">
        <v>2300</v>
      </c>
      <c r="R53" s="4">
        <v>155662.5</v>
      </c>
      <c r="S53">
        <v>2100</v>
      </c>
      <c r="T53" s="4">
        <v>170487.5</v>
      </c>
      <c r="U53">
        <v>2000</v>
      </c>
      <c r="V53" s="4">
        <v>155662.5</v>
      </c>
      <c r="AC53" s="3">
        <f>AA53+Y53+W53+U53+S53+Q53+O53+M53+K53+I53+G53+E53</f>
        <v>18100</v>
      </c>
      <c r="AD53" s="4">
        <f>AB53+Z53+X53+V53+T53+R53+P53+N53+L53+J53+H53+F53</f>
        <v>1178075.5</v>
      </c>
    </row>
    <row r="54">
      <c r="B54" t="str">
        <v>CHIMALTENANGO</v>
      </c>
      <c r="C54" t="str">
        <v>PATZÚN</v>
      </c>
      <c r="D54" t="str">
        <v xml:space="preserve">Almuerzo </v>
      </c>
      <c r="E54" s="3">
        <v>3325</v>
      </c>
      <c r="G54" s="3">
        <v>3500</v>
      </c>
      <c r="I54" s="3">
        <v>3850</v>
      </c>
      <c r="K54" s="3">
        <v>3325</v>
      </c>
      <c r="M54" s="3">
        <v>2975</v>
      </c>
      <c r="O54">
        <v>3675</v>
      </c>
      <c r="Q54" s="3">
        <v>4025</v>
      </c>
      <c r="S54">
        <v>3675</v>
      </c>
      <c r="U54">
        <v>3500</v>
      </c>
      <c r="AC54" s="3">
        <f>AA54+Y54+W54+U54+S54+Q54+O54+M54+K54+I54+G54+E54</f>
        <v>31850</v>
      </c>
    </row>
    <row r="55">
      <c r="A55">
        <v>26</v>
      </c>
      <c r="B55" t="str">
        <v>CHIMALTENANGO</v>
      </c>
      <c r="C55" t="str">
        <v>SAN MIGUEL POCHUTA</v>
      </c>
      <c r="D55" t="str">
        <v xml:space="preserve">Desayuno </v>
      </c>
      <c r="E55" s="3">
        <v>1800</v>
      </c>
      <c r="F55" s="4">
        <v>0</v>
      </c>
      <c r="G55" s="3">
        <v>2000</v>
      </c>
      <c r="H55" s="4">
        <v>163500.5</v>
      </c>
      <c r="I55" s="3">
        <v>2200</v>
      </c>
      <c r="J55" s="4">
        <v>130927.5</v>
      </c>
      <c r="K55" s="3">
        <v>1900</v>
      </c>
      <c r="L55" s="4">
        <v>218700</v>
      </c>
      <c r="M55" s="3">
        <v>2000</v>
      </c>
      <c r="N55" s="4">
        <v>153900</v>
      </c>
      <c r="O55">
        <v>2100</v>
      </c>
      <c r="P55" s="4">
        <v>162000</v>
      </c>
      <c r="Q55" s="3">
        <v>2300</v>
      </c>
      <c r="R55" s="4">
        <v>170100</v>
      </c>
      <c r="S55">
        <v>2100</v>
      </c>
      <c r="T55" s="4">
        <v>186300</v>
      </c>
      <c r="U55">
        <v>1700</v>
      </c>
      <c r="V55" s="4">
        <v>170100</v>
      </c>
      <c r="AC55" s="3">
        <f>AA55+Y55+W55+U55+S55+Q55+O55+M55+K55+I55+G55+E55</f>
        <v>18100</v>
      </c>
      <c r="AD55" s="4">
        <f>AB55+Z55+X55+V55+T55+R55+P55+N55+L55+J55+H55+F55</f>
        <v>1355528</v>
      </c>
    </row>
    <row r="56">
      <c r="B56" t="str">
        <v>CHIMALTENANGO</v>
      </c>
      <c r="C56" t="str">
        <v>SAN MIGUEL POCHUTA</v>
      </c>
      <c r="D56" t="str">
        <v xml:space="preserve">Almuerzo </v>
      </c>
      <c r="E56" s="3">
        <v>4750</v>
      </c>
      <c r="G56" s="3">
        <v>4850</v>
      </c>
      <c r="I56" s="3">
        <v>4400</v>
      </c>
      <c r="K56" s="3">
        <v>3800</v>
      </c>
      <c r="M56" s="3">
        <v>4000</v>
      </c>
      <c r="O56">
        <v>4200</v>
      </c>
      <c r="Q56" s="3">
        <v>4600</v>
      </c>
      <c r="S56">
        <v>4200</v>
      </c>
      <c r="U56">
        <v>3400</v>
      </c>
      <c r="AC56" s="3">
        <f>AA56+Y56+W56+U56+S56+Q56+O56+M56+K56+I56+G56+E56</f>
        <v>38200</v>
      </c>
    </row>
    <row r="57">
      <c r="A57">
        <v>27</v>
      </c>
      <c r="B57" t="str">
        <v>CHIMALTENANGO</v>
      </c>
      <c r="C57" t="str">
        <v>SAN PEDRO YEPOCAPA</v>
      </c>
      <c r="D57" t="str">
        <v xml:space="preserve">Desayuno </v>
      </c>
      <c r="E57" s="3">
        <v>2160</v>
      </c>
      <c r="F57" s="4">
        <v>0</v>
      </c>
      <c r="G57" s="3">
        <v>3000</v>
      </c>
      <c r="H57" s="4">
        <v>171928.1</v>
      </c>
      <c r="I57" s="3">
        <v>3300</v>
      </c>
      <c r="J57" s="4">
        <v>91966.99999999997</v>
      </c>
      <c r="K57" s="3">
        <v>2850</v>
      </c>
      <c r="L57" s="4">
        <v>253799.99999999997</v>
      </c>
      <c r="M57" s="3">
        <v>3000</v>
      </c>
      <c r="N57" s="4">
        <v>178600</v>
      </c>
      <c r="O57">
        <v>3000</v>
      </c>
      <c r="P57" s="4">
        <v>188000</v>
      </c>
      <c r="Q57" s="3">
        <v>3450</v>
      </c>
      <c r="R57" s="4">
        <v>188000.00000000012</v>
      </c>
      <c r="S57">
        <v>3150</v>
      </c>
      <c r="T57" s="4">
        <v>216200</v>
      </c>
      <c r="U57">
        <v>3000</v>
      </c>
      <c r="V57" s="4">
        <v>197400</v>
      </c>
      <c r="AC57" s="3">
        <f>AA57+Y57+W57+U57+S57+Q57+O57+M57+K57+I57+G57+E57</f>
        <v>26910</v>
      </c>
      <c r="AD57" s="4">
        <f>AB57+Z57+X57+V57+T57+R57+P57+N57+L57+J57+H57+F57</f>
        <v>1485895.1</v>
      </c>
    </row>
    <row r="58">
      <c r="B58" t="str">
        <v>CHIMALTENANGO</v>
      </c>
      <c r="C58" t="str">
        <v>SAN PEDRO YEPOCAPA</v>
      </c>
      <c r="D58" t="str">
        <v xml:space="preserve">Almuerzo </v>
      </c>
      <c r="E58" s="3">
        <v>4750</v>
      </c>
      <c r="G58" s="3">
        <v>4750</v>
      </c>
      <c r="I58" s="3">
        <v>4400</v>
      </c>
      <c r="K58" s="3">
        <v>3800</v>
      </c>
      <c r="M58" s="3">
        <v>4000</v>
      </c>
      <c r="O58">
        <v>4000</v>
      </c>
      <c r="Q58" s="3">
        <v>4600</v>
      </c>
      <c r="S58">
        <v>4200</v>
      </c>
      <c r="U58">
        <v>4000</v>
      </c>
      <c r="AC58" s="3">
        <f>AA58+Y58+W58+U58+S58+Q58+O58+M58+K58+I58+G58+E58</f>
        <v>38500</v>
      </c>
    </row>
    <row r="59">
      <c r="A59">
        <v>28</v>
      </c>
      <c r="B59" t="str">
        <v>CHIMALTENANGO</v>
      </c>
      <c r="C59" t="str">
        <v>EL TEJAR</v>
      </c>
      <c r="D59" t="str">
        <v xml:space="preserve">Desayuno </v>
      </c>
      <c r="E59" s="3">
        <v>0</v>
      </c>
      <c r="F59" s="4">
        <v>0</v>
      </c>
      <c r="G59" s="3">
        <v>0</v>
      </c>
      <c r="H59" s="4">
        <v>0</v>
      </c>
      <c r="I59" s="3">
        <v>0</v>
      </c>
      <c r="J59" s="4">
        <v>0</v>
      </c>
      <c r="K59" s="3">
        <v>600</v>
      </c>
      <c r="L59" s="4">
        <v>0</v>
      </c>
      <c r="M59" s="3">
        <v>3000</v>
      </c>
      <c r="N59" s="4">
        <v>44574</v>
      </c>
      <c r="O59">
        <v>3150</v>
      </c>
      <c r="P59" s="4">
        <v>222870</v>
      </c>
      <c r="Q59" s="3">
        <v>3450</v>
      </c>
      <c r="R59" s="4">
        <v>234013.5</v>
      </c>
      <c r="S59">
        <v>3150</v>
      </c>
      <c r="T59" s="4">
        <v>256300.5</v>
      </c>
      <c r="U59">
        <v>3000</v>
      </c>
      <c r="V59" s="4">
        <v>234013.5</v>
      </c>
      <c r="AC59" s="3">
        <f>AA59+Y59+W59+U59+S59+Q59+O59+M59+K59+I59+G59+E59</f>
        <v>16350</v>
      </c>
      <c r="AD59" s="4">
        <f>AB59+Z59+X59+V59+T59+R59+P59+N59+L59+J59+H59+F59</f>
        <v>991771.5</v>
      </c>
    </row>
    <row r="60">
      <c r="B60" t="str">
        <v>CHIMALTENANGO</v>
      </c>
      <c r="C60" t="str">
        <v>EL TEJAR</v>
      </c>
      <c r="D60" t="str">
        <v xml:space="preserve">Almuerzo </v>
      </c>
      <c r="E60" s="3">
        <v>0</v>
      </c>
      <c r="G60" s="3">
        <v>0</v>
      </c>
      <c r="I60" s="3">
        <v>0</v>
      </c>
      <c r="K60" s="3">
        <v>800</v>
      </c>
      <c r="M60" s="3">
        <v>4000</v>
      </c>
      <c r="O60">
        <v>4200</v>
      </c>
      <c r="Q60" s="3">
        <v>4600</v>
      </c>
      <c r="S60">
        <v>4200</v>
      </c>
      <c r="U60">
        <v>3995</v>
      </c>
      <c r="AC60" s="3">
        <f>AA60+Y60+W60+U60+S60+Q60+O60+M60+K60+I60+G60+E60</f>
        <v>21795</v>
      </c>
    </row>
    <row r="61">
      <c r="A61">
        <v>29</v>
      </c>
      <c r="B61" t="str">
        <v>CHIQUIMULA</v>
      </c>
      <c r="C61" t="str">
        <v>CAMOTÁN</v>
      </c>
      <c r="D61" t="str">
        <v xml:space="preserve">Desayuno </v>
      </c>
      <c r="E61" s="3">
        <v>1800</v>
      </c>
      <c r="F61" s="4">
        <v>0</v>
      </c>
      <c r="G61" s="3">
        <v>2000</v>
      </c>
      <c r="H61" s="4">
        <v>0</v>
      </c>
      <c r="I61" s="3">
        <v>2200</v>
      </c>
      <c r="J61" s="4">
        <v>275613.25</v>
      </c>
      <c r="K61" s="3">
        <v>1894</v>
      </c>
      <c r="L61" s="4">
        <v>171436</v>
      </c>
      <c r="M61" s="3">
        <v>2000</v>
      </c>
      <c r="N61" s="4">
        <v>0</v>
      </c>
      <c r="O61">
        <v>2100</v>
      </c>
      <c r="P61" s="4">
        <v>261150</v>
      </c>
      <c r="Q61" s="3">
        <v>2300</v>
      </c>
      <c r="R61" s="4">
        <v>140336</v>
      </c>
      <c r="S61">
        <v>2100</v>
      </c>
      <c r="T61" s="4">
        <v>154100</v>
      </c>
      <c r="U61">
        <v>2000</v>
      </c>
      <c r="V61" s="4">
        <v>139020</v>
      </c>
      <c r="AC61" s="3">
        <f>AA61+Y61+W61+U61+S61+Q61+O61+M61+K61+I61+G61+E61</f>
        <v>18394</v>
      </c>
      <c r="AD61" s="4">
        <f>AB61+Z61+X61+V61+T61+R61+P61+N61+L61+J61+H61+F61</f>
        <v>1141655.25</v>
      </c>
    </row>
    <row r="62">
      <c r="B62" t="str">
        <v>CHIQUIMULA</v>
      </c>
      <c r="C62" t="str">
        <v>CAMOTÁN</v>
      </c>
      <c r="D62" t="str">
        <v xml:space="preserve">Almuerzo </v>
      </c>
      <c r="E62" s="3">
        <v>2797</v>
      </c>
      <c r="G62" s="3">
        <v>2778</v>
      </c>
      <c r="I62" s="3">
        <v>3300</v>
      </c>
      <c r="K62" s="3">
        <v>2850</v>
      </c>
      <c r="M62" s="3">
        <v>3000</v>
      </c>
      <c r="O62">
        <v>3137</v>
      </c>
      <c r="Q62" s="3">
        <v>3450</v>
      </c>
      <c r="S62">
        <v>3090</v>
      </c>
      <c r="U62">
        <v>2998</v>
      </c>
      <c r="AC62" s="3">
        <f>AA62+Y62+W62+U62+S62+Q62+O62+M62+K62+I62+G62+E62</f>
        <v>27400</v>
      </c>
    </row>
    <row r="63">
      <c r="A63">
        <v>30</v>
      </c>
      <c r="B63" t="str">
        <v>CHIQUIMULA</v>
      </c>
      <c r="C63" t="str">
        <v>CHIQUIMULA</v>
      </c>
      <c r="D63" t="str">
        <v xml:space="preserve">Desayuno </v>
      </c>
      <c r="E63" s="3">
        <v>0</v>
      </c>
      <c r="F63" s="4">
        <v>0</v>
      </c>
      <c r="G63" s="3">
        <v>0</v>
      </c>
      <c r="H63" s="4">
        <v>0</v>
      </c>
      <c r="I63" s="3">
        <v>0</v>
      </c>
      <c r="J63" s="4">
        <v>0</v>
      </c>
      <c r="K63" s="3">
        <v>0</v>
      </c>
      <c r="L63" s="4">
        <v>0</v>
      </c>
      <c r="M63" s="3">
        <v>0</v>
      </c>
      <c r="N63" s="4">
        <v>0</v>
      </c>
      <c r="O63">
        <v>0</v>
      </c>
      <c r="P63" s="4">
        <v>0</v>
      </c>
      <c r="Q63" s="3">
        <v>2547</v>
      </c>
      <c r="R63" s="4">
        <v>0</v>
      </c>
      <c r="S63">
        <v>3150</v>
      </c>
      <c r="T63" s="4">
        <v>196774.69</v>
      </c>
      <c r="U63">
        <v>2400</v>
      </c>
      <c r="V63" s="4">
        <v>243190.5</v>
      </c>
      <c r="AC63" s="3">
        <f>AA63+Y63+W63+U63+S63+Q63+O63+M63+K63+I63+G63+E63</f>
        <v>8097</v>
      </c>
      <c r="AD63" s="4">
        <f>AB63+Z63+X63+V63+T63+R63+P63+N63+L63+J63+H63+F63</f>
        <v>439965.19</v>
      </c>
    </row>
    <row r="64">
      <c r="B64" t="str">
        <v>CHIQUIMULA</v>
      </c>
      <c r="C64" t="str">
        <v>CHIQUIMULA</v>
      </c>
      <c r="D64" t="str">
        <v xml:space="preserve">Almuerzo </v>
      </c>
      <c r="E64" s="3">
        <v>0</v>
      </c>
      <c r="G64" s="3">
        <v>0</v>
      </c>
      <c r="I64" s="3">
        <v>0</v>
      </c>
      <c r="K64" s="3">
        <v>0</v>
      </c>
      <c r="M64" s="3">
        <v>0</v>
      </c>
      <c r="O64">
        <v>0</v>
      </c>
      <c r="Q64" s="3">
        <v>3400</v>
      </c>
      <c r="S64">
        <v>4200</v>
      </c>
      <c r="U64">
        <v>3000</v>
      </c>
      <c r="AC64" s="3">
        <f>AA64+Y64+W64+U64+S64+Q64+O64+M64+K64+I64+G64+E64</f>
        <v>10600</v>
      </c>
    </row>
    <row r="65">
      <c r="A65">
        <v>31</v>
      </c>
      <c r="B65" t="str">
        <v>CHIQUIMULA</v>
      </c>
      <c r="C65" t="str">
        <v>IPALA</v>
      </c>
      <c r="D65" t="str">
        <v xml:space="preserve">Desayuno </v>
      </c>
      <c r="E65" s="3">
        <v>0</v>
      </c>
      <c r="F65" s="4">
        <v>0</v>
      </c>
      <c r="G65" s="3">
        <v>0</v>
      </c>
      <c r="H65" s="4">
        <v>0</v>
      </c>
      <c r="I65" s="3">
        <v>0</v>
      </c>
      <c r="J65" s="4">
        <v>0</v>
      </c>
      <c r="K65" s="3">
        <v>0</v>
      </c>
      <c r="L65" s="4">
        <v>0</v>
      </c>
      <c r="M65" s="3">
        <v>0</v>
      </c>
      <c r="N65" s="4">
        <v>0</v>
      </c>
      <c r="O65">
        <v>1400</v>
      </c>
      <c r="P65" s="4">
        <v>0</v>
      </c>
      <c r="Q65" s="3">
        <v>2300</v>
      </c>
      <c r="R65" s="4">
        <v>115812.95</v>
      </c>
      <c r="S65">
        <v>2100</v>
      </c>
      <c r="T65" s="4">
        <v>189292.15</v>
      </c>
      <c r="U65">
        <v>2000</v>
      </c>
      <c r="V65" s="4">
        <v>174184.5</v>
      </c>
      <c r="AC65" s="3">
        <f>AA65+Y65+W65+U65+S65+Q65+O65+M65+K65+I65+G65+E65</f>
        <v>7800</v>
      </c>
      <c r="AD65" s="4">
        <f>AB65+Z65+X65+V65+T65+R65+P65+N65+L65+J65+H65+F65</f>
        <v>479289.6</v>
      </c>
    </row>
    <row r="66">
      <c r="B66" t="str">
        <v>CHIQUIMULA</v>
      </c>
      <c r="C66" t="str">
        <v>IPALA</v>
      </c>
      <c r="D66" t="str">
        <v xml:space="preserve">Almuerzo </v>
      </c>
      <c r="E66" s="3">
        <v>0</v>
      </c>
      <c r="G66" s="3">
        <v>0</v>
      </c>
      <c r="I66" s="3">
        <v>0</v>
      </c>
      <c r="K66" s="3">
        <v>0</v>
      </c>
      <c r="M66" s="3">
        <v>0</v>
      </c>
      <c r="O66">
        <v>2091</v>
      </c>
      <c r="Q66" s="3">
        <v>3407</v>
      </c>
      <c r="S66">
        <v>3150</v>
      </c>
      <c r="U66">
        <v>2992</v>
      </c>
      <c r="AC66" s="3">
        <f>AA66+Y66+W66+U66+S66+Q66+O66+M66+K66+I66+G66+E66</f>
        <v>11640</v>
      </c>
    </row>
    <row r="67">
      <c r="A67">
        <v>32</v>
      </c>
      <c r="B67" t="str">
        <v>CHIQUIMULA</v>
      </c>
      <c r="C67" t="str">
        <v>JOCOTÁN</v>
      </c>
      <c r="D67" t="str">
        <v xml:space="preserve">Desayuno </v>
      </c>
      <c r="E67" s="3">
        <v>2700</v>
      </c>
      <c r="F67" s="4">
        <v>0</v>
      </c>
      <c r="G67" s="3">
        <v>2875</v>
      </c>
      <c r="H67" s="4">
        <v>0</v>
      </c>
      <c r="I67" s="3">
        <v>2750</v>
      </c>
      <c r="J67" s="4">
        <v>389046.5</v>
      </c>
      <c r="K67" s="3">
        <v>2375</v>
      </c>
      <c r="L67" s="4">
        <v>234315</v>
      </c>
      <c r="M67" s="3">
        <v>2499</v>
      </c>
      <c r="N67" s="4">
        <v>0</v>
      </c>
      <c r="O67">
        <v>2625</v>
      </c>
      <c r="P67" s="4">
        <v>340000</v>
      </c>
      <c r="Q67" s="3">
        <v>2875</v>
      </c>
      <c r="R67" s="4">
        <v>183085</v>
      </c>
      <c r="S67">
        <v>2625</v>
      </c>
      <c r="T67" s="4">
        <v>200675</v>
      </c>
      <c r="U67">
        <v>2500</v>
      </c>
      <c r="V67" s="4">
        <v>181265</v>
      </c>
      <c r="AC67" s="3">
        <f>AA67+Y67+W67+U67+S67+Q67+O67+M67+K67+I67+G67+E67</f>
        <v>23824</v>
      </c>
      <c r="AD67" s="4">
        <f>AB67+Z67+X67+V67+T67+R67+P67+N67+L67+J67+H67+F67</f>
        <v>1528386.5</v>
      </c>
    </row>
    <row r="68">
      <c r="B68" t="str">
        <v>CHIQUIMULA</v>
      </c>
      <c r="C68" t="str">
        <v>JOCOTÁN</v>
      </c>
      <c r="D68" t="str">
        <v xml:space="preserve">Almuerzo </v>
      </c>
      <c r="E68" s="3">
        <v>3800</v>
      </c>
      <c r="G68" s="3">
        <v>4000</v>
      </c>
      <c r="I68" s="3">
        <v>4400</v>
      </c>
      <c r="K68" s="3">
        <v>3800</v>
      </c>
      <c r="M68" s="3">
        <v>4000</v>
      </c>
      <c r="O68">
        <v>4195</v>
      </c>
      <c r="Q68" s="3">
        <v>4600</v>
      </c>
      <c r="S68">
        <v>4130</v>
      </c>
      <c r="U68">
        <v>3981</v>
      </c>
      <c r="AC68" s="3">
        <f>AA68+Y68+W68+U68+S68+Q68+O68+M68+K68+I68+G68+E68</f>
        <v>36906</v>
      </c>
    </row>
    <row r="69">
      <c r="A69">
        <v>33</v>
      </c>
      <c r="B69" t="str">
        <v>CHIQUIMULA</v>
      </c>
      <c r="C69" t="str">
        <v>OLOPA</v>
      </c>
      <c r="D69" t="str">
        <v xml:space="preserve">Desayuno </v>
      </c>
      <c r="E69" s="3">
        <v>1350</v>
      </c>
      <c r="F69" s="4">
        <v>0</v>
      </c>
      <c r="G69" s="3">
        <v>1500</v>
      </c>
      <c r="H69" s="4">
        <v>0</v>
      </c>
      <c r="I69" s="3">
        <v>1650</v>
      </c>
      <c r="J69" s="4">
        <v>245679.91</v>
      </c>
      <c r="K69" s="3">
        <v>1386</v>
      </c>
      <c r="L69" s="4">
        <v>140743.99999999997</v>
      </c>
      <c r="M69" s="3">
        <v>1493</v>
      </c>
      <c r="N69" s="4">
        <v>0</v>
      </c>
      <c r="O69">
        <v>1565</v>
      </c>
      <c r="P69" s="4">
        <v>202091.00000000006</v>
      </c>
      <c r="Q69" s="3">
        <v>1725</v>
      </c>
      <c r="R69" s="4">
        <v>110861</v>
      </c>
      <c r="S69">
        <v>1572</v>
      </c>
      <c r="T69" s="4">
        <v>122841</v>
      </c>
      <c r="U69">
        <v>1500</v>
      </c>
      <c r="V69" s="4">
        <v>110084</v>
      </c>
      <c r="AC69" s="3">
        <f>AA69+Y69+W69+U69+S69+Q69+O69+M69+K69+I69+G69+E69</f>
        <v>13741</v>
      </c>
      <c r="AD69" s="4">
        <f>AB69+Z69+X69+V69+T69+R69+P69+N69+L69+J69+H69+F69</f>
        <v>932300.91</v>
      </c>
    </row>
    <row r="70">
      <c r="B70" t="str">
        <v>CHIQUIMULA</v>
      </c>
      <c r="C70" t="str">
        <v>OLOPA</v>
      </c>
      <c r="D70" t="str">
        <v xml:space="preserve">Almuerzo </v>
      </c>
      <c r="E70" s="3">
        <v>2830</v>
      </c>
      <c r="G70" s="3">
        <v>2709</v>
      </c>
      <c r="I70" s="3">
        <v>2750</v>
      </c>
      <c r="K70" s="3">
        <v>2237</v>
      </c>
      <c r="M70" s="3">
        <v>2410</v>
      </c>
      <c r="O70">
        <v>2562</v>
      </c>
      <c r="Q70" s="3">
        <v>2847</v>
      </c>
      <c r="S70">
        <v>2528</v>
      </c>
      <c r="U70">
        <v>2385</v>
      </c>
      <c r="AC70" s="3">
        <f>AA70+Y70+W70+U70+S70+Q70+O70+M70+K70+I70+G70+E70</f>
        <v>23258</v>
      </c>
    </row>
    <row r="71">
      <c r="A71">
        <v>34</v>
      </c>
      <c r="B71" t="str">
        <v>CHIQUIMULA</v>
      </c>
      <c r="C71" t="str">
        <v>SAN JUAN ERMITA</v>
      </c>
      <c r="D71" t="str">
        <v xml:space="preserve">Desayuno </v>
      </c>
      <c r="E71" s="3">
        <v>0</v>
      </c>
      <c r="F71" s="4">
        <v>0</v>
      </c>
      <c r="G71" s="3">
        <v>0</v>
      </c>
      <c r="H71" s="4">
        <v>0</v>
      </c>
      <c r="I71" s="3">
        <v>0</v>
      </c>
      <c r="J71" s="4">
        <v>0</v>
      </c>
      <c r="K71" s="3">
        <v>0</v>
      </c>
      <c r="L71" s="4">
        <v>0</v>
      </c>
      <c r="M71" s="3">
        <v>0</v>
      </c>
      <c r="N71" s="4">
        <v>0</v>
      </c>
      <c r="O71">
        <v>0</v>
      </c>
      <c r="P71" s="4">
        <v>0</v>
      </c>
      <c r="Q71" s="3">
        <v>2195</v>
      </c>
      <c r="R71" s="4">
        <v>0</v>
      </c>
      <c r="S71">
        <v>3078</v>
      </c>
      <c r="T71" s="4">
        <v>174054.65</v>
      </c>
      <c r="U71">
        <v>2376</v>
      </c>
      <c r="V71" s="4">
        <v>228571.51</v>
      </c>
      <c r="AC71" s="3">
        <f>AA71+Y71+W71+U71+S71+Q71+O71+M71+K71+I71+G71+E71</f>
        <v>7649</v>
      </c>
      <c r="AD71" s="4">
        <f>AB71+Z71+X71+V71+T71+R71+P71+N71+L71+J71+H71+F71</f>
        <v>402626.16</v>
      </c>
    </row>
    <row r="72">
      <c r="B72" t="str">
        <v>CHIQUIMULA</v>
      </c>
      <c r="C72" t="str">
        <v>SAN JUAN ERMITA</v>
      </c>
      <c r="D72" t="str">
        <v xml:space="preserve">Almuerzo </v>
      </c>
      <c r="E72" s="3">
        <v>0</v>
      </c>
      <c r="G72" s="3">
        <v>0</v>
      </c>
      <c r="I72" s="3">
        <v>0</v>
      </c>
      <c r="K72" s="3">
        <v>0</v>
      </c>
      <c r="M72" s="3">
        <v>0</v>
      </c>
      <c r="O72">
        <v>0</v>
      </c>
      <c r="Q72" s="3">
        <v>3060</v>
      </c>
      <c r="S72">
        <v>3841</v>
      </c>
      <c r="U72">
        <v>2815</v>
      </c>
      <c r="AC72" s="3">
        <f>AA72+Y72+W72+U72+S72+Q72+O72+M72+K72+I72+G72+E72</f>
        <v>9716</v>
      </c>
    </row>
    <row r="73">
      <c r="A73">
        <v>35</v>
      </c>
      <c r="B73" t="str">
        <v>EL PROGRESO</v>
      </c>
      <c r="C73" t="str">
        <v>EL JÍCARO</v>
      </c>
      <c r="D73" t="str">
        <v xml:space="preserve">Desayuno </v>
      </c>
      <c r="E73" s="3">
        <v>1795</v>
      </c>
      <c r="F73" s="4">
        <v>0</v>
      </c>
      <c r="G73" s="3">
        <v>2000</v>
      </c>
      <c r="H73" s="4">
        <v>84770</v>
      </c>
      <c r="I73" s="3">
        <v>2200</v>
      </c>
      <c r="J73" s="4">
        <v>140490</v>
      </c>
      <c r="K73" s="3">
        <v>1900</v>
      </c>
      <c r="L73" s="4">
        <v>218700</v>
      </c>
      <c r="M73" s="3">
        <v>2000</v>
      </c>
      <c r="N73" s="4">
        <v>153900</v>
      </c>
      <c r="O73">
        <v>2100</v>
      </c>
      <c r="P73" s="4">
        <v>162000</v>
      </c>
      <c r="Q73" s="3">
        <v>2300</v>
      </c>
      <c r="R73" s="4">
        <v>170100</v>
      </c>
      <c r="S73">
        <v>2100</v>
      </c>
      <c r="T73" s="4">
        <v>186300</v>
      </c>
      <c r="U73">
        <v>2000</v>
      </c>
      <c r="V73" s="4">
        <v>170100</v>
      </c>
      <c r="AC73" s="3">
        <f>AA73+Y73+W73+U73+S73+Q73+O73+M73+K73+I73+G73+E73</f>
        <v>18395</v>
      </c>
      <c r="AD73" s="4">
        <f>AB73+Z73+X73+V73+T73+R73+P73+N73+L73+J73+H73+F73</f>
        <v>1286360</v>
      </c>
    </row>
    <row r="74">
      <c r="B74" t="str">
        <v>EL PROGRESO</v>
      </c>
      <c r="C74" t="str">
        <v>EL JÍCARO</v>
      </c>
      <c r="D74" t="str">
        <v xml:space="preserve">Almuerzo </v>
      </c>
      <c r="E74" s="3">
        <v>3783</v>
      </c>
      <c r="G74" s="3">
        <v>4000</v>
      </c>
      <c r="I74" s="3">
        <v>4400</v>
      </c>
      <c r="K74" s="3">
        <v>3800</v>
      </c>
      <c r="M74" s="3">
        <v>4000</v>
      </c>
      <c r="O74">
        <v>4200</v>
      </c>
      <c r="Q74" s="3">
        <v>4600</v>
      </c>
      <c r="S74">
        <v>4200</v>
      </c>
      <c r="U74">
        <v>4000</v>
      </c>
      <c r="AC74" s="3">
        <f>AA74+Y74+W74+U74+S74+Q74+O74+M74+K74+I74+G74+E74</f>
        <v>36983</v>
      </c>
    </row>
    <row r="75">
      <c r="A75">
        <v>36</v>
      </c>
      <c r="B75" t="str">
        <v>EL PROGRESO</v>
      </c>
      <c r="C75" t="str">
        <v>MORAZÁN</v>
      </c>
      <c r="D75" t="str">
        <v xml:space="preserve">Desayuno </v>
      </c>
      <c r="E75" s="3">
        <v>2700</v>
      </c>
      <c r="F75" s="4">
        <v>0</v>
      </c>
      <c r="G75" s="3">
        <v>3000</v>
      </c>
      <c r="H75" s="4">
        <v>160290</v>
      </c>
      <c r="I75" s="3">
        <v>3300</v>
      </c>
      <c r="J75" s="4">
        <v>101270</v>
      </c>
      <c r="K75" s="3">
        <v>2850</v>
      </c>
      <c r="L75" s="4">
        <v>253800</v>
      </c>
      <c r="M75" s="3">
        <v>3000</v>
      </c>
      <c r="N75" s="4">
        <v>178600</v>
      </c>
      <c r="O75">
        <v>3150</v>
      </c>
      <c r="P75" s="4">
        <v>188000</v>
      </c>
      <c r="Q75" s="3">
        <v>3450</v>
      </c>
      <c r="R75" s="4">
        <v>197400</v>
      </c>
      <c r="S75">
        <v>3150</v>
      </c>
      <c r="T75" s="4">
        <v>216200</v>
      </c>
      <c r="U75">
        <v>3000</v>
      </c>
      <c r="V75" s="4">
        <v>197400</v>
      </c>
      <c r="AC75" s="3">
        <f>AA75+Y75+W75+U75+S75+Q75+O75+M75+K75+I75+G75+E75</f>
        <v>27600</v>
      </c>
      <c r="AD75" s="4">
        <f>AB75+Z75+X75+V75+T75+R75+P75+N75+L75+J75+H75+F75</f>
        <v>1492960</v>
      </c>
    </row>
    <row r="76">
      <c r="B76" t="str">
        <v>EL PROGRESO</v>
      </c>
      <c r="C76" t="str">
        <v>MORAZÁN</v>
      </c>
      <c r="D76" t="str">
        <v xml:space="preserve">Almuerzo </v>
      </c>
      <c r="E76" s="3">
        <v>3800</v>
      </c>
      <c r="G76" s="3">
        <v>4000</v>
      </c>
      <c r="I76" s="3">
        <v>4400</v>
      </c>
      <c r="K76" s="3">
        <v>3800</v>
      </c>
      <c r="M76" s="3">
        <v>4000</v>
      </c>
      <c r="O76">
        <v>4200</v>
      </c>
      <c r="Q76" s="3">
        <v>4600</v>
      </c>
      <c r="S76">
        <v>4200</v>
      </c>
      <c r="U76">
        <v>4000</v>
      </c>
      <c r="AC76" s="3">
        <f>AA76+Y76+W76+U76+S76+Q76+O76+M76+K76+I76+G76+E76</f>
        <v>37000</v>
      </c>
    </row>
    <row r="77">
      <c r="A77">
        <v>37</v>
      </c>
      <c r="B77" t="str">
        <v>EL PROGRESO</v>
      </c>
      <c r="C77" t="str">
        <v>SAN AGUSTIN ACASAGUASTLAN (Fijo)</v>
      </c>
      <c r="D77" t="str">
        <v xml:space="preserve">Desayuno </v>
      </c>
      <c r="E77" s="3">
        <v>0</v>
      </c>
      <c r="F77" s="4">
        <v>0</v>
      </c>
      <c r="G77" s="3">
        <v>0</v>
      </c>
      <c r="H77" s="4">
        <v>0</v>
      </c>
      <c r="I77" s="3">
        <v>0</v>
      </c>
      <c r="J77" s="4">
        <v>0</v>
      </c>
      <c r="K77" s="3">
        <v>0</v>
      </c>
      <c r="L77" s="4">
        <v>0</v>
      </c>
      <c r="M77" s="3">
        <v>0</v>
      </c>
      <c r="N77" s="4">
        <v>0</v>
      </c>
      <c r="O77">
        <v>0</v>
      </c>
      <c r="P77" s="4">
        <v>0</v>
      </c>
      <c r="Q77" s="3">
        <v>600</v>
      </c>
      <c r="R77" s="4">
        <v>0</v>
      </c>
      <c r="S77">
        <v>1600</v>
      </c>
      <c r="T77" s="4">
        <v>49767</v>
      </c>
      <c r="U77">
        <v>1800</v>
      </c>
      <c r="V77" s="4">
        <v>151866.2</v>
      </c>
      <c r="AC77" s="3">
        <f>AA77+Y77+W77+U77+S77+Q77+O77+M77+K77+I77+G77+E77</f>
        <v>4000</v>
      </c>
      <c r="AD77" s="4">
        <f>AB77+Z77+X77+V77+T77+R77+P77+N77+L77+J77+H77+F77</f>
        <v>201633.2</v>
      </c>
    </row>
    <row r="78">
      <c r="B78" t="str">
        <v>EL PROGRESO</v>
      </c>
      <c r="C78" t="str">
        <v>SAN AGUSTIN ACASAGUASTLAN (Fijo)</v>
      </c>
      <c r="D78" t="str">
        <v xml:space="preserve">Almuerzo </v>
      </c>
      <c r="E78" s="3">
        <v>0</v>
      </c>
      <c r="G78" s="3">
        <v>0</v>
      </c>
      <c r="I78" s="3">
        <v>0</v>
      </c>
      <c r="K78" s="3">
        <v>0</v>
      </c>
      <c r="M78" s="3">
        <v>0</v>
      </c>
      <c r="O78">
        <v>0</v>
      </c>
      <c r="Q78" s="3">
        <v>900</v>
      </c>
      <c r="S78">
        <v>2956</v>
      </c>
      <c r="U78">
        <v>2550</v>
      </c>
      <c r="AC78" s="3">
        <f>AA78+Y78+W78+U78+S78+Q78+O78+M78+K78+I78+G78+E78</f>
        <v>6406</v>
      </c>
    </row>
    <row r="79">
      <c r="A79">
        <v>38</v>
      </c>
      <c r="B79" t="str">
        <v>EL PROGRESO</v>
      </c>
      <c r="C79" t="str">
        <v>SAN AGUSTIN ACASAGUASTLAN</v>
      </c>
      <c r="D79" t="str">
        <v xml:space="preserve">Desayuno </v>
      </c>
      <c r="E79" s="3">
        <v>0</v>
      </c>
      <c r="F79" s="4">
        <v>0</v>
      </c>
      <c r="G79" s="3">
        <v>0</v>
      </c>
      <c r="H79" s="4">
        <v>0</v>
      </c>
      <c r="I79" s="3">
        <v>0</v>
      </c>
      <c r="J79" s="4">
        <v>0</v>
      </c>
      <c r="K79" s="3">
        <v>0</v>
      </c>
      <c r="L79" s="4">
        <v>0</v>
      </c>
      <c r="M79" s="3">
        <v>0</v>
      </c>
      <c r="N79" s="4">
        <v>0</v>
      </c>
      <c r="O79">
        <v>0</v>
      </c>
      <c r="P79" s="4">
        <v>0</v>
      </c>
      <c r="Q79" s="3">
        <v>1700</v>
      </c>
      <c r="R79" s="4">
        <v>0</v>
      </c>
      <c r="S79">
        <v>1600</v>
      </c>
      <c r="T79" s="4">
        <v>141006.5</v>
      </c>
      <c r="U79">
        <v>1800</v>
      </c>
      <c r="V79" s="4">
        <v>152520.75</v>
      </c>
      <c r="AC79" s="3">
        <f>AA79+Y79+W79+U79+S79+Q79+O79+M79+K79+I79+G79+E79</f>
        <v>5100</v>
      </c>
      <c r="AD79" s="4">
        <f>AB79+Z79+X79+V79+T79+R79+P79+N79+L79+J79+H79+F79</f>
        <v>293527.25</v>
      </c>
    </row>
    <row r="80">
      <c r="B80" t="str">
        <v>EL PROGRESO</v>
      </c>
      <c r="C80" t="str">
        <v>SAN AGUSTIN ACASAGUASTLAN</v>
      </c>
      <c r="D80" t="str">
        <v xml:space="preserve">Almuerzo </v>
      </c>
      <c r="E80" s="3">
        <v>0</v>
      </c>
      <c r="G80" s="3">
        <v>0</v>
      </c>
      <c r="I80" s="3">
        <v>0</v>
      </c>
      <c r="K80" s="3">
        <v>0</v>
      </c>
      <c r="M80" s="3">
        <v>0</v>
      </c>
      <c r="O80">
        <v>0</v>
      </c>
      <c r="Q80" s="3">
        <v>2550</v>
      </c>
      <c r="S80">
        <v>2975</v>
      </c>
      <c r="U80">
        <v>2550</v>
      </c>
      <c r="AC80" s="3">
        <f>AA80+Y80+W80+U80+S80+Q80+O80+M80+K80+I80+G80+E80</f>
        <v>8075</v>
      </c>
    </row>
    <row r="81">
      <c r="A81">
        <v>39</v>
      </c>
      <c r="B81" t="str">
        <v>EL PROGRESO</v>
      </c>
      <c r="C81" t="str">
        <v>SAN AGUSTIN ACASAGUASTLAN 2</v>
      </c>
      <c r="D81" t="str">
        <v xml:space="preserve">Desayuno </v>
      </c>
      <c r="E81" s="3">
        <v>0</v>
      </c>
      <c r="F81" s="4">
        <v>0</v>
      </c>
      <c r="G81" s="3">
        <v>0</v>
      </c>
      <c r="H81" s="4">
        <v>0</v>
      </c>
      <c r="I81" s="3">
        <v>0</v>
      </c>
      <c r="J81" s="4">
        <v>0</v>
      </c>
      <c r="K81" s="3">
        <v>0</v>
      </c>
      <c r="L81" s="4">
        <v>0</v>
      </c>
      <c r="M81" s="3">
        <v>0</v>
      </c>
      <c r="N81" s="4">
        <v>0</v>
      </c>
      <c r="O81">
        <v>0</v>
      </c>
      <c r="P81" s="4">
        <v>0</v>
      </c>
      <c r="Q81" s="3">
        <v>1700</v>
      </c>
      <c r="R81" s="4">
        <v>0</v>
      </c>
      <c r="S81">
        <v>1600</v>
      </c>
      <c r="T81" s="4">
        <v>141006.5</v>
      </c>
      <c r="U81">
        <v>0</v>
      </c>
      <c r="V81" s="4">
        <v>153382</v>
      </c>
      <c r="AC81" s="3">
        <f>AA81+Y81+W81+U81+S81+Q81+O81+M81+K81+I81+G81+E81</f>
        <v>3300</v>
      </c>
      <c r="AD81" s="4">
        <f>AB81+Z81+X81+V81+T81+R81+P81+N81+L81+J81+H81+F81</f>
        <v>294388.5</v>
      </c>
    </row>
    <row r="82">
      <c r="B82" t="str">
        <v>EL PROGRESO</v>
      </c>
      <c r="C82" t="str">
        <v>SAN AGUSTIN ACASAGUASTLAN 2</v>
      </c>
      <c r="D82" t="str">
        <v xml:space="preserve">Almuerzo </v>
      </c>
      <c r="E82" s="3">
        <v>0</v>
      </c>
      <c r="G82" s="3">
        <v>0</v>
      </c>
      <c r="I82" s="3">
        <v>0</v>
      </c>
      <c r="K82" s="3">
        <v>0</v>
      </c>
      <c r="M82" s="3">
        <v>0</v>
      </c>
      <c r="O82">
        <v>0</v>
      </c>
      <c r="Q82" s="3">
        <v>2550</v>
      </c>
      <c r="S82">
        <v>3000</v>
      </c>
      <c r="U82">
        <v>0</v>
      </c>
      <c r="AC82" s="3">
        <f>AA82+Y82+W82+U82+S82+Q82+O82+M82+K82+I82+G82+E82</f>
        <v>5550</v>
      </c>
    </row>
    <row r="83">
      <c r="A83">
        <v>40</v>
      </c>
      <c r="B83" t="str">
        <v>EL PROGRESO</v>
      </c>
      <c r="C83" t="str">
        <v>SAN ANTONIO LA PAZ</v>
      </c>
      <c r="D83" t="str">
        <v xml:space="preserve">Desayuno </v>
      </c>
      <c r="E83" s="3">
        <v>1800</v>
      </c>
      <c r="F83" s="4">
        <v>0</v>
      </c>
      <c r="G83" s="3">
        <v>2000</v>
      </c>
      <c r="H83" s="4">
        <v>84770</v>
      </c>
      <c r="I83" s="3">
        <v>2200</v>
      </c>
      <c r="J83" s="4">
        <v>140490</v>
      </c>
      <c r="K83" s="3">
        <v>1900</v>
      </c>
      <c r="L83" s="4">
        <v>218700</v>
      </c>
      <c r="M83" s="3">
        <v>2000</v>
      </c>
      <c r="N83" s="4">
        <v>153900</v>
      </c>
      <c r="O83">
        <v>2100</v>
      </c>
      <c r="P83" s="4">
        <v>162000</v>
      </c>
      <c r="Q83" s="3">
        <v>2300</v>
      </c>
      <c r="R83" s="4">
        <v>170100</v>
      </c>
      <c r="S83">
        <v>2100</v>
      </c>
      <c r="T83" s="4">
        <v>186300</v>
      </c>
      <c r="U83">
        <v>2000</v>
      </c>
      <c r="V83" s="4">
        <v>170100</v>
      </c>
      <c r="AC83" s="3">
        <f>AA83+Y83+W83+U83+S83+Q83+O83+M83+K83+I83+G83+E83</f>
        <v>18400</v>
      </c>
      <c r="AD83" s="4">
        <f>AB83+Z83+X83+V83+T83+R83+P83+N83+L83+J83+H83+F83</f>
        <v>1286360</v>
      </c>
    </row>
    <row r="84">
      <c r="B84" t="str">
        <v>EL PROGRESO</v>
      </c>
      <c r="C84" t="str">
        <v>SAN ANTONIO LA PAZ</v>
      </c>
      <c r="D84" t="str">
        <v xml:space="preserve">Almuerzo </v>
      </c>
      <c r="E84" s="3">
        <v>3800</v>
      </c>
      <c r="G84" s="3">
        <v>4000</v>
      </c>
      <c r="I84" s="3">
        <v>4400</v>
      </c>
      <c r="K84" s="3">
        <v>3800</v>
      </c>
      <c r="M84" s="3">
        <v>4000</v>
      </c>
      <c r="O84">
        <v>4200</v>
      </c>
      <c r="Q84" s="3">
        <v>4600</v>
      </c>
      <c r="S84">
        <v>4200</v>
      </c>
      <c r="U84">
        <v>4000</v>
      </c>
      <c r="AC84" s="3">
        <f>AA84+Y84+W84+U84+S84+Q84+O84+M84+K84+I84+G84+E84</f>
        <v>37000</v>
      </c>
    </row>
    <row r="85">
      <c r="A85">
        <v>41</v>
      </c>
      <c r="B85" t="str">
        <v>EL PROGRESO</v>
      </c>
      <c r="C85" t="str">
        <v>SANARATE</v>
      </c>
      <c r="D85" t="str">
        <v xml:space="preserve">Desayuno </v>
      </c>
      <c r="E85" s="3">
        <v>0</v>
      </c>
      <c r="F85" s="4">
        <v>0</v>
      </c>
      <c r="G85" s="3">
        <v>0</v>
      </c>
      <c r="H85" s="4">
        <v>0</v>
      </c>
      <c r="I85" s="3">
        <v>0</v>
      </c>
      <c r="J85" s="4">
        <v>0</v>
      </c>
      <c r="K85" s="3">
        <v>0</v>
      </c>
      <c r="L85" s="4">
        <v>0</v>
      </c>
      <c r="M85" s="3">
        <v>0</v>
      </c>
      <c r="N85" s="4">
        <v>0</v>
      </c>
      <c r="O85">
        <v>0</v>
      </c>
      <c r="P85" s="4">
        <v>0</v>
      </c>
      <c r="Q85" s="3">
        <v>0</v>
      </c>
      <c r="R85" s="4">
        <v>0</v>
      </c>
      <c r="S85" s="3">
        <v>0</v>
      </c>
      <c r="T85" s="4">
        <v>0</v>
      </c>
      <c r="U85">
        <v>1098</v>
      </c>
      <c r="V85" s="4">
        <v>0</v>
      </c>
      <c r="AC85" s="3">
        <f>AA85+Y85+W85+U85+S85+Q85+O85+M85+K85+I85+G85+E85</f>
        <v>1098</v>
      </c>
      <c r="AD85" s="4">
        <f>AB85+Z85+X85+V85+T85+R85+P85+N85+L85+J85+H85+F85</f>
        <v>0</v>
      </c>
    </row>
    <row r="86">
      <c r="B86" t="str">
        <v>EL PROGRESO</v>
      </c>
      <c r="C86" t="str">
        <v>SANARATE</v>
      </c>
      <c r="D86" t="str">
        <v xml:space="preserve">Almuerzo </v>
      </c>
      <c r="E86" s="3">
        <v>0</v>
      </c>
      <c r="G86" s="3">
        <v>0</v>
      </c>
      <c r="I86" s="3">
        <v>0</v>
      </c>
      <c r="K86" s="3">
        <v>0</v>
      </c>
      <c r="M86" s="3">
        <v>0</v>
      </c>
      <c r="O86">
        <v>0</v>
      </c>
      <c r="Q86" s="3">
        <v>0</v>
      </c>
      <c r="S86" s="3">
        <v>0</v>
      </c>
      <c r="U86">
        <v>1639</v>
      </c>
      <c r="AC86" s="3">
        <f>AA86+Y86+W86+U86+S86+Q86+O86+M86+K86+I86+G86+E86</f>
        <v>1639</v>
      </c>
    </row>
    <row r="87">
      <c r="A87">
        <v>42</v>
      </c>
      <c r="B87" t="str">
        <v>EL PROGRESO</v>
      </c>
      <c r="C87" t="str">
        <v>SANSARE</v>
      </c>
      <c r="D87" t="str">
        <v xml:space="preserve">Desayuno </v>
      </c>
      <c r="E87" s="3">
        <v>0</v>
      </c>
      <c r="F87" s="4">
        <v>0</v>
      </c>
      <c r="G87" s="3">
        <v>0</v>
      </c>
      <c r="H87" s="4">
        <v>0</v>
      </c>
      <c r="I87" s="3">
        <v>0</v>
      </c>
      <c r="J87" s="4">
        <v>0</v>
      </c>
      <c r="K87" s="3">
        <v>0</v>
      </c>
      <c r="L87" s="4">
        <v>0</v>
      </c>
      <c r="M87" s="3">
        <v>300</v>
      </c>
      <c r="N87" s="4">
        <v>0</v>
      </c>
      <c r="O87">
        <v>2400</v>
      </c>
      <c r="P87" s="4">
        <v>0</v>
      </c>
      <c r="Q87" s="3">
        <v>2300</v>
      </c>
      <c r="R87" s="4">
        <v>199068</v>
      </c>
      <c r="S87">
        <v>2100</v>
      </c>
      <c r="T87" s="4">
        <v>190773.5</v>
      </c>
      <c r="U87">
        <v>2000</v>
      </c>
      <c r="V87" s="4">
        <v>174184.5</v>
      </c>
      <c r="AC87" s="3">
        <f>AA87+Y87+W87+U87+S87+Q87+O87+M87+K87+I87+G87+E87</f>
        <v>9100</v>
      </c>
      <c r="AD87" s="4">
        <f>AB87+Z87+X87+V87+T87+R87+P87+N87+L87+J87+H87+F87</f>
        <v>564026</v>
      </c>
    </row>
    <row r="88">
      <c r="B88" t="str">
        <v>EL PROGRESO</v>
      </c>
      <c r="C88" t="str">
        <v>SANSARE</v>
      </c>
      <c r="D88" t="str">
        <v xml:space="preserve">Almuerzo </v>
      </c>
      <c r="E88" s="3">
        <v>0</v>
      </c>
      <c r="G88" s="3">
        <v>0</v>
      </c>
      <c r="I88" s="3">
        <v>0</v>
      </c>
      <c r="K88" s="3">
        <v>0</v>
      </c>
      <c r="M88" s="3">
        <v>450</v>
      </c>
      <c r="O88">
        <v>3600</v>
      </c>
      <c r="Q88" s="3">
        <v>3450</v>
      </c>
      <c r="S88">
        <v>3150</v>
      </c>
      <c r="U88">
        <v>3000</v>
      </c>
      <c r="AC88" s="3">
        <f>AA88+Y88+W88+U88+S88+Q88+O88+M88+K88+I88+G88+E88</f>
        <v>13650</v>
      </c>
    </row>
    <row r="89">
      <c r="A89">
        <v>43</v>
      </c>
      <c r="B89" t="str">
        <v>ESCUINTLA</v>
      </c>
      <c r="C89" t="str">
        <v>GUANAGAZAPA</v>
      </c>
      <c r="D89" t="str">
        <v xml:space="preserve">Desayuno </v>
      </c>
      <c r="E89" s="3">
        <v>1700</v>
      </c>
      <c r="F89" s="4">
        <v>0</v>
      </c>
      <c r="G89" s="3">
        <v>2000</v>
      </c>
      <c r="H89" s="4">
        <v>0</v>
      </c>
      <c r="I89" s="3">
        <v>2200</v>
      </c>
      <c r="J89" s="4">
        <v>331389.33</v>
      </c>
      <c r="K89" s="3">
        <v>1900</v>
      </c>
      <c r="L89" s="4">
        <v>191836.5</v>
      </c>
      <c r="M89" s="3">
        <v>2000</v>
      </c>
      <c r="N89" s="4">
        <v>167394.75</v>
      </c>
      <c r="O89">
        <v>2100</v>
      </c>
      <c r="P89" s="4">
        <v>159630</v>
      </c>
      <c r="Q89" s="3">
        <v>2276</v>
      </c>
      <c r="R89" s="4">
        <v>167611.49999999988</v>
      </c>
      <c r="S89">
        <v>2096</v>
      </c>
      <c r="T89" s="4">
        <v>177879.84</v>
      </c>
      <c r="U89">
        <v>1800</v>
      </c>
      <c r="V89" s="4">
        <v>167491.14</v>
      </c>
      <c r="AC89" s="3">
        <f>AA89+Y89+W89+U89+S89+Q89+O89+M89+K89+I89+G89+E89</f>
        <v>18072</v>
      </c>
      <c r="AD89" s="4">
        <f>AB89+Z89+X89+V89+T89+R89+P89+N89+L89+J89+H89+F89</f>
        <v>1363233.06</v>
      </c>
    </row>
    <row r="90">
      <c r="B90" t="str">
        <v>ESCUINTLA</v>
      </c>
      <c r="C90" t="str">
        <v>GUANAGAZAPA</v>
      </c>
      <c r="D90" t="str">
        <v xml:space="preserve">Almuerzo </v>
      </c>
      <c r="E90" s="3">
        <v>3150</v>
      </c>
      <c r="G90" s="3">
        <v>3500</v>
      </c>
      <c r="I90" s="3">
        <v>3850</v>
      </c>
      <c r="K90" s="3">
        <v>3325</v>
      </c>
      <c r="M90" s="3">
        <v>3000</v>
      </c>
      <c r="O90">
        <v>3150</v>
      </c>
      <c r="Q90" s="3">
        <v>3300</v>
      </c>
      <c r="S90">
        <v>3150</v>
      </c>
      <c r="U90">
        <v>3000</v>
      </c>
      <c r="AC90" s="3">
        <f>AA90+Y90+W90+U90+S90+Q90+O90+M90+K90+I90+G90+E90</f>
        <v>29425</v>
      </c>
    </row>
    <row r="91">
      <c r="A91">
        <v>44</v>
      </c>
      <c r="B91" t="str">
        <v>ESCUINTLA</v>
      </c>
      <c r="C91" t="str">
        <v>IZTAPA</v>
      </c>
      <c r="D91" t="str">
        <v xml:space="preserve">Desayuno </v>
      </c>
      <c r="E91" s="3">
        <v>0</v>
      </c>
      <c r="F91" s="4">
        <v>0</v>
      </c>
      <c r="G91" s="3">
        <v>0</v>
      </c>
      <c r="H91" s="4">
        <v>0</v>
      </c>
      <c r="I91" s="3">
        <v>0</v>
      </c>
      <c r="J91" s="4">
        <v>0</v>
      </c>
      <c r="K91" s="3">
        <v>0</v>
      </c>
      <c r="L91" s="4">
        <v>0</v>
      </c>
      <c r="M91" s="3">
        <v>0</v>
      </c>
      <c r="N91" s="4">
        <v>0</v>
      </c>
      <c r="O91">
        <v>891</v>
      </c>
      <c r="P91" s="4">
        <v>0</v>
      </c>
      <c r="Q91" s="3">
        <v>2300</v>
      </c>
      <c r="R91" s="4">
        <v>71297.49</v>
      </c>
      <c r="S91">
        <v>1800</v>
      </c>
      <c r="T91" s="4">
        <v>178602</v>
      </c>
      <c r="U91">
        <v>1982</v>
      </c>
      <c r="V91" s="4">
        <v>155427.6</v>
      </c>
      <c r="AC91" s="3">
        <f>AA91+Y91+W91+U91+S91+Q91+O91+M91+K91+I91+G91+E91</f>
        <v>6973</v>
      </c>
      <c r="AD91" s="4">
        <f>AB91+Z91+X91+V91+T91+R91+P91+N91+L91+J91+H91+F91</f>
        <v>405327.09</v>
      </c>
    </row>
    <row r="92">
      <c r="B92" t="str">
        <v>ESCUINTLA</v>
      </c>
      <c r="C92" t="str">
        <v>IZTAPA</v>
      </c>
      <c r="D92" t="str">
        <v xml:space="preserve">Almuerzo </v>
      </c>
      <c r="E92" s="3">
        <v>0</v>
      </c>
      <c r="G92" s="3">
        <v>0</v>
      </c>
      <c r="I92" s="3">
        <v>0</v>
      </c>
      <c r="K92" s="3">
        <v>0</v>
      </c>
      <c r="M92" s="3">
        <v>0</v>
      </c>
      <c r="O92">
        <v>1342</v>
      </c>
      <c r="Q92" s="3">
        <v>3300</v>
      </c>
      <c r="S92">
        <v>2814</v>
      </c>
      <c r="U92">
        <v>2982</v>
      </c>
      <c r="AC92" s="3">
        <f>AA92+Y92+W92+U92+S92+Q92+O92+M92+K92+I92+G92+E92</f>
        <v>10438</v>
      </c>
    </row>
    <row r="93">
      <c r="A93">
        <v>45</v>
      </c>
      <c r="B93" t="str">
        <v>ESCUINTLA</v>
      </c>
      <c r="C93" t="str">
        <v>LA DEMOCRACIA</v>
      </c>
      <c r="D93" t="str">
        <v xml:space="preserve">Desayuno </v>
      </c>
      <c r="E93" s="3">
        <v>1700</v>
      </c>
      <c r="F93" s="4">
        <v>0</v>
      </c>
      <c r="G93" s="3">
        <v>2000</v>
      </c>
      <c r="H93" s="4">
        <v>0</v>
      </c>
      <c r="I93" s="3">
        <v>2200</v>
      </c>
      <c r="J93" s="4">
        <v>300288</v>
      </c>
      <c r="K93" s="3">
        <v>1896</v>
      </c>
      <c r="L93" s="4">
        <v>175593</v>
      </c>
      <c r="M93" s="3">
        <v>2000</v>
      </c>
      <c r="N93" s="4">
        <v>151528.14</v>
      </c>
      <c r="O93">
        <v>2100</v>
      </c>
      <c r="P93" s="4">
        <v>159630</v>
      </c>
      <c r="Q93" s="3">
        <v>2300</v>
      </c>
      <c r="R93" s="4">
        <v>167611.5</v>
      </c>
      <c r="S93">
        <v>2100</v>
      </c>
      <c r="T93" s="4">
        <v>183574.5</v>
      </c>
      <c r="U93">
        <v>2000</v>
      </c>
      <c r="V93" s="4">
        <v>167611.5</v>
      </c>
      <c r="AC93" s="3">
        <f>AA93+Y93+W93+U93+S93+Q93+O93+M93+K93+I93+G93+E93</f>
        <v>18296</v>
      </c>
      <c r="AD93" s="4">
        <f>AB93+Z93+X93+V93+T93+R93+P93+N93+L93+J93+H93+F93</f>
        <v>1305836.64</v>
      </c>
    </row>
    <row r="94">
      <c r="B94" t="str">
        <v>ESCUINTLA</v>
      </c>
      <c r="C94" t="str">
        <v>LA DEMOCRACIA</v>
      </c>
      <c r="D94" t="str">
        <v xml:space="preserve">Almuerzo </v>
      </c>
      <c r="E94" s="3">
        <v>2626</v>
      </c>
      <c r="G94" s="3">
        <v>3000</v>
      </c>
      <c r="I94" s="3">
        <v>3300</v>
      </c>
      <c r="K94" s="3">
        <v>2850</v>
      </c>
      <c r="M94" s="3">
        <v>3000</v>
      </c>
      <c r="O94">
        <v>3150</v>
      </c>
      <c r="Q94" s="3">
        <v>3450</v>
      </c>
      <c r="S94">
        <v>3150</v>
      </c>
      <c r="U94">
        <v>3000</v>
      </c>
      <c r="AC94" s="3">
        <f>AA94+Y94+W94+U94+S94+Q94+O94+M94+K94+I94+G94+E94</f>
        <v>27526</v>
      </c>
    </row>
    <row r="95">
      <c r="A95">
        <v>46</v>
      </c>
      <c r="B95" t="str">
        <v>ESCUINTLA</v>
      </c>
      <c r="C95" t="str">
        <v>LA GOMERA</v>
      </c>
      <c r="D95" t="str">
        <v xml:space="preserve">Desayuno </v>
      </c>
      <c r="E95" s="3">
        <v>3400</v>
      </c>
      <c r="F95" s="4">
        <v>0</v>
      </c>
      <c r="G95" s="3">
        <v>4000</v>
      </c>
      <c r="H95" s="4">
        <v>0</v>
      </c>
      <c r="I95" s="3">
        <v>4400</v>
      </c>
      <c r="J95" s="4">
        <v>599316.3</v>
      </c>
      <c r="K95" s="3">
        <v>3800</v>
      </c>
      <c r="L95" s="4">
        <v>351186</v>
      </c>
      <c r="M95" s="3">
        <v>3000</v>
      </c>
      <c r="N95" s="4">
        <v>303297</v>
      </c>
      <c r="O95">
        <v>3150</v>
      </c>
      <c r="P95" s="4">
        <v>256020</v>
      </c>
      <c r="Q95" s="3">
        <v>3450</v>
      </c>
      <c r="R95" s="4">
        <v>268821</v>
      </c>
      <c r="S95">
        <v>3150</v>
      </c>
      <c r="T95" s="4">
        <v>292765.5</v>
      </c>
      <c r="U95">
        <v>2850</v>
      </c>
      <c r="V95" s="4">
        <v>268821</v>
      </c>
      <c r="AC95" s="3">
        <f>AA95+Y95+W95+U95+S95+Q95+O95+M95+K95+I95+G95+E95</f>
        <v>31200</v>
      </c>
      <c r="AD95" s="4">
        <f>AB95+Z95+X95+V95+T95+R95+P95+N95+L95+J95+H95+F95</f>
        <v>2340226.8</v>
      </c>
    </row>
    <row r="96">
      <c r="B96" t="str">
        <v>ESCUINTLA</v>
      </c>
      <c r="C96" t="str">
        <v>LA GOMERA</v>
      </c>
      <c r="D96" t="str">
        <v xml:space="preserve">Almuerzo </v>
      </c>
      <c r="E96" s="3">
        <v>5362</v>
      </c>
      <c r="G96" s="3">
        <v>6000</v>
      </c>
      <c r="I96" s="3">
        <v>6600</v>
      </c>
      <c r="K96" s="3">
        <v>5700</v>
      </c>
      <c r="M96" s="3">
        <v>5000</v>
      </c>
      <c r="O96">
        <v>5250</v>
      </c>
      <c r="Q96" s="3">
        <v>5700</v>
      </c>
      <c r="S96">
        <v>5250</v>
      </c>
      <c r="U96">
        <v>4750</v>
      </c>
      <c r="AC96" s="3">
        <f>AA96+Y96+W96+U96+S96+Q96+O96+M96+K96+I96+G96+E96</f>
        <v>49612</v>
      </c>
    </row>
    <row r="97">
      <c r="A97">
        <v>47</v>
      </c>
      <c r="B97" t="str">
        <v>ESCUINTLA</v>
      </c>
      <c r="C97" t="str">
        <v>MASAGUA</v>
      </c>
      <c r="D97" t="str">
        <v xml:space="preserve">Desayuno </v>
      </c>
      <c r="E97" s="3">
        <v>3400</v>
      </c>
      <c r="F97" s="4">
        <v>0</v>
      </c>
      <c r="G97" s="3">
        <v>3727</v>
      </c>
      <c r="H97" s="4">
        <v>0</v>
      </c>
      <c r="I97" s="3">
        <v>3300</v>
      </c>
      <c r="J97" s="4">
        <v>529376.43</v>
      </c>
      <c r="K97" s="3">
        <v>2850</v>
      </c>
      <c r="L97" s="4">
        <v>281622</v>
      </c>
      <c r="M97" s="3">
        <v>2850</v>
      </c>
      <c r="N97" s="4">
        <v>243219</v>
      </c>
      <c r="O97">
        <v>3150</v>
      </c>
      <c r="P97" s="4">
        <v>243219</v>
      </c>
      <c r="Q97" s="3">
        <v>3450</v>
      </c>
      <c r="R97" s="4">
        <v>268820.99999999977</v>
      </c>
      <c r="S97">
        <v>3091</v>
      </c>
      <c r="T97" s="4">
        <v>291771</v>
      </c>
      <c r="U97">
        <v>3000</v>
      </c>
      <c r="V97" s="4">
        <v>266979.39</v>
      </c>
      <c r="AC97" s="3">
        <f>AA97+Y97+W97+U97+S97+Q97+O97+M97+K97+I97+G97+E97</f>
        <v>28818</v>
      </c>
      <c r="AD97" s="4">
        <f>AB97+Z97+X97+V97+T97+R97+P97+N97+L97+J97+H97+F97</f>
        <v>2125007.82</v>
      </c>
    </row>
    <row r="98">
      <c r="B98" t="str">
        <v>ESCUINTLA</v>
      </c>
      <c r="C98" t="str">
        <v>MASAGUA</v>
      </c>
      <c r="D98" t="str">
        <v xml:space="preserve">Almuerzo </v>
      </c>
      <c r="E98" s="3">
        <v>4500</v>
      </c>
      <c r="G98" s="3">
        <v>5000</v>
      </c>
      <c r="I98" s="3">
        <v>5500</v>
      </c>
      <c r="K98" s="3">
        <v>4750</v>
      </c>
      <c r="M98" s="3">
        <v>4750</v>
      </c>
      <c r="O98">
        <v>5250</v>
      </c>
      <c r="Q98" s="3">
        <v>5670</v>
      </c>
      <c r="S98">
        <v>5248</v>
      </c>
      <c r="U98">
        <v>5000</v>
      </c>
      <c r="AC98" s="3">
        <f>AA98+Y98+W98+U98+S98+Q98+O98+M98+K98+I98+G98+E98</f>
        <v>45668</v>
      </c>
    </row>
    <row r="99">
      <c r="A99">
        <v>48</v>
      </c>
      <c r="B99" t="str">
        <v>ESCUINTLA</v>
      </c>
      <c r="C99" t="str">
        <v>NUEVA CONCEPCIÓN</v>
      </c>
      <c r="D99" t="str">
        <v xml:space="preserve">Desayuno </v>
      </c>
      <c r="E99" s="3">
        <v>2550</v>
      </c>
      <c r="F99" s="4">
        <v>0</v>
      </c>
      <c r="G99" s="3">
        <v>2750</v>
      </c>
      <c r="H99" s="4">
        <v>0</v>
      </c>
      <c r="I99" s="3">
        <v>2200</v>
      </c>
      <c r="J99" s="4">
        <v>457827</v>
      </c>
      <c r="K99" s="3">
        <v>1900</v>
      </c>
      <c r="L99" s="4">
        <v>212058</v>
      </c>
      <c r="M99" s="3">
        <v>2000</v>
      </c>
      <c r="N99" s="4">
        <v>183141</v>
      </c>
      <c r="O99">
        <v>2100</v>
      </c>
      <c r="P99" s="4">
        <v>191884.94999999995</v>
      </c>
      <c r="Q99" s="3">
        <v>2300</v>
      </c>
      <c r="R99" s="4">
        <v>202419</v>
      </c>
      <c r="S99">
        <v>2100</v>
      </c>
      <c r="T99" s="4">
        <v>221697</v>
      </c>
      <c r="U99">
        <v>1900</v>
      </c>
      <c r="V99" s="4">
        <v>202419</v>
      </c>
      <c r="AC99" s="3">
        <f>AA99+Y99+W99+U99+S99+Q99+O99+M99+K99+I99+G99+E99</f>
        <v>19800</v>
      </c>
      <c r="AD99" s="4">
        <f>AB99+Z99+X99+V99+T99+R99+P99+N99+L99+J99+H99+F99</f>
        <v>1671445.95</v>
      </c>
    </row>
    <row r="100">
      <c r="B100" t="str">
        <v>ESCUINTLA</v>
      </c>
      <c r="C100" t="str">
        <v>NUEVA CONCEPCIÓN</v>
      </c>
      <c r="D100" t="str">
        <v xml:space="preserve">Almuerzo </v>
      </c>
      <c r="E100" s="3">
        <v>4500</v>
      </c>
      <c r="G100" s="3">
        <v>4500</v>
      </c>
      <c r="I100" s="3">
        <v>4400</v>
      </c>
      <c r="K100" s="3">
        <v>3800</v>
      </c>
      <c r="M100" s="3">
        <v>3973</v>
      </c>
      <c r="O100">
        <v>4200</v>
      </c>
      <c r="Q100" s="3">
        <v>4600</v>
      </c>
      <c r="S100">
        <v>4200</v>
      </c>
      <c r="U100">
        <v>3800</v>
      </c>
      <c r="AC100" s="3">
        <f>AA100+Y100+W100+U100+S100+Q100+O100+M100+K100+I100+G100+E100</f>
        <v>37973</v>
      </c>
    </row>
    <row r="101">
      <c r="A101">
        <v>49</v>
      </c>
      <c r="B101" t="str">
        <v>ESCUINTLA</v>
      </c>
      <c r="C101" t="str">
        <v>PALÍN</v>
      </c>
      <c r="D101" t="str">
        <v xml:space="preserve">Desayuno </v>
      </c>
      <c r="E101" s="3">
        <v>2550</v>
      </c>
      <c r="F101" s="4">
        <v>0</v>
      </c>
      <c r="G101" s="3">
        <v>2750</v>
      </c>
      <c r="H101" s="4">
        <v>0</v>
      </c>
      <c r="I101" s="3">
        <v>2200</v>
      </c>
      <c r="J101" s="4">
        <v>403129.5</v>
      </c>
      <c r="K101" s="3">
        <v>0</v>
      </c>
      <c r="L101" s="4">
        <v>103759.5</v>
      </c>
      <c r="M101" s="3">
        <v>0</v>
      </c>
      <c r="N101" s="4">
        <v>0</v>
      </c>
      <c r="O101">
        <v>0</v>
      </c>
      <c r="P101" s="4">
        <v>0</v>
      </c>
      <c r="Q101" s="3">
        <v>0</v>
      </c>
      <c r="R101" s="4">
        <v>0</v>
      </c>
      <c r="S101">
        <v>600</v>
      </c>
      <c r="T101" s="4">
        <v>0</v>
      </c>
      <c r="U101">
        <v>2000</v>
      </c>
      <c r="V101" s="4">
        <v>47889</v>
      </c>
      <c r="AC101" s="3">
        <f>AA101+Y101+W101+U101+S101+Q101+O101+M101+K101+I101+G101+E101</f>
        <v>10100</v>
      </c>
      <c r="AD101" s="4">
        <f>AB101+Z101+X101+V101+T101+R101+P101+N101+L101+J101+H101+F101</f>
        <v>554778</v>
      </c>
    </row>
    <row r="102">
      <c r="B102" t="str">
        <v>ESCUINTLA</v>
      </c>
      <c r="C102" t="str">
        <v>PALÍN</v>
      </c>
      <c r="D102" t="str">
        <v xml:space="preserve">Almuerzo </v>
      </c>
      <c r="E102" s="3">
        <v>3600</v>
      </c>
      <c r="G102" s="3">
        <v>3750</v>
      </c>
      <c r="I102" s="3">
        <v>3300</v>
      </c>
      <c r="K102" s="3">
        <v>0</v>
      </c>
      <c r="M102" s="3">
        <v>0</v>
      </c>
      <c r="O102">
        <v>0</v>
      </c>
      <c r="Q102" s="3">
        <v>0</v>
      </c>
      <c r="S102">
        <v>900</v>
      </c>
      <c r="U102">
        <v>3000</v>
      </c>
      <c r="AC102" s="3">
        <f>AA102+Y102+W102+U102+S102+Q102+O102+M102+K102+I102+G102+E102</f>
        <v>14550</v>
      </c>
    </row>
    <row r="103">
      <c r="A103">
        <v>50</v>
      </c>
      <c r="B103" t="str">
        <v>ESCUINTLA</v>
      </c>
      <c r="C103" t="str">
        <v>SAN VICENTE PACAYA</v>
      </c>
      <c r="D103" t="str">
        <v xml:space="preserve">Desayuno </v>
      </c>
      <c r="E103" s="3">
        <v>2125</v>
      </c>
      <c r="F103" s="4">
        <v>0</v>
      </c>
      <c r="G103" s="3">
        <v>2375</v>
      </c>
      <c r="H103" s="4">
        <v>0</v>
      </c>
      <c r="I103" s="3">
        <v>2200</v>
      </c>
      <c r="J103" s="4">
        <v>351708.75</v>
      </c>
      <c r="K103" s="3">
        <v>1900</v>
      </c>
      <c r="L103" s="4">
        <v>175593</v>
      </c>
      <c r="M103" s="3">
        <v>1900</v>
      </c>
      <c r="N103" s="4">
        <v>151648.5</v>
      </c>
      <c r="O103">
        <v>2100</v>
      </c>
      <c r="P103" s="4">
        <v>151648.5</v>
      </c>
      <c r="Q103" s="3">
        <v>2300</v>
      </c>
      <c r="R103" s="4">
        <v>167611.5</v>
      </c>
      <c r="S103">
        <v>2100</v>
      </c>
      <c r="T103" s="4">
        <v>181917</v>
      </c>
      <c r="U103">
        <v>1900</v>
      </c>
      <c r="V103" s="4">
        <v>167611.5</v>
      </c>
      <c r="AC103" s="3">
        <f>AA103+Y103+W103+U103+S103+Q103+O103+M103+K103+I103+G103+E103</f>
        <v>18900</v>
      </c>
      <c r="AD103" s="4">
        <f>AB103+Z103+X103+V103+T103+R103+P103+N103+L103+J103+H103+F103</f>
        <v>1347738.75</v>
      </c>
    </row>
    <row r="104">
      <c r="B104" t="str">
        <v>ESCUINTLA</v>
      </c>
      <c r="C104" t="str">
        <v>SAN VICENTE PACAYA</v>
      </c>
      <c r="D104" t="str">
        <v xml:space="preserve">Almuerzo </v>
      </c>
      <c r="E104" s="3">
        <v>3150</v>
      </c>
      <c r="G104" s="3">
        <v>3375</v>
      </c>
      <c r="I104" s="3">
        <v>3300</v>
      </c>
      <c r="K104" s="3">
        <v>2850</v>
      </c>
      <c r="M104" s="3">
        <v>2850</v>
      </c>
      <c r="O104">
        <v>3150</v>
      </c>
      <c r="Q104" s="3">
        <v>3400</v>
      </c>
      <c r="S104">
        <v>3150</v>
      </c>
      <c r="U104">
        <v>2550</v>
      </c>
      <c r="AC104" s="3">
        <f>AA104+Y104+W104+U104+S104+Q104+O104+M104+K104+I104+G104+E104</f>
        <v>27775</v>
      </c>
    </row>
    <row r="105">
      <c r="A105">
        <v>51</v>
      </c>
      <c r="B105" t="str">
        <v>ESCUINTLA</v>
      </c>
      <c r="C105" t="str">
        <v>SANTA LUCIA COTZUMALGUAPA</v>
      </c>
      <c r="D105" t="str">
        <v xml:space="preserve">Desayuno </v>
      </c>
      <c r="E105" s="3">
        <v>3400</v>
      </c>
      <c r="F105" s="4">
        <v>0</v>
      </c>
      <c r="G105" s="3">
        <v>3875</v>
      </c>
      <c r="H105" s="4">
        <v>0</v>
      </c>
      <c r="I105" s="3">
        <v>3850</v>
      </c>
      <c r="J105" s="4">
        <v>529686</v>
      </c>
      <c r="K105" s="3">
        <v>3325</v>
      </c>
      <c r="L105" s="4">
        <v>279939</v>
      </c>
      <c r="M105" s="3">
        <v>3500</v>
      </c>
      <c r="N105" s="4">
        <v>241765.5</v>
      </c>
      <c r="O105">
        <v>3675</v>
      </c>
      <c r="P105" s="4">
        <v>254490</v>
      </c>
      <c r="Q105" s="3">
        <v>4025</v>
      </c>
      <c r="R105" s="4">
        <v>267214.5</v>
      </c>
      <c r="S105">
        <v>4439</v>
      </c>
      <c r="T105" s="4">
        <v>292663.5</v>
      </c>
      <c r="U105">
        <v>3500</v>
      </c>
      <c r="V105" s="4">
        <v>372272.46</v>
      </c>
      <c r="AC105" s="3">
        <f>AA105+Y105+W105+U105+S105+Q105+O105+M105+K105+I105+G105+E105</f>
        <v>33589</v>
      </c>
      <c r="AD105" s="4">
        <f>AB105+Z105+X105+V105+T105+R105+P105+N105+L105+J105+H105+F105</f>
        <v>2238030.96</v>
      </c>
    </row>
    <row r="106">
      <c r="B106" t="str">
        <v>ESCUINTLA</v>
      </c>
      <c r="C106" t="str">
        <v>SANTA LUCIA COTZUMALGUAPA</v>
      </c>
      <c r="D106" t="str">
        <v xml:space="preserve">Almuerzo </v>
      </c>
      <c r="E106" s="3">
        <v>4500</v>
      </c>
      <c r="G106" s="3">
        <v>4875</v>
      </c>
      <c r="I106" s="3">
        <v>4950</v>
      </c>
      <c r="K106" s="3">
        <v>4275</v>
      </c>
      <c r="M106" s="3">
        <v>4500</v>
      </c>
      <c r="O106">
        <v>4725</v>
      </c>
      <c r="Q106" s="3">
        <v>5175</v>
      </c>
      <c r="S106">
        <v>6293</v>
      </c>
      <c r="U106">
        <v>4275</v>
      </c>
      <c r="AC106" s="3">
        <f>AA106+Y106+W106+U106+S106+Q106+O106+M106+K106+I106+G106+E106</f>
        <v>43568</v>
      </c>
    </row>
    <row r="107">
      <c r="A107">
        <v>52</v>
      </c>
      <c r="B107" t="str">
        <v>ESCUINTLA</v>
      </c>
      <c r="C107" t="str">
        <v>SIPACATE</v>
      </c>
      <c r="D107" t="str">
        <v xml:space="preserve">Desayuno </v>
      </c>
      <c r="E107" s="3">
        <v>3400</v>
      </c>
      <c r="F107" s="4">
        <v>0</v>
      </c>
      <c r="G107" s="3">
        <v>4000</v>
      </c>
      <c r="H107" s="4">
        <v>0</v>
      </c>
      <c r="I107" s="3">
        <v>4400</v>
      </c>
      <c r="J107" s="4">
        <v>599372.4</v>
      </c>
      <c r="K107" s="3">
        <v>3800</v>
      </c>
      <c r="L107" s="4">
        <v>351095.73</v>
      </c>
      <c r="M107" s="3">
        <v>2500</v>
      </c>
      <c r="N107" s="4">
        <v>302335.65</v>
      </c>
      <c r="O107">
        <v>2625</v>
      </c>
      <c r="P107" s="4">
        <v>232687.5</v>
      </c>
      <c r="Q107" s="3">
        <v>2875</v>
      </c>
      <c r="R107" s="4">
        <v>253023.75</v>
      </c>
      <c r="S107">
        <v>2625</v>
      </c>
      <c r="T107" s="4">
        <v>277121.25</v>
      </c>
      <c r="U107">
        <v>2375</v>
      </c>
      <c r="V107" s="4">
        <v>253023.75</v>
      </c>
      <c r="AC107" s="3">
        <f>AA107+Y107+W107+U107+S107+Q107+O107+M107+K107+I107+G107+E107</f>
        <v>28600</v>
      </c>
      <c r="AD107" s="4">
        <f>AB107+Z107+X107+V107+T107+R107+P107+N107+L107+J107+H107+F107</f>
        <v>2268660.03</v>
      </c>
    </row>
    <row r="108">
      <c r="B108" t="str">
        <v>ESCUINTLA</v>
      </c>
      <c r="C108" t="str">
        <v>SIPACATE</v>
      </c>
      <c r="D108" t="str">
        <v xml:space="preserve">Almuerzo </v>
      </c>
      <c r="E108" s="3">
        <v>5304</v>
      </c>
      <c r="G108" s="3">
        <v>6000</v>
      </c>
      <c r="I108" s="3">
        <v>6600</v>
      </c>
      <c r="K108" s="3">
        <v>5671</v>
      </c>
      <c r="M108" s="3">
        <v>4750</v>
      </c>
      <c r="O108">
        <v>5250</v>
      </c>
      <c r="Q108" s="3">
        <v>5750</v>
      </c>
      <c r="S108">
        <v>5250</v>
      </c>
      <c r="U108">
        <v>4699</v>
      </c>
      <c r="AC108" s="3">
        <f>AA108+Y108+W108+U108+S108+Q108+O108+M108+K108+I108+G108+E108</f>
        <v>49274</v>
      </c>
    </row>
    <row r="109">
      <c r="A109">
        <v>53</v>
      </c>
      <c r="B109" t="str">
        <v>ESCUINTLA</v>
      </c>
      <c r="C109" t="str">
        <v>SIQUINALÁ</v>
      </c>
      <c r="D109" t="str">
        <v xml:space="preserve">Desayuno </v>
      </c>
      <c r="E109" s="3">
        <v>2550</v>
      </c>
      <c r="F109" s="4">
        <v>0</v>
      </c>
      <c r="G109" s="3">
        <v>3000</v>
      </c>
      <c r="H109" s="4">
        <v>0</v>
      </c>
      <c r="I109" s="3">
        <v>3300</v>
      </c>
      <c r="J109" s="4">
        <v>481924.5</v>
      </c>
      <c r="K109" s="3">
        <v>2850</v>
      </c>
      <c r="L109" s="4">
        <v>281622</v>
      </c>
      <c r="M109" s="3">
        <v>3000</v>
      </c>
      <c r="N109" s="4">
        <v>243219</v>
      </c>
      <c r="O109">
        <v>2875</v>
      </c>
      <c r="P109" s="4">
        <v>253865.25</v>
      </c>
      <c r="Q109" s="3">
        <v>2875</v>
      </c>
      <c r="R109" s="4">
        <v>251430</v>
      </c>
      <c r="S109">
        <v>2625</v>
      </c>
      <c r="T109" s="4">
        <v>258060</v>
      </c>
      <c r="U109">
        <v>2455</v>
      </c>
      <c r="V109" s="4">
        <v>235620</v>
      </c>
      <c r="AC109" s="3">
        <f>AA109+Y109+W109+U109+S109+Q109+O109+M109+K109+I109+G109+E109</f>
        <v>25530</v>
      </c>
      <c r="AD109" s="4">
        <f>AB109+Z109+X109+V109+T109+R109+P109+N109+L109+J109+H109+F109</f>
        <v>2005740.75</v>
      </c>
    </row>
    <row r="110">
      <c r="B110" t="str">
        <v>ESCUINTLA</v>
      </c>
      <c r="C110" t="str">
        <v>SIQUINALÁ</v>
      </c>
      <c r="D110" t="str">
        <v xml:space="preserve">Almuerzo </v>
      </c>
      <c r="E110" s="3">
        <v>4500</v>
      </c>
      <c r="G110" s="3">
        <v>5000</v>
      </c>
      <c r="I110" s="3">
        <v>5500</v>
      </c>
      <c r="K110" s="3">
        <v>4750</v>
      </c>
      <c r="M110" s="3">
        <v>4935</v>
      </c>
      <c r="O110">
        <v>4975</v>
      </c>
      <c r="Q110" s="3">
        <v>5175</v>
      </c>
      <c r="S110">
        <v>4725</v>
      </c>
      <c r="U110">
        <v>4500</v>
      </c>
      <c r="AC110" s="3">
        <f>AA110+Y110+W110+U110+S110+Q110+O110+M110+K110+I110+G110+E110</f>
        <v>44060</v>
      </c>
    </row>
    <row r="111">
      <c r="A111">
        <v>54</v>
      </c>
      <c r="B111" t="str">
        <v>ESCUINTLA</v>
      </c>
      <c r="C111" t="str">
        <v>TIQUISATE</v>
      </c>
      <c r="D111" t="str">
        <v xml:space="preserve">Desayuno </v>
      </c>
      <c r="E111" s="3">
        <v>1700</v>
      </c>
      <c r="F111" s="4">
        <v>0</v>
      </c>
      <c r="G111" s="3">
        <v>2000</v>
      </c>
      <c r="H111" s="4">
        <v>0</v>
      </c>
      <c r="I111" s="3">
        <v>2200</v>
      </c>
      <c r="J111" s="4">
        <v>409683</v>
      </c>
      <c r="K111" s="3">
        <v>1900</v>
      </c>
      <c r="L111" s="4">
        <v>212058</v>
      </c>
      <c r="M111" s="3">
        <v>1900</v>
      </c>
      <c r="N111" s="4">
        <v>183141</v>
      </c>
      <c r="O111">
        <v>2100</v>
      </c>
      <c r="P111" s="4">
        <v>189771</v>
      </c>
      <c r="Q111" s="3">
        <v>2287</v>
      </c>
      <c r="R111" s="4">
        <v>202419</v>
      </c>
      <c r="S111">
        <v>2100</v>
      </c>
      <c r="T111" s="4">
        <v>221305.83</v>
      </c>
      <c r="U111">
        <v>400</v>
      </c>
      <c r="V111" s="4">
        <v>202419</v>
      </c>
      <c r="AC111" s="3">
        <f>AA111+Y111+W111+U111+S111+Q111+O111+M111+K111+I111+G111+E111</f>
        <v>16587</v>
      </c>
      <c r="AD111" s="4">
        <f>AB111+Z111+X111+V111+T111+R111+P111+N111+L111+J111+H111+F111</f>
        <v>1620796.83</v>
      </c>
    </row>
    <row r="112">
      <c r="B112" t="str">
        <v>ESCUINTLA</v>
      </c>
      <c r="C112" t="str">
        <v>TIQUISATE</v>
      </c>
      <c r="D112" t="str">
        <v xml:space="preserve">Almuerzo </v>
      </c>
      <c r="E112" s="3">
        <v>4500</v>
      </c>
      <c r="G112" s="3">
        <v>4500</v>
      </c>
      <c r="I112" s="3">
        <v>4400</v>
      </c>
      <c r="K112" s="3">
        <v>3800</v>
      </c>
      <c r="M112" s="3">
        <v>4000</v>
      </c>
      <c r="O112">
        <v>4200</v>
      </c>
      <c r="Q112" s="3">
        <v>4600</v>
      </c>
      <c r="S112">
        <v>4200</v>
      </c>
      <c r="U112">
        <v>800</v>
      </c>
      <c r="AC112" s="3">
        <f>AA112+Y112+W112+U112+S112+Q112+O112+M112+K112+I112+G112+E112</f>
        <v>35000</v>
      </c>
    </row>
    <row r="113">
      <c r="A113">
        <v>55</v>
      </c>
      <c r="B113" t="str">
        <v>GUATEMALA</v>
      </c>
      <c r="C113" t="str">
        <v>EL INCIENSO ZONA 3</v>
      </c>
      <c r="D113" t="str">
        <v xml:space="preserve">Desayuno </v>
      </c>
      <c r="E113" s="3">
        <v>0</v>
      </c>
      <c r="F113" s="4">
        <v>0</v>
      </c>
      <c r="G113" s="3">
        <v>0</v>
      </c>
      <c r="H113" s="4">
        <v>0</v>
      </c>
      <c r="I113" s="3">
        <v>0</v>
      </c>
      <c r="J113" s="4">
        <v>0</v>
      </c>
      <c r="K113" s="3">
        <v>0</v>
      </c>
      <c r="L113" s="4">
        <v>0</v>
      </c>
      <c r="M113" s="3">
        <v>0</v>
      </c>
      <c r="N113" s="4">
        <v>0</v>
      </c>
      <c r="O113">
        <v>0</v>
      </c>
      <c r="P113" s="4">
        <v>0</v>
      </c>
      <c r="Q113" s="3">
        <v>600</v>
      </c>
      <c r="R113" s="4">
        <v>0</v>
      </c>
      <c r="S113">
        <v>2100</v>
      </c>
      <c r="T113" s="4">
        <v>46950</v>
      </c>
      <c r="U113">
        <v>2000</v>
      </c>
      <c r="V113" s="4">
        <v>164325</v>
      </c>
      <c r="AC113" s="3">
        <f>AA113+Y113+W113+U113+S113+Q113+O113+M113+K113+I113+G113+E113</f>
        <v>4700</v>
      </c>
      <c r="AD113" s="4">
        <f>AB113+Z113+X113+V113+T113+R113+P113+N113+L113+J113+H113+F113</f>
        <v>211275</v>
      </c>
    </row>
    <row r="114">
      <c r="B114" t="str">
        <v>GUATEMALA</v>
      </c>
      <c r="C114" t="str">
        <v>EL INCIENSO ZONA 3</v>
      </c>
      <c r="D114" t="str">
        <v xml:space="preserve">Almuerzo </v>
      </c>
      <c r="E114" s="3">
        <v>0</v>
      </c>
      <c r="G114" s="3">
        <v>0</v>
      </c>
      <c r="I114" s="3">
        <v>0</v>
      </c>
      <c r="K114" s="3">
        <v>0</v>
      </c>
      <c r="M114" s="3">
        <v>0</v>
      </c>
      <c r="O114">
        <v>0</v>
      </c>
      <c r="Q114" s="3">
        <v>900</v>
      </c>
      <c r="S114">
        <v>3150</v>
      </c>
      <c r="U114">
        <v>3000</v>
      </c>
      <c r="AC114" s="3">
        <f>AA114+Y114+W114+U114+S114+Q114+O114+M114+K114+I114+G114+E114</f>
        <v>7050</v>
      </c>
    </row>
    <row r="115">
      <c r="A115">
        <v>56</v>
      </c>
      <c r="B115" t="str">
        <v>GUATEMALA</v>
      </c>
      <c r="C115" t="str">
        <v>FEGUA</v>
      </c>
      <c r="D115" t="str">
        <v xml:space="preserve">Desayuno </v>
      </c>
      <c r="E115" s="3">
        <v>3420</v>
      </c>
      <c r="F115" s="4">
        <v>0</v>
      </c>
      <c r="G115" s="3">
        <v>3725</v>
      </c>
      <c r="H115" s="4">
        <v>233291.85</v>
      </c>
      <c r="I115" s="3">
        <v>3850</v>
      </c>
      <c r="J115" s="4">
        <v>145519.94999999998</v>
      </c>
      <c r="K115" s="3">
        <v>3500</v>
      </c>
      <c r="L115" s="4">
        <v>407380.0000000001</v>
      </c>
      <c r="M115" s="3">
        <v>3500</v>
      </c>
      <c r="N115" s="4">
        <v>314822.5</v>
      </c>
      <c r="O115">
        <v>3675</v>
      </c>
      <c r="P115" s="4">
        <v>314987.5</v>
      </c>
      <c r="Q115" s="3">
        <v>4025</v>
      </c>
      <c r="R115" s="4">
        <v>319042.49999999977</v>
      </c>
      <c r="S115">
        <v>3675</v>
      </c>
      <c r="T115" s="4">
        <v>365790</v>
      </c>
      <c r="U115">
        <v>3500</v>
      </c>
      <c r="V115" s="4">
        <v>326165</v>
      </c>
      <c r="AC115" s="3">
        <f>AA115+Y115+W115+U115+S115+Q115+O115+M115+K115+I115+G115+E115</f>
        <v>32870</v>
      </c>
      <c r="AD115" s="4">
        <f>AB115+Z115+X115+V115+T115+R115+P115+N115+L115+J115+H115+F115</f>
        <v>2426999.3</v>
      </c>
    </row>
    <row r="116">
      <c r="B116" t="str">
        <v>GUATEMALA</v>
      </c>
      <c r="C116" t="str">
        <v>FEGUA</v>
      </c>
      <c r="D116" t="str">
        <v xml:space="preserve">Almuerzo </v>
      </c>
      <c r="E116" s="3">
        <v>6770</v>
      </c>
      <c r="G116" s="3">
        <v>5615</v>
      </c>
      <c r="I116" s="3">
        <v>8800</v>
      </c>
      <c r="K116" s="3">
        <v>8139</v>
      </c>
      <c r="M116" s="3">
        <v>8160</v>
      </c>
      <c r="O116">
        <v>8127</v>
      </c>
      <c r="Q116" s="3">
        <v>9496</v>
      </c>
      <c r="S116">
        <v>10157</v>
      </c>
      <c r="U116">
        <v>8045</v>
      </c>
      <c r="AC116" s="3">
        <f>AA116+Y116+W116+U116+S116+Q116+O116+M116+K116+I116+G116+E116</f>
        <v>73309</v>
      </c>
    </row>
    <row r="117">
      <c r="A117">
        <v>57</v>
      </c>
      <c r="B117" t="str">
        <v>GUATEMALA</v>
      </c>
      <c r="C117" t="str">
        <v>MAIMI</v>
      </c>
      <c r="D117" t="str">
        <v xml:space="preserve">Desayuno </v>
      </c>
      <c r="E117" s="3">
        <v>255</v>
      </c>
      <c r="F117" s="4">
        <v>0</v>
      </c>
      <c r="G117" s="3">
        <v>300</v>
      </c>
      <c r="H117" s="4">
        <v>14188.5</v>
      </c>
      <c r="I117" s="3">
        <v>330</v>
      </c>
      <c r="J117" s="4">
        <v>9418.5</v>
      </c>
      <c r="K117" s="3">
        <v>285</v>
      </c>
      <c r="L117" s="4">
        <v>25380</v>
      </c>
      <c r="M117" s="3">
        <v>300</v>
      </c>
      <c r="N117" s="4">
        <v>17860</v>
      </c>
      <c r="O117">
        <v>300</v>
      </c>
      <c r="P117" s="4">
        <v>18800</v>
      </c>
      <c r="Q117" s="3">
        <v>345</v>
      </c>
      <c r="R117" s="4">
        <v>18800</v>
      </c>
      <c r="S117">
        <v>300</v>
      </c>
      <c r="T117" s="4">
        <v>21620</v>
      </c>
      <c r="U117">
        <v>300</v>
      </c>
      <c r="V117" s="4">
        <v>18800</v>
      </c>
      <c r="AC117" s="3">
        <f>AA117+Y117+W117+U117+S117+Q117+O117+M117+K117+I117+G117+E117</f>
        <v>2715</v>
      </c>
      <c r="AD117" s="4">
        <f>AB117+Z117+X117+V117+T117+R117+P117+N117+L117+J117+H117+F117</f>
        <v>144867</v>
      </c>
    </row>
    <row r="118">
      <c r="B118" t="str">
        <v>GUATEMALA</v>
      </c>
      <c r="C118" t="str">
        <v>MAIMI</v>
      </c>
      <c r="D118" t="str">
        <v xml:space="preserve">Almuerzo </v>
      </c>
      <c r="E118" s="3">
        <v>360</v>
      </c>
      <c r="G118" s="3">
        <v>400</v>
      </c>
      <c r="I118" s="3">
        <v>440</v>
      </c>
      <c r="K118" s="3">
        <v>380</v>
      </c>
      <c r="M118" s="3">
        <v>400</v>
      </c>
      <c r="O118">
        <v>400</v>
      </c>
      <c r="Q118" s="3">
        <v>460</v>
      </c>
      <c r="S118">
        <v>400</v>
      </c>
      <c r="U118">
        <v>400</v>
      </c>
      <c r="AC118" s="3">
        <f>AA118+Y118+W118+U118+S118+Q118+O118+M118+K118+I118+G118+E118</f>
        <v>3640</v>
      </c>
    </row>
    <row r="119">
      <c r="A119">
        <v>58</v>
      </c>
      <c r="B119" t="str">
        <v>GUATEMALA</v>
      </c>
      <c r="C119" t="str">
        <v>MAINA</v>
      </c>
      <c r="D119" t="str">
        <v xml:space="preserve">Desayuno </v>
      </c>
      <c r="E119" s="3">
        <v>510</v>
      </c>
      <c r="F119" s="4">
        <v>0</v>
      </c>
      <c r="G119" s="3">
        <v>600</v>
      </c>
      <c r="H119" s="4">
        <v>24147</v>
      </c>
      <c r="I119" s="3">
        <v>660</v>
      </c>
      <c r="J119" s="4">
        <v>16087.5</v>
      </c>
      <c r="K119" s="3">
        <v>570</v>
      </c>
      <c r="L119" s="4">
        <v>43335</v>
      </c>
      <c r="M119" s="3">
        <v>600</v>
      </c>
      <c r="N119" s="4">
        <v>30495</v>
      </c>
      <c r="O119">
        <v>600</v>
      </c>
      <c r="P119" s="4">
        <v>32100</v>
      </c>
      <c r="Q119" s="3">
        <v>690</v>
      </c>
      <c r="R119" s="4">
        <v>32100</v>
      </c>
      <c r="S119">
        <v>600</v>
      </c>
      <c r="T119" s="4">
        <v>36915</v>
      </c>
      <c r="U119">
        <v>600</v>
      </c>
      <c r="V119" s="4">
        <v>32100</v>
      </c>
      <c r="AC119" s="3">
        <f>AA119+Y119+W119+U119+S119+Q119+O119+M119+K119+I119+G119+E119</f>
        <v>5430</v>
      </c>
      <c r="AD119" s="4">
        <f>AB119+Z119+X119+V119+T119+R119+P119+N119+L119+J119+H119+F119</f>
        <v>247279.5</v>
      </c>
    </row>
    <row r="120">
      <c r="B120" t="str">
        <v>GUATEMALA</v>
      </c>
      <c r="C120" t="str">
        <v>MAINA</v>
      </c>
      <c r="D120" t="str">
        <v xml:space="preserve">Almuerzo </v>
      </c>
      <c r="E120" s="3">
        <v>540</v>
      </c>
      <c r="G120" s="3">
        <v>600</v>
      </c>
      <c r="I120" s="3">
        <v>660</v>
      </c>
      <c r="K120" s="3">
        <v>570</v>
      </c>
      <c r="M120" s="3">
        <v>600</v>
      </c>
      <c r="O120">
        <v>600</v>
      </c>
      <c r="Q120" s="3">
        <v>690</v>
      </c>
      <c r="S120">
        <v>600</v>
      </c>
      <c r="U120">
        <v>600</v>
      </c>
      <c r="AC120" s="3">
        <f>AA120+Y120+W120+U120+S120+Q120+O120+M120+K120+I120+G120+E120</f>
        <v>5460</v>
      </c>
    </row>
    <row r="121">
      <c r="A121">
        <v>59</v>
      </c>
      <c r="B121" t="str">
        <v>GUATEMALA</v>
      </c>
      <c r="C121" t="str">
        <v>ZONA 5</v>
      </c>
      <c r="D121" t="str">
        <v xml:space="preserve">Desayuno </v>
      </c>
      <c r="E121" s="3">
        <v>2000</v>
      </c>
      <c r="F121" s="4">
        <v>0</v>
      </c>
      <c r="G121" s="3">
        <v>2500</v>
      </c>
      <c r="H121" s="4">
        <v>78397.5</v>
      </c>
      <c r="I121" s="3">
        <v>2750</v>
      </c>
      <c r="J121" s="4">
        <v>141592.5</v>
      </c>
      <c r="K121" s="3">
        <v>3600</v>
      </c>
      <c r="L121" s="4">
        <v>236250</v>
      </c>
      <c r="M121" s="3">
        <v>2500</v>
      </c>
      <c r="N121" s="4">
        <v>242100</v>
      </c>
      <c r="O121">
        <v>2625</v>
      </c>
      <c r="P121" s="4">
        <v>175000</v>
      </c>
      <c r="Q121" s="3">
        <v>2875</v>
      </c>
      <c r="R121" s="4">
        <v>183750</v>
      </c>
      <c r="S121">
        <v>2625</v>
      </c>
      <c r="T121" s="4">
        <v>201250</v>
      </c>
      <c r="U121">
        <v>2500</v>
      </c>
      <c r="V121" s="4">
        <v>183750</v>
      </c>
      <c r="AC121" s="3">
        <f>AA121+Y121+W121+U121+S121+Q121+O121+M121+K121+I121+G121+E121</f>
        <v>23975</v>
      </c>
      <c r="AD121" s="4">
        <f>AB121+Z121+X121+V121+T121+R121+P121+N121+L121+J121+H121+F121</f>
        <v>1442090</v>
      </c>
    </row>
    <row r="122">
      <c r="B122" t="str">
        <v>GUATEMALA</v>
      </c>
      <c r="C122" t="str">
        <v>ZONA 5</v>
      </c>
      <c r="D122" t="str">
        <v xml:space="preserve">Almuerzo </v>
      </c>
      <c r="E122" s="3">
        <v>3400</v>
      </c>
      <c r="G122" s="3">
        <v>4000</v>
      </c>
      <c r="I122" s="3">
        <v>4400</v>
      </c>
      <c r="K122" s="3">
        <v>5400</v>
      </c>
      <c r="M122" s="3">
        <v>4000</v>
      </c>
      <c r="O122">
        <v>4200</v>
      </c>
      <c r="Q122" s="3">
        <v>4600</v>
      </c>
      <c r="S122">
        <v>4200</v>
      </c>
      <c r="U122">
        <v>4000</v>
      </c>
      <c r="AC122" s="3">
        <f>AA122+Y122+W122+U122+S122+Q122+O122+M122+K122+I122+G122+E122</f>
        <v>38200</v>
      </c>
    </row>
    <row r="123">
      <c r="A123">
        <v>60</v>
      </c>
      <c r="B123" t="str">
        <v>GUATEMALA</v>
      </c>
      <c r="C123" t="str">
        <v>MIXCO</v>
      </c>
      <c r="D123" t="str">
        <v xml:space="preserve">Desayuno </v>
      </c>
      <c r="E123" s="3">
        <v>0</v>
      </c>
      <c r="F123" s="4">
        <v>0</v>
      </c>
      <c r="G123" s="3">
        <v>0</v>
      </c>
      <c r="H123" s="4">
        <v>0</v>
      </c>
      <c r="I123" s="3">
        <v>0</v>
      </c>
      <c r="J123" s="4">
        <v>0</v>
      </c>
      <c r="K123" s="3">
        <v>0</v>
      </c>
      <c r="L123" s="4">
        <v>0</v>
      </c>
      <c r="M123" s="3">
        <v>0</v>
      </c>
      <c r="N123" s="4">
        <v>0</v>
      </c>
      <c r="O123">
        <v>750</v>
      </c>
      <c r="P123" s="4">
        <v>0</v>
      </c>
      <c r="Q123" s="3">
        <v>4200</v>
      </c>
      <c r="R123" s="4">
        <v>0</v>
      </c>
      <c r="S123">
        <v>3150</v>
      </c>
      <c r="T123" s="4">
        <v>305900</v>
      </c>
      <c r="U123">
        <v>3000</v>
      </c>
      <c r="V123" s="4">
        <v>229425</v>
      </c>
      <c r="AC123" s="3">
        <f>AA123+Y123+W123+U123+S123+Q123+O123+M123+K123+I123+G123+E123</f>
        <v>11100</v>
      </c>
      <c r="AD123" s="4">
        <f>AB123+Z123+X123+V123+T123+R123+P123+N123+L123+J123+H123+F123</f>
        <v>535325</v>
      </c>
    </row>
    <row r="124">
      <c r="B124" t="str">
        <v>GUATEMALA</v>
      </c>
      <c r="C124" t="str">
        <v>MIXCO</v>
      </c>
      <c r="D124" t="str">
        <v xml:space="preserve">Almuerzo </v>
      </c>
      <c r="E124" s="3">
        <v>0</v>
      </c>
      <c r="G124" s="3">
        <v>0</v>
      </c>
      <c r="I124" s="3">
        <v>0</v>
      </c>
      <c r="K124" s="3">
        <v>0</v>
      </c>
      <c r="M124" s="3">
        <v>0</v>
      </c>
      <c r="O124">
        <v>1000</v>
      </c>
      <c r="Q124" s="3">
        <v>5600</v>
      </c>
      <c r="S124">
        <v>4200</v>
      </c>
      <c r="U124">
        <v>4000</v>
      </c>
      <c r="AC124" s="3">
        <f>AA124+Y124+W124+U124+S124+Q124+O124+M124+K124+I124+G124+E124</f>
        <v>14800</v>
      </c>
    </row>
    <row r="125">
      <c r="A125">
        <v>61</v>
      </c>
      <c r="B125" t="str">
        <v>GUATEMALA</v>
      </c>
      <c r="C125" t="str">
        <v>ROOSEVELT</v>
      </c>
      <c r="D125" t="str">
        <v xml:space="preserve">Desayuno </v>
      </c>
      <c r="E125" s="3">
        <v>3292</v>
      </c>
      <c r="F125" s="4">
        <v>0</v>
      </c>
      <c r="G125" s="3">
        <v>3917</v>
      </c>
      <c r="H125" s="4">
        <v>169204.5</v>
      </c>
      <c r="I125" s="3">
        <v>5500</v>
      </c>
      <c r="J125" s="4">
        <v>136597.5</v>
      </c>
      <c r="K125" s="3">
        <v>4750</v>
      </c>
      <c r="L125" s="4">
        <v>435375</v>
      </c>
      <c r="M125" s="3">
        <v>5000</v>
      </c>
      <c r="N125" s="4">
        <v>306375</v>
      </c>
      <c r="O125">
        <v>5250</v>
      </c>
      <c r="P125" s="4">
        <v>322500</v>
      </c>
      <c r="Q125" s="3">
        <v>5750</v>
      </c>
      <c r="R125" s="4">
        <v>342750</v>
      </c>
      <c r="S125">
        <v>5250</v>
      </c>
      <c r="T125" s="4">
        <v>386687.5</v>
      </c>
      <c r="U125">
        <v>5000</v>
      </c>
      <c r="V125" s="4">
        <v>353062.5</v>
      </c>
      <c r="AC125" s="3">
        <f>AA125+Y125+W125+U125+S125+Q125+O125+M125+K125+I125+G125+E125</f>
        <v>43709</v>
      </c>
      <c r="AD125" s="4">
        <f>AB125+Z125+X125+V125+T125+R125+P125+N125+L125+J125+H125+F125</f>
        <v>2452552</v>
      </c>
    </row>
    <row r="126">
      <c r="B126" t="str">
        <v>GUATEMALA</v>
      </c>
      <c r="C126" t="str">
        <v>ROOSEVELT</v>
      </c>
      <c r="D126" t="str">
        <v xml:space="preserve">Almuerzo </v>
      </c>
      <c r="E126" s="3">
        <v>4587</v>
      </c>
      <c r="G126" s="3">
        <v>5302</v>
      </c>
      <c r="I126" s="3">
        <v>7700</v>
      </c>
      <c r="K126" s="3">
        <v>6650</v>
      </c>
      <c r="M126" s="3">
        <v>7000</v>
      </c>
      <c r="O126">
        <v>7500</v>
      </c>
      <c r="Q126" s="3">
        <v>8625</v>
      </c>
      <c r="S126">
        <v>7875</v>
      </c>
      <c r="U126">
        <v>7500</v>
      </c>
      <c r="AC126" s="3">
        <f>AA126+Y126+W126+U126+S126+Q126+O126+M126+K126+I126+G126+E126</f>
        <v>62739</v>
      </c>
    </row>
    <row r="127">
      <c r="A127">
        <v>62</v>
      </c>
      <c r="B127" t="str">
        <v>GUATEMALA</v>
      </c>
      <c r="C127" t="str">
        <v>UNOP</v>
      </c>
      <c r="D127" t="str">
        <v xml:space="preserve">Desayuno </v>
      </c>
      <c r="E127" s="3">
        <v>1620</v>
      </c>
      <c r="F127" s="4">
        <v>0</v>
      </c>
      <c r="G127" s="3">
        <v>1800</v>
      </c>
      <c r="H127" s="4">
        <v>80595</v>
      </c>
      <c r="I127" s="3">
        <v>1980</v>
      </c>
      <c r="J127" s="4">
        <v>51012</v>
      </c>
      <c r="K127" s="3">
        <v>1710</v>
      </c>
      <c r="L127" s="4">
        <v>137430</v>
      </c>
      <c r="M127" s="3">
        <v>1800</v>
      </c>
      <c r="N127" s="4">
        <v>93960</v>
      </c>
      <c r="O127">
        <v>1890</v>
      </c>
      <c r="P127" s="4">
        <v>101800</v>
      </c>
      <c r="Q127" s="3">
        <v>2070</v>
      </c>
      <c r="R127" s="4">
        <v>106890</v>
      </c>
      <c r="S127">
        <v>1800</v>
      </c>
      <c r="T127" s="4">
        <v>117070</v>
      </c>
      <c r="U127">
        <v>1800</v>
      </c>
      <c r="V127" s="4">
        <v>101800</v>
      </c>
      <c r="AC127" s="3">
        <f>AA127+Y127+W127+U127+S127+Q127+O127+M127+K127+I127+G127+E127</f>
        <v>16470</v>
      </c>
      <c r="AD127" s="4">
        <f>AB127+Z127+X127+V127+T127+R127+P127+N127+L127+J127+H127+F127</f>
        <v>790557</v>
      </c>
    </row>
    <row r="128">
      <c r="B128" t="str">
        <v>GUATEMALA</v>
      </c>
      <c r="C128" t="str">
        <v>UNOP</v>
      </c>
      <c r="D128" t="str">
        <v xml:space="preserve">Almuerzo </v>
      </c>
      <c r="E128" s="3">
        <v>1900</v>
      </c>
      <c r="G128" s="3">
        <v>2000</v>
      </c>
      <c r="I128" s="3">
        <v>2200</v>
      </c>
      <c r="K128" s="3">
        <v>1800</v>
      </c>
      <c r="M128" s="3">
        <v>2000</v>
      </c>
      <c r="O128">
        <v>2100</v>
      </c>
      <c r="Q128" s="3">
        <v>2300</v>
      </c>
      <c r="S128">
        <v>2000</v>
      </c>
      <c r="U128">
        <v>2000</v>
      </c>
      <c r="AC128" s="3">
        <f>AA128+Y128+W128+U128+S128+Q128+O128+M128+K128+I128+G128+E128</f>
        <v>18300</v>
      </c>
    </row>
    <row r="129">
      <c r="A129">
        <v>63</v>
      </c>
      <c r="B129" t="str">
        <v>GUATEMALA</v>
      </c>
      <c r="C129" t="str">
        <v>PALENCIA</v>
      </c>
      <c r="D129" t="str">
        <v xml:space="preserve">Desayuno </v>
      </c>
      <c r="E129" s="3">
        <v>1800</v>
      </c>
      <c r="F129" s="4">
        <v>0</v>
      </c>
      <c r="G129" s="3">
        <v>2000</v>
      </c>
      <c r="H129" s="4">
        <v>86092.5</v>
      </c>
      <c r="I129" s="3">
        <v>2200</v>
      </c>
      <c r="J129" s="4">
        <v>82920</v>
      </c>
      <c r="K129" s="3">
        <v>1900</v>
      </c>
      <c r="L129" s="4">
        <v>186757.5</v>
      </c>
      <c r="M129" s="3">
        <v>1900</v>
      </c>
      <c r="N129" s="4">
        <v>127775</v>
      </c>
      <c r="O129">
        <v>2100</v>
      </c>
      <c r="P129" s="4">
        <v>127775</v>
      </c>
      <c r="Q129" s="3">
        <v>2300</v>
      </c>
      <c r="R129" s="4">
        <v>141225</v>
      </c>
      <c r="S129">
        <v>2100</v>
      </c>
      <c r="T129" s="4">
        <v>154675</v>
      </c>
      <c r="U129">
        <v>2000</v>
      </c>
      <c r="V129" s="4">
        <v>141225</v>
      </c>
      <c r="AC129" s="3">
        <f>AA129+Y129+W129+U129+S129+Q129+O129+M129+K129+I129+G129+E129</f>
        <v>18300</v>
      </c>
      <c r="AD129" s="4">
        <f>AB129+Z129+X129+V129+T129+R129+P129+N129+L129+J129+H129+F129</f>
        <v>1048445</v>
      </c>
    </row>
    <row r="130">
      <c r="B130" t="str">
        <v>GUATEMALA</v>
      </c>
      <c r="C130" t="str">
        <v>PALENCIA</v>
      </c>
      <c r="D130" t="str">
        <v xml:space="preserve">Almuerzo </v>
      </c>
      <c r="E130" s="3">
        <v>2850</v>
      </c>
      <c r="G130" s="3">
        <v>3000</v>
      </c>
      <c r="I130" s="3">
        <v>3300</v>
      </c>
      <c r="K130" s="3">
        <v>2850</v>
      </c>
      <c r="M130" s="3">
        <v>2850</v>
      </c>
      <c r="O130">
        <v>3150</v>
      </c>
      <c r="Q130" s="3">
        <v>3450</v>
      </c>
      <c r="S130">
        <v>3150</v>
      </c>
      <c r="U130">
        <v>3000</v>
      </c>
      <c r="AC130" s="3">
        <f>AA130+Y130+W130+U130+S130+Q130+O130+M130+K130+I130+G130+E130</f>
        <v>27600</v>
      </c>
    </row>
    <row r="131">
      <c r="A131">
        <v>64</v>
      </c>
      <c r="B131" t="str">
        <v>GUATEMALA</v>
      </c>
      <c r="C131" t="str">
        <v>SAN JOSE DEL GOLFO</v>
      </c>
      <c r="D131" t="str">
        <v xml:space="preserve">Desayuno </v>
      </c>
      <c r="E131" s="3">
        <v>0</v>
      </c>
      <c r="F131" s="4">
        <v>0</v>
      </c>
      <c r="G131" s="3">
        <v>0</v>
      </c>
      <c r="H131" s="4">
        <v>0</v>
      </c>
      <c r="I131" s="3">
        <v>0</v>
      </c>
      <c r="J131" s="4">
        <v>0</v>
      </c>
      <c r="K131" s="3">
        <v>0</v>
      </c>
      <c r="L131" s="4">
        <v>0</v>
      </c>
      <c r="M131" s="3">
        <v>0</v>
      </c>
      <c r="N131" s="4">
        <v>0</v>
      </c>
      <c r="O131">
        <v>0</v>
      </c>
      <c r="P131" s="4">
        <v>0</v>
      </c>
      <c r="Q131" s="3">
        <v>0</v>
      </c>
      <c r="R131" s="4">
        <v>0</v>
      </c>
      <c r="S131" s="3">
        <v>0</v>
      </c>
      <c r="T131" s="4">
        <v>0</v>
      </c>
      <c r="U131">
        <v>900</v>
      </c>
      <c r="V131" s="4">
        <v>0</v>
      </c>
      <c r="AC131" s="3">
        <f>AA131+Y131+W131+U131+S131+Q131+O131+M131+K131+I131+G131+E131</f>
        <v>900</v>
      </c>
      <c r="AD131" s="4">
        <f>AB131+Z131+X131+V131+T131+R131+P131+N131+L131+J131+H131+F131</f>
        <v>0</v>
      </c>
    </row>
    <row r="132">
      <c r="B132" t="str">
        <v>GUATEMALA</v>
      </c>
      <c r="C132" t="str">
        <v>SAN JOSE DEL GOLFO</v>
      </c>
      <c r="D132" t="str">
        <v xml:space="preserve">Almuerzo </v>
      </c>
      <c r="E132" s="3">
        <v>0</v>
      </c>
      <c r="G132" s="3">
        <v>0</v>
      </c>
      <c r="I132" s="3">
        <v>0</v>
      </c>
      <c r="K132" s="3">
        <v>0</v>
      </c>
      <c r="M132" s="3">
        <v>0</v>
      </c>
      <c r="O132">
        <v>0</v>
      </c>
      <c r="Q132" s="3">
        <v>0</v>
      </c>
      <c r="S132" s="3">
        <v>0</v>
      </c>
      <c r="U132">
        <v>1200</v>
      </c>
      <c r="AC132" s="3">
        <f>AA132+Y132+W132+U132+S132+Q132+O132+M132+K132+I132+G132+E132</f>
        <v>1200</v>
      </c>
    </row>
    <row r="133">
      <c r="A133">
        <v>65</v>
      </c>
      <c r="B133" t="str">
        <v>GUATEMALA</v>
      </c>
      <c r="C133" t="str">
        <v>SAN JUAN SACATEPÉQUEZ</v>
      </c>
      <c r="D133" t="str">
        <v xml:space="preserve">Desayuno </v>
      </c>
      <c r="E133" s="3">
        <v>3060</v>
      </c>
      <c r="F133" s="4">
        <v>0</v>
      </c>
      <c r="G133" s="3">
        <v>3425</v>
      </c>
      <c r="H133" s="4">
        <v>170005.5</v>
      </c>
      <c r="I133" s="3">
        <v>3850</v>
      </c>
      <c r="J133" s="4">
        <v>136912.5</v>
      </c>
      <c r="K133" s="3">
        <v>3325</v>
      </c>
      <c r="L133" s="4">
        <v>419850</v>
      </c>
      <c r="M133" s="3">
        <v>3500</v>
      </c>
      <c r="N133" s="4">
        <v>295450</v>
      </c>
      <c r="O133">
        <v>3675</v>
      </c>
      <c r="P133" s="4">
        <v>311000</v>
      </c>
      <c r="Q133" s="3">
        <v>4025</v>
      </c>
      <c r="R133" s="4">
        <v>326550</v>
      </c>
      <c r="S133">
        <v>3675</v>
      </c>
      <c r="T133" s="4">
        <v>357650</v>
      </c>
      <c r="U133">
        <v>3500</v>
      </c>
      <c r="V133" s="4">
        <v>326550</v>
      </c>
      <c r="AC133" s="3">
        <f>AA133+Y133+W133+U133+S133+Q133+O133+M133+K133+I133+G133+E133</f>
        <v>32035</v>
      </c>
      <c r="AD133" s="4">
        <f>AB133+Z133+X133+V133+T133+R133+P133+N133+L133+J133+H133+F133</f>
        <v>2343968</v>
      </c>
    </row>
    <row r="134">
      <c r="B134" t="str">
        <v>GUATEMALA</v>
      </c>
      <c r="C134" t="str">
        <v>SAN JUAN SACATEPÉQUEZ</v>
      </c>
      <c r="D134" t="str">
        <v xml:space="preserve">Almuerzo </v>
      </c>
      <c r="E134" s="3">
        <v>5130</v>
      </c>
      <c r="G134" s="3">
        <v>6050</v>
      </c>
      <c r="I134" s="3">
        <v>8800</v>
      </c>
      <c r="K134" s="3">
        <v>7600</v>
      </c>
      <c r="M134" s="3">
        <v>8000</v>
      </c>
      <c r="O134">
        <v>8400</v>
      </c>
      <c r="Q134" s="3">
        <v>9200</v>
      </c>
      <c r="S134">
        <v>8400</v>
      </c>
      <c r="U134">
        <v>8600</v>
      </c>
      <c r="AC134" s="3">
        <f>AA134+Y134+W134+U134+S134+Q134+O134+M134+K134+I134+G134+E134</f>
        <v>70180</v>
      </c>
    </row>
    <row r="135">
      <c r="A135">
        <v>66</v>
      </c>
      <c r="B135" t="str">
        <v>GUATEMALA</v>
      </c>
      <c r="C135" t="str">
        <v>LO DE CARRANZA</v>
      </c>
      <c r="D135" t="str">
        <v xml:space="preserve">Desayuno </v>
      </c>
      <c r="E135" s="3">
        <v>3060</v>
      </c>
      <c r="F135" s="4">
        <v>0</v>
      </c>
      <c r="G135" s="3">
        <v>4000</v>
      </c>
      <c r="H135" s="4">
        <v>170005.5</v>
      </c>
      <c r="I135" s="3">
        <v>4400</v>
      </c>
      <c r="J135" s="4">
        <v>136912.5</v>
      </c>
      <c r="K135" s="3">
        <v>3800</v>
      </c>
      <c r="L135" s="4">
        <v>363150</v>
      </c>
      <c r="M135" s="3">
        <v>4000</v>
      </c>
      <c r="N135" s="4">
        <v>255550</v>
      </c>
      <c r="O135">
        <v>4200</v>
      </c>
      <c r="P135" s="4">
        <v>269000</v>
      </c>
      <c r="Q135" s="3">
        <v>4600</v>
      </c>
      <c r="R135" s="4">
        <v>282450</v>
      </c>
      <c r="S135">
        <v>4200</v>
      </c>
      <c r="T135" s="4">
        <v>309350</v>
      </c>
      <c r="U135">
        <v>3800</v>
      </c>
      <c r="V135" s="4">
        <v>282450</v>
      </c>
      <c r="AC135" s="3">
        <f>AA135+Y135+W135+U135+S135+Q135+O135+M135+K135+I135+G135+E135</f>
        <v>36060</v>
      </c>
      <c r="AD135" s="4">
        <f>AB135+Z135+X135+V135+T135+R135+P135+N135+L135+J135+H135+F135</f>
        <v>2068868</v>
      </c>
    </row>
    <row r="136">
      <c r="B136" t="str">
        <v>GUATEMALA</v>
      </c>
      <c r="C136" t="str">
        <v>LO DE CARRANZA</v>
      </c>
      <c r="D136" t="str">
        <v xml:space="preserve">Almuerzo </v>
      </c>
      <c r="E136" s="3">
        <v>5130</v>
      </c>
      <c r="G136" s="3">
        <v>5550</v>
      </c>
      <c r="I136" s="3">
        <v>6600</v>
      </c>
      <c r="K136" s="3">
        <v>5700</v>
      </c>
      <c r="M136" s="3">
        <v>6000</v>
      </c>
      <c r="O136">
        <v>6300</v>
      </c>
      <c r="Q136" s="3">
        <v>6900</v>
      </c>
      <c r="S136">
        <v>6300</v>
      </c>
      <c r="U136">
        <v>5700</v>
      </c>
      <c r="AC136" s="3">
        <f>AA136+Y136+W136+U136+S136+Q136+O136+M136+K136+I136+G136+E136</f>
        <v>54180</v>
      </c>
    </row>
    <row r="137">
      <c r="A137">
        <v>67</v>
      </c>
      <c r="B137" t="str">
        <v>GUATEMALA</v>
      </c>
      <c r="C137" t="str">
        <v>VILLA CANALES</v>
      </c>
      <c r="D137" t="str">
        <v xml:space="preserve">Desayuno </v>
      </c>
      <c r="E137" s="3">
        <v>0</v>
      </c>
      <c r="F137" s="4">
        <v>0</v>
      </c>
      <c r="G137" s="3">
        <v>0</v>
      </c>
      <c r="H137" s="4">
        <v>0</v>
      </c>
      <c r="I137" s="3">
        <v>0</v>
      </c>
      <c r="J137" s="4">
        <v>0</v>
      </c>
      <c r="K137" s="3">
        <v>0</v>
      </c>
      <c r="L137" s="4">
        <v>0</v>
      </c>
      <c r="M137" s="3">
        <v>0</v>
      </c>
      <c r="N137" s="4">
        <v>0</v>
      </c>
      <c r="O137">
        <v>0</v>
      </c>
      <c r="P137" s="4">
        <v>0</v>
      </c>
      <c r="Q137" s="3">
        <v>0</v>
      </c>
      <c r="R137" s="4">
        <v>0</v>
      </c>
      <c r="S137" s="3">
        <v>0</v>
      </c>
      <c r="T137" s="4">
        <v>0</v>
      </c>
      <c r="U137">
        <v>1900</v>
      </c>
      <c r="V137" s="4">
        <v>0</v>
      </c>
      <c r="AC137" s="3">
        <f>AA137+Y137+W137+U137+S137+Q137+O137+M137+K137+I137+G137+E137</f>
        <v>1900</v>
      </c>
      <c r="AD137" s="4">
        <f>AB137+Z137+X137+V137+T137+R137+P137+N137+L137+J137+H137+F137</f>
        <v>0</v>
      </c>
    </row>
    <row r="138">
      <c r="B138" t="str">
        <v>GUATEMALA</v>
      </c>
      <c r="C138" t="str">
        <v>VILLA CANALES</v>
      </c>
      <c r="D138" t="str">
        <v xml:space="preserve">Almuerzo </v>
      </c>
      <c r="E138" s="3">
        <v>0</v>
      </c>
      <c r="G138" s="3">
        <v>0</v>
      </c>
      <c r="I138" s="3">
        <v>0</v>
      </c>
      <c r="K138" s="3">
        <v>0</v>
      </c>
      <c r="M138" s="3">
        <v>0</v>
      </c>
      <c r="O138">
        <v>0</v>
      </c>
      <c r="Q138" s="3">
        <v>0</v>
      </c>
      <c r="S138" s="3">
        <v>0</v>
      </c>
      <c r="U138">
        <v>2850</v>
      </c>
      <c r="AC138" s="3">
        <f>AA138+Y138+W138+U138+S138+Q138+O138+M138+K138+I138+G138+E138</f>
        <v>2850</v>
      </c>
    </row>
    <row r="139">
      <c r="A139">
        <v>68</v>
      </c>
      <c r="B139" t="str">
        <v>GUATEMALA</v>
      </c>
      <c r="C139" t="str">
        <v>VILLA NUEVA</v>
      </c>
      <c r="D139" t="str">
        <v xml:space="preserve">Desayuno </v>
      </c>
      <c r="E139" s="3">
        <v>0</v>
      </c>
      <c r="F139" s="4">
        <v>0</v>
      </c>
      <c r="G139" s="3">
        <v>0</v>
      </c>
      <c r="H139" s="4">
        <v>0</v>
      </c>
      <c r="I139" s="3">
        <v>0</v>
      </c>
      <c r="J139" s="4">
        <v>0</v>
      </c>
      <c r="K139" s="3">
        <v>0</v>
      </c>
      <c r="L139" s="4">
        <v>0</v>
      </c>
      <c r="M139" s="3">
        <v>0</v>
      </c>
      <c r="N139" s="4">
        <v>0</v>
      </c>
      <c r="O139">
        <v>750</v>
      </c>
      <c r="P139" s="4">
        <v>0</v>
      </c>
      <c r="Q139" s="3">
        <v>4200</v>
      </c>
      <c r="R139" s="4">
        <v>0</v>
      </c>
      <c r="S139">
        <v>3150</v>
      </c>
      <c r="T139" s="4">
        <v>305672.5</v>
      </c>
      <c r="U139">
        <v>2990</v>
      </c>
      <c r="V139" s="4">
        <v>229425</v>
      </c>
      <c r="AC139" s="3">
        <f>AA139+Y139+W139+U139+S139+Q139+O139+M139+K139+I139+G139+E139</f>
        <v>11090</v>
      </c>
      <c r="AD139" s="4">
        <f>AB139+Z139+X139+V139+T139+R139+P139+N139+L139+J139+H139+F139</f>
        <v>535097.5</v>
      </c>
    </row>
    <row r="140">
      <c r="B140" t="str">
        <v>GUATEMALA</v>
      </c>
      <c r="C140" t="str">
        <v>VILLA NUEVA</v>
      </c>
      <c r="D140" t="str">
        <v xml:space="preserve">Almuerzo </v>
      </c>
      <c r="E140" s="3">
        <v>0</v>
      </c>
      <c r="G140" s="3">
        <v>0</v>
      </c>
      <c r="I140" s="3">
        <v>0</v>
      </c>
      <c r="K140" s="3">
        <v>0</v>
      </c>
      <c r="M140" s="3">
        <v>0</v>
      </c>
      <c r="O140">
        <v>1000</v>
      </c>
      <c r="Q140" s="3">
        <v>5593</v>
      </c>
      <c r="S140">
        <v>4200</v>
      </c>
      <c r="U140">
        <v>3796</v>
      </c>
      <c r="AC140" s="3">
        <f>AA140+Y140+W140+U140+S140+Q140+O140+M140+K140+I140+G140+E140</f>
        <v>14589</v>
      </c>
    </row>
    <row r="141">
      <c r="A141">
        <v>69</v>
      </c>
      <c r="B141" t="str">
        <v>GUATEMALA</v>
      </c>
      <c r="C141" t="str">
        <v>VILLA NUEVA 2</v>
      </c>
      <c r="D141" t="str">
        <v xml:space="preserve">Desayuno </v>
      </c>
      <c r="E141" s="3">
        <v>0</v>
      </c>
      <c r="F141" s="4">
        <v>0</v>
      </c>
      <c r="G141" s="3">
        <v>0</v>
      </c>
      <c r="H141" s="4">
        <v>0</v>
      </c>
      <c r="I141" s="3">
        <v>0</v>
      </c>
      <c r="J141" s="4">
        <v>0</v>
      </c>
      <c r="K141" s="3">
        <v>0</v>
      </c>
      <c r="L141" s="4">
        <v>0</v>
      </c>
      <c r="M141" s="3">
        <v>0</v>
      </c>
      <c r="N141" s="4">
        <v>0</v>
      </c>
      <c r="O141">
        <v>0</v>
      </c>
      <c r="P141" s="4">
        <v>0</v>
      </c>
      <c r="Q141" s="3">
        <v>0</v>
      </c>
      <c r="R141" s="4">
        <v>0</v>
      </c>
      <c r="S141" s="3">
        <v>0</v>
      </c>
      <c r="T141" s="4">
        <v>0</v>
      </c>
      <c r="U141">
        <v>1200</v>
      </c>
      <c r="V141" s="4">
        <v>0</v>
      </c>
      <c r="AC141" s="3">
        <f>AA141+Y141+W141+U141+S141+Q141+O141+M141+K141+I141+G141+E141</f>
        <v>1200</v>
      </c>
      <c r="AD141" s="4">
        <f>AB141+Z141+X141+V141+T141+R141+P141+N141+L141+J141+H141+F141</f>
        <v>0</v>
      </c>
    </row>
    <row r="142">
      <c r="B142" t="str">
        <v>GUATEMALA</v>
      </c>
      <c r="C142" t="str">
        <v>VILLA NUEVA 2</v>
      </c>
      <c r="D142" t="str">
        <v xml:space="preserve">Almuerzo </v>
      </c>
      <c r="E142" s="3">
        <v>0</v>
      </c>
      <c r="G142" s="3">
        <v>0</v>
      </c>
      <c r="I142" s="3">
        <v>0</v>
      </c>
      <c r="K142" s="3">
        <v>0</v>
      </c>
      <c r="M142" s="3">
        <v>0</v>
      </c>
      <c r="O142">
        <v>0</v>
      </c>
      <c r="Q142" s="3">
        <v>0</v>
      </c>
      <c r="S142" s="3">
        <v>0</v>
      </c>
      <c r="U142">
        <v>1600</v>
      </c>
      <c r="AC142" s="3">
        <f>AA142+Y142+W142+U142+S142+Q142+O142+M142+K142+I142+G142+E142</f>
        <v>1600</v>
      </c>
    </row>
    <row r="143">
      <c r="A143">
        <v>70</v>
      </c>
      <c r="B143" t="str">
        <v>GUATEMALA</v>
      </c>
      <c r="C143" t="str">
        <v>BARCENA</v>
      </c>
      <c r="D143" t="str">
        <v xml:space="preserve">Desayuno </v>
      </c>
      <c r="E143" s="3">
        <v>0</v>
      </c>
      <c r="F143" s="4">
        <v>0</v>
      </c>
      <c r="G143" s="3">
        <v>0</v>
      </c>
      <c r="H143" s="4">
        <v>0</v>
      </c>
      <c r="I143" s="3">
        <v>0</v>
      </c>
      <c r="J143" s="4">
        <v>0</v>
      </c>
      <c r="K143" s="3">
        <v>0</v>
      </c>
      <c r="L143" s="4">
        <v>0</v>
      </c>
      <c r="M143" s="3">
        <v>0</v>
      </c>
      <c r="N143" s="4">
        <v>0</v>
      </c>
      <c r="O143">
        <v>0</v>
      </c>
      <c r="P143" s="4">
        <v>0</v>
      </c>
      <c r="Q143" s="3">
        <v>0</v>
      </c>
      <c r="R143" s="4">
        <v>0</v>
      </c>
      <c r="S143" s="3">
        <v>0</v>
      </c>
      <c r="T143" s="4">
        <v>0</v>
      </c>
      <c r="U143">
        <v>1200</v>
      </c>
      <c r="V143" s="4">
        <v>0</v>
      </c>
      <c r="AC143" s="3">
        <f>AA143+Y143+W143+U143+S143+Q143+O143+M143+K143+I143+G143+E143</f>
        <v>1200</v>
      </c>
      <c r="AD143" s="4">
        <f>AB143+Z143+X143+V143+T143+R143+P143+N143+L143+J143+H143+F143</f>
        <v>0</v>
      </c>
    </row>
    <row r="144">
      <c r="B144" t="str">
        <v>GUATEMALA</v>
      </c>
      <c r="C144" t="str">
        <v>BARCENA</v>
      </c>
      <c r="D144" t="str">
        <v xml:space="preserve">Almuerzo </v>
      </c>
      <c r="E144" s="3">
        <v>0</v>
      </c>
      <c r="G144" s="3">
        <v>0</v>
      </c>
      <c r="I144" s="3">
        <v>0</v>
      </c>
      <c r="K144" s="3">
        <v>0</v>
      </c>
      <c r="M144" s="3">
        <v>0</v>
      </c>
      <c r="O144">
        <v>0</v>
      </c>
      <c r="Q144" s="3">
        <v>0</v>
      </c>
      <c r="S144" s="3">
        <v>0</v>
      </c>
      <c r="U144">
        <v>1600</v>
      </c>
      <c r="AC144" s="3">
        <f>AA144+Y144+W144+U144+S144+Q144+O144+M144+K144+I144+G144+E144</f>
        <v>1600</v>
      </c>
    </row>
    <row r="145">
      <c r="A145">
        <v>71</v>
      </c>
      <c r="B145" t="str">
        <v>HUEHUETENANGO</v>
      </c>
      <c r="C145" t="str">
        <v>AGUACATÁN</v>
      </c>
      <c r="D145" t="str">
        <v xml:space="preserve">Desayuno </v>
      </c>
      <c r="E145" s="3">
        <v>1800</v>
      </c>
      <c r="F145" s="4">
        <v>0</v>
      </c>
      <c r="G145" s="3">
        <v>2000</v>
      </c>
      <c r="H145" s="4">
        <v>0</v>
      </c>
      <c r="I145" s="3">
        <v>2200</v>
      </c>
      <c r="J145" s="4">
        <v>344536.5</v>
      </c>
      <c r="K145" s="3">
        <v>1900</v>
      </c>
      <c r="L145" s="4">
        <v>196251</v>
      </c>
      <c r="M145" s="3">
        <v>1989</v>
      </c>
      <c r="N145" s="4">
        <v>169489.5</v>
      </c>
      <c r="O145">
        <v>2000</v>
      </c>
      <c r="P145" s="4">
        <v>178040.06999999995</v>
      </c>
      <c r="Q145" s="3">
        <v>1725</v>
      </c>
      <c r="R145" s="4">
        <v>178410.00000000012</v>
      </c>
      <c r="S145">
        <v>1575</v>
      </c>
      <c r="T145" s="4">
        <v>185834.25</v>
      </c>
      <c r="U145">
        <v>1500</v>
      </c>
      <c r="V145" s="4">
        <v>169674.75</v>
      </c>
      <c r="AC145" s="3">
        <f>AA145+Y145+W145+U145+S145+Q145+O145+M145+K145+I145+G145+E145</f>
        <v>16689</v>
      </c>
      <c r="AD145" s="4">
        <f>AB145+Z145+X145+V145+T145+R145+P145+N145+L145+J145+H145+F145</f>
        <v>1422236.07</v>
      </c>
    </row>
    <row r="146">
      <c r="B146" t="str">
        <v>HUEHUETENANGO</v>
      </c>
      <c r="C146" t="str">
        <v>AGUACATÁN</v>
      </c>
      <c r="D146" t="str">
        <v xml:space="preserve">Almuerzo </v>
      </c>
      <c r="E146" s="3">
        <v>2850</v>
      </c>
      <c r="G146" s="3">
        <v>3000</v>
      </c>
      <c r="I146" s="3">
        <v>3300</v>
      </c>
      <c r="K146" s="3">
        <v>2850</v>
      </c>
      <c r="M146" s="3">
        <v>3000</v>
      </c>
      <c r="O146">
        <v>3000</v>
      </c>
      <c r="Q146" s="3">
        <v>3450</v>
      </c>
      <c r="S146">
        <v>3150</v>
      </c>
      <c r="U146">
        <v>2850</v>
      </c>
      <c r="AC146" s="3">
        <f>AA146+Y146+W146+U146+S146+Q146+O146+M146+K146+I146+G146+E146</f>
        <v>27450</v>
      </c>
    </row>
    <row r="147">
      <c r="A147">
        <v>72</v>
      </c>
      <c r="B147" t="str">
        <v>HUEHUETENANGO</v>
      </c>
      <c r="C147" t="str">
        <v>HUEHUETENANGO</v>
      </c>
      <c r="D147" t="str">
        <v xml:space="preserve">Desayuno </v>
      </c>
      <c r="E147" s="3">
        <v>1800</v>
      </c>
      <c r="F147" s="4">
        <v>0</v>
      </c>
      <c r="G147" s="3">
        <v>2000</v>
      </c>
      <c r="H147" s="4">
        <v>0</v>
      </c>
      <c r="I147" s="3">
        <v>2200</v>
      </c>
      <c r="J147" s="4">
        <v>331426.5</v>
      </c>
      <c r="K147" s="3">
        <v>1900</v>
      </c>
      <c r="L147" s="4">
        <v>191052</v>
      </c>
      <c r="M147" s="3">
        <v>2000</v>
      </c>
      <c r="N147" s="4">
        <v>0</v>
      </c>
      <c r="O147">
        <v>2100</v>
      </c>
      <c r="P147" s="4">
        <v>275445</v>
      </c>
      <c r="Q147" s="3">
        <v>2263</v>
      </c>
      <c r="R147" s="4">
        <v>149625</v>
      </c>
      <c r="S147">
        <v>2100</v>
      </c>
      <c r="T147" s="4">
        <v>162987</v>
      </c>
      <c r="U147">
        <v>1900</v>
      </c>
      <c r="V147" s="4">
        <v>149625</v>
      </c>
      <c r="AC147" s="3">
        <f>AA147+Y147+W147+U147+S147+Q147+O147+M147+K147+I147+G147+E147</f>
        <v>18263</v>
      </c>
      <c r="AD147" s="4">
        <f>AB147+Z147+X147+V147+T147+R147+P147+N147+L147+J147+H147+F147</f>
        <v>1260160.5</v>
      </c>
    </row>
    <row r="148">
      <c r="B148" t="str">
        <v>HUEHUETENANGO</v>
      </c>
      <c r="C148" t="str">
        <v>HUEHUETENANGO</v>
      </c>
      <c r="D148" t="str">
        <v xml:space="preserve">Almuerzo </v>
      </c>
      <c r="E148" s="3">
        <v>3325</v>
      </c>
      <c r="G148" s="3">
        <v>3500</v>
      </c>
      <c r="I148" s="3">
        <v>3850</v>
      </c>
      <c r="K148" s="3">
        <v>3325</v>
      </c>
      <c r="M148" s="3">
        <v>3410</v>
      </c>
      <c r="O148">
        <v>3675</v>
      </c>
      <c r="Q148" s="3">
        <v>4025</v>
      </c>
      <c r="S148">
        <v>3675</v>
      </c>
      <c r="U148">
        <v>3325</v>
      </c>
      <c r="AC148" s="3">
        <f>AA148+Y148+W148+U148+S148+Q148+O148+M148+K148+I148+G148+E148</f>
        <v>32110</v>
      </c>
    </row>
    <row r="149">
      <c r="A149">
        <v>73</v>
      </c>
      <c r="B149" t="str">
        <v>HUEHUETENANGO</v>
      </c>
      <c r="C149" t="str">
        <v>MALACATANCITO</v>
      </c>
      <c r="D149" t="str">
        <v xml:space="preserve">Desayuno </v>
      </c>
      <c r="E149" s="3">
        <v>1800</v>
      </c>
      <c r="F149" s="4">
        <v>0</v>
      </c>
      <c r="G149" s="3">
        <v>1700</v>
      </c>
      <c r="H149" s="4">
        <v>0</v>
      </c>
      <c r="I149" s="3">
        <v>2200</v>
      </c>
      <c r="J149" s="4">
        <v>344536.5</v>
      </c>
      <c r="K149" s="3">
        <v>1900</v>
      </c>
      <c r="L149" s="4">
        <v>196251</v>
      </c>
      <c r="M149" s="3">
        <v>0</v>
      </c>
      <c r="N149" s="4">
        <v>169489.5</v>
      </c>
      <c r="O149">
        <v>0</v>
      </c>
      <c r="P149" s="4">
        <v>0</v>
      </c>
      <c r="Q149" s="3">
        <v>0</v>
      </c>
      <c r="R149" s="4">
        <v>0</v>
      </c>
      <c r="S149">
        <v>0</v>
      </c>
      <c r="T149" s="4">
        <v>0</v>
      </c>
      <c r="U149">
        <v>0</v>
      </c>
      <c r="V149" s="4">
        <v>0</v>
      </c>
      <c r="AC149" s="3">
        <f>AA149+Y149+W149+U149+S149+Q149+O149+M149+K149+I149+G149+E149</f>
        <v>7600</v>
      </c>
      <c r="AD149" s="4">
        <f>AB149+Z149+X149+V149+T149+R149+P149+N149+L149+J149+H149+F149</f>
        <v>710277</v>
      </c>
    </row>
    <row r="150">
      <c r="B150" t="str">
        <v>HUEHUETENANGO</v>
      </c>
      <c r="C150" t="str">
        <v>MALACATANCITO</v>
      </c>
      <c r="D150" t="str">
        <v xml:space="preserve">Almuerzo </v>
      </c>
      <c r="E150" s="3">
        <v>2850</v>
      </c>
      <c r="G150" s="3">
        <v>2550</v>
      </c>
      <c r="I150" s="3">
        <v>3300</v>
      </c>
      <c r="K150" s="3">
        <v>2850</v>
      </c>
      <c r="M150" s="3">
        <v>0</v>
      </c>
      <c r="O150">
        <v>0</v>
      </c>
      <c r="Q150" s="3">
        <v>0</v>
      </c>
      <c r="S150">
        <v>0</v>
      </c>
      <c r="U150">
        <v>0</v>
      </c>
      <c r="AC150" s="3">
        <f>AA150+Y150+W150+U150+S150+Q150+O150+M150+K150+I150+G150+E150</f>
        <v>11550</v>
      </c>
    </row>
    <row r="151">
      <c r="A151">
        <v>74</v>
      </c>
      <c r="B151" t="str">
        <v>HUEHUETENANGO</v>
      </c>
      <c r="C151" t="str">
        <v>NENTON</v>
      </c>
      <c r="D151" t="str">
        <v xml:space="preserve">Desayuno </v>
      </c>
      <c r="E151" s="3">
        <v>0</v>
      </c>
      <c r="F151" s="4">
        <v>0</v>
      </c>
      <c r="G151" s="3">
        <v>0</v>
      </c>
      <c r="H151" s="4">
        <v>0</v>
      </c>
      <c r="I151" s="3">
        <v>0</v>
      </c>
      <c r="J151" s="4">
        <v>0</v>
      </c>
      <c r="K151" s="3">
        <v>0</v>
      </c>
      <c r="L151" s="4">
        <v>0</v>
      </c>
      <c r="M151" s="3">
        <v>0</v>
      </c>
      <c r="N151" s="4">
        <v>0</v>
      </c>
      <c r="O151">
        <v>0</v>
      </c>
      <c r="P151" s="4">
        <v>0</v>
      </c>
      <c r="Q151" s="3">
        <v>1172</v>
      </c>
      <c r="R151" s="4">
        <v>0</v>
      </c>
      <c r="S151">
        <v>2081</v>
      </c>
      <c r="T151" s="4">
        <v>0</v>
      </c>
      <c r="U151">
        <v>0</v>
      </c>
      <c r="V151" s="4">
        <v>202742</v>
      </c>
      <c r="AC151" s="3">
        <f>AA151+Y151+W151+U151+S151+Q151+O151+M151+K151+I151+G151+E151</f>
        <v>3253</v>
      </c>
      <c r="AD151" s="4">
        <f>AB151+Z151+X151+V151+T151+R151+P151+N151+L151+J151+H151+F151</f>
        <v>202742</v>
      </c>
    </row>
    <row r="152">
      <c r="B152" t="str">
        <v>HUEHUETENANGO</v>
      </c>
      <c r="C152" t="str">
        <v>NENTON</v>
      </c>
      <c r="D152" t="str">
        <v xml:space="preserve">Almuerzo </v>
      </c>
      <c r="E152" s="3">
        <v>0</v>
      </c>
      <c r="G152" s="3">
        <v>0</v>
      </c>
      <c r="I152" s="3">
        <v>0</v>
      </c>
      <c r="K152" s="3">
        <v>0</v>
      </c>
      <c r="M152" s="3">
        <v>0</v>
      </c>
      <c r="O152">
        <v>0</v>
      </c>
      <c r="Q152" s="3">
        <v>1498</v>
      </c>
      <c r="S152">
        <v>2625</v>
      </c>
      <c r="U152">
        <v>0</v>
      </c>
      <c r="AC152" s="3">
        <f>AA152+Y152+W152+U152+S152+Q152+O152+M152+K152+I152+G152+E152</f>
        <v>4123</v>
      </c>
    </row>
    <row r="153">
      <c r="A153">
        <v>75</v>
      </c>
      <c r="B153" t="str">
        <v>HUEHUETENANGO</v>
      </c>
      <c r="C153" t="str">
        <v>SAN ANTONIO HUISTA</v>
      </c>
      <c r="D153" t="str">
        <v xml:space="preserve">Desayuno </v>
      </c>
      <c r="E153" s="3">
        <v>0</v>
      </c>
      <c r="F153" s="4">
        <v>0</v>
      </c>
      <c r="G153" s="3">
        <v>0</v>
      </c>
      <c r="H153" s="4">
        <v>0</v>
      </c>
      <c r="I153" s="3">
        <v>0</v>
      </c>
      <c r="J153" s="4">
        <v>0</v>
      </c>
      <c r="K153" s="3">
        <v>0</v>
      </c>
      <c r="L153" s="4">
        <v>0</v>
      </c>
      <c r="M153" s="3">
        <v>0</v>
      </c>
      <c r="N153" s="4">
        <v>0</v>
      </c>
      <c r="O153">
        <v>0</v>
      </c>
      <c r="P153" s="4">
        <v>0</v>
      </c>
      <c r="Q153" s="3">
        <v>1492</v>
      </c>
      <c r="R153" s="4">
        <v>0</v>
      </c>
      <c r="S153">
        <v>3081</v>
      </c>
      <c r="T153" s="4">
        <v>0</v>
      </c>
      <c r="U153">
        <v>0</v>
      </c>
      <c r="V153" s="4">
        <v>248222.15</v>
      </c>
      <c r="AC153" s="3">
        <f>AA153+Y153+W153+U153+S153+Q153+O153+M153+K153+I153+G153+E153</f>
        <v>4573</v>
      </c>
      <c r="AD153" s="4">
        <f>AB153+Z153+X153+V153+T153+R153+P153+N153+L153+J153+H153+F153</f>
        <v>248222.15</v>
      </c>
    </row>
    <row r="154">
      <c r="B154" t="str">
        <v>HUEHUETENANGO</v>
      </c>
      <c r="C154" t="str">
        <v>SAN ANTONIO HUISTA</v>
      </c>
      <c r="D154" t="str">
        <v xml:space="preserve">Almuerzo </v>
      </c>
      <c r="E154" s="3">
        <v>0</v>
      </c>
      <c r="G154" s="3">
        <v>0</v>
      </c>
      <c r="I154" s="3">
        <v>0</v>
      </c>
      <c r="K154" s="3">
        <v>0</v>
      </c>
      <c r="M154" s="3">
        <v>0</v>
      </c>
      <c r="O154">
        <v>0</v>
      </c>
      <c r="Q154" s="3">
        <v>1500</v>
      </c>
      <c r="S154">
        <v>3129</v>
      </c>
      <c r="U154">
        <v>0</v>
      </c>
      <c r="AC154" s="3">
        <f>AA154+Y154+W154+U154+S154+Q154+O154+M154+K154+I154+G154+E154</f>
        <v>4629</v>
      </c>
    </row>
    <row r="155">
      <c r="A155">
        <v>76</v>
      </c>
      <c r="B155" t="str">
        <v>HUEHUETENANGO</v>
      </c>
      <c r="C155" t="str">
        <v>SAN JUAN ATITÁN</v>
      </c>
      <c r="D155" t="str">
        <v xml:space="preserve">Desayuno </v>
      </c>
      <c r="E155" s="3">
        <v>2700</v>
      </c>
      <c r="F155" s="4">
        <v>0</v>
      </c>
      <c r="G155" s="3">
        <v>3000</v>
      </c>
      <c r="H155" s="4">
        <v>0</v>
      </c>
      <c r="I155" s="3">
        <v>3300</v>
      </c>
      <c r="J155" s="4">
        <v>480681</v>
      </c>
      <c r="K155" s="3">
        <v>3300</v>
      </c>
      <c r="L155" s="4">
        <v>273999</v>
      </c>
      <c r="M155" s="3">
        <v>3000</v>
      </c>
      <c r="N155" s="4">
        <v>236635.5</v>
      </c>
      <c r="O155">
        <v>3150</v>
      </c>
      <c r="P155" s="4">
        <v>249090</v>
      </c>
      <c r="Q155" s="3">
        <v>3450</v>
      </c>
      <c r="R155" s="4">
        <v>261544.5</v>
      </c>
      <c r="S155">
        <v>3150</v>
      </c>
      <c r="T155" s="4">
        <v>286453.5</v>
      </c>
      <c r="U155">
        <v>3150</v>
      </c>
      <c r="V155" s="4">
        <v>261544.5</v>
      </c>
      <c r="AC155" s="3">
        <f>AA155+Y155+W155+U155+S155+Q155+O155+M155+K155+I155+G155+E155</f>
        <v>28200</v>
      </c>
      <c r="AD155" s="4">
        <f>AB155+Z155+X155+V155+T155+R155+P155+N155+L155+J155+H155+F155</f>
        <v>2049948</v>
      </c>
    </row>
    <row r="156">
      <c r="B156" t="str">
        <v>HUEHUETENANGO</v>
      </c>
      <c r="C156" t="str">
        <v>SAN JUAN ATITÁN</v>
      </c>
      <c r="D156" t="str">
        <v xml:space="preserve">Almuerzo </v>
      </c>
      <c r="E156" s="3">
        <v>3750</v>
      </c>
      <c r="G156" s="3">
        <v>4000</v>
      </c>
      <c r="I156" s="3">
        <v>4400</v>
      </c>
      <c r="K156" s="3">
        <v>4400</v>
      </c>
      <c r="M156" s="3">
        <v>4000</v>
      </c>
      <c r="O156">
        <v>4200</v>
      </c>
      <c r="Q156" s="3">
        <v>4600</v>
      </c>
      <c r="S156">
        <v>4200</v>
      </c>
      <c r="U156">
        <v>4200</v>
      </c>
      <c r="AC156" s="3">
        <f>AA156+Y156+W156+U156+S156+Q156+O156+M156+K156+I156+G156+E156</f>
        <v>37750</v>
      </c>
    </row>
    <row r="157">
      <c r="A157">
        <v>77</v>
      </c>
      <c r="B157" t="str">
        <v>HUEHUETENANGO</v>
      </c>
      <c r="C157" t="str">
        <v>SAN SEBASTIAN HUEHUETENANGO</v>
      </c>
      <c r="D157" t="str">
        <v xml:space="preserve">Desayuno </v>
      </c>
      <c r="E157" s="3">
        <v>0</v>
      </c>
      <c r="F157" s="4">
        <v>0</v>
      </c>
      <c r="G157" s="3">
        <v>0</v>
      </c>
      <c r="H157" s="4">
        <v>0</v>
      </c>
      <c r="I157" s="3">
        <v>0</v>
      </c>
      <c r="J157" s="4">
        <v>0</v>
      </c>
      <c r="K157" s="3">
        <v>0</v>
      </c>
      <c r="L157" s="4">
        <v>0</v>
      </c>
      <c r="M157" s="3">
        <v>0</v>
      </c>
      <c r="N157" s="4">
        <v>0</v>
      </c>
      <c r="O157">
        <v>0</v>
      </c>
      <c r="P157" s="4">
        <v>0</v>
      </c>
      <c r="Q157" s="3">
        <v>2950</v>
      </c>
      <c r="R157" s="4">
        <v>0</v>
      </c>
      <c r="S157">
        <v>3150</v>
      </c>
      <c r="T157" s="4">
        <v>247408.5</v>
      </c>
      <c r="U157">
        <v>3000</v>
      </c>
      <c r="V157" s="4">
        <v>261544.5</v>
      </c>
      <c r="AC157" s="3">
        <f>AA157+Y157+W157+U157+S157+Q157+O157+M157+K157+I157+G157+E157</f>
        <v>9100</v>
      </c>
      <c r="AD157" s="4">
        <f>AB157+Z157+X157+V157+T157+R157+P157+N157+L157+J157+H157+F157</f>
        <v>508953</v>
      </c>
    </row>
    <row r="158">
      <c r="B158" t="str">
        <v>HUEHUETENANGO</v>
      </c>
      <c r="C158" t="str">
        <v>SAN SEBASTIAN HUEHUETENANGO</v>
      </c>
      <c r="D158" t="str">
        <v xml:space="preserve">Almuerzo </v>
      </c>
      <c r="E158" s="3">
        <v>0</v>
      </c>
      <c r="G158" s="3">
        <v>0</v>
      </c>
      <c r="I158" s="3">
        <v>0</v>
      </c>
      <c r="K158" s="3">
        <v>0</v>
      </c>
      <c r="M158" s="3">
        <v>0</v>
      </c>
      <c r="O158">
        <v>0</v>
      </c>
      <c r="Q158" s="3">
        <v>4000</v>
      </c>
      <c r="S158">
        <v>4200</v>
      </c>
      <c r="U158">
        <v>4000</v>
      </c>
      <c r="AC158" s="3">
        <f>AA158+Y158+W158+U158+S158+Q158+O158+M158+K158+I158+G158+E158</f>
        <v>12200</v>
      </c>
    </row>
    <row r="159">
      <c r="A159">
        <v>78</v>
      </c>
      <c r="B159" t="str">
        <v>HUEHUETENANGO</v>
      </c>
      <c r="C159" t="str">
        <v>SAN PEDRO NECTA</v>
      </c>
      <c r="D159" t="str">
        <v xml:space="preserve">Desayuno </v>
      </c>
      <c r="E159" s="3">
        <v>1999</v>
      </c>
      <c r="F159" s="4">
        <v>0</v>
      </c>
      <c r="G159" s="3">
        <v>2000</v>
      </c>
      <c r="H159" s="4">
        <v>0</v>
      </c>
      <c r="I159" s="3">
        <v>2200</v>
      </c>
      <c r="J159" s="4">
        <v>398501.25</v>
      </c>
      <c r="K159" s="3">
        <v>1900</v>
      </c>
      <c r="L159" s="4">
        <v>216628.5</v>
      </c>
      <c r="M159" s="3">
        <v>2000</v>
      </c>
      <c r="N159" s="4">
        <v>187088.25</v>
      </c>
      <c r="O159">
        <v>2100</v>
      </c>
      <c r="P159" s="4">
        <v>196935</v>
      </c>
      <c r="Q159" s="3">
        <v>2300</v>
      </c>
      <c r="R159" s="4">
        <v>206781.75</v>
      </c>
      <c r="S159">
        <v>2100</v>
      </c>
      <c r="T159" s="4">
        <v>226475.25</v>
      </c>
      <c r="U159">
        <v>2000</v>
      </c>
      <c r="V159" s="4">
        <v>206781.75</v>
      </c>
      <c r="AC159" s="3">
        <f>AA159+Y159+W159+U159+S159+Q159+O159+M159+K159+I159+G159+E159</f>
        <v>18599</v>
      </c>
      <c r="AD159" s="4">
        <f>AB159+Z159+X159+V159+T159+R159+P159+N159+L159+J159+H159+F159</f>
        <v>1639191.75</v>
      </c>
    </row>
    <row r="160">
      <c r="B160" t="str">
        <v>HUEHUETENANGO</v>
      </c>
      <c r="C160" t="str">
        <v>SAN PEDRO NECTA</v>
      </c>
      <c r="D160" t="str">
        <v xml:space="preserve">Almuerzo </v>
      </c>
      <c r="E160" s="3">
        <v>3625</v>
      </c>
      <c r="G160" s="3">
        <v>3500</v>
      </c>
      <c r="I160" s="3">
        <v>3850</v>
      </c>
      <c r="K160" s="3">
        <v>3325</v>
      </c>
      <c r="M160" s="3">
        <v>3500</v>
      </c>
      <c r="O160">
        <v>3675</v>
      </c>
      <c r="Q160" s="3">
        <v>4025</v>
      </c>
      <c r="S160">
        <v>3675</v>
      </c>
      <c r="U160">
        <v>3300</v>
      </c>
      <c r="AC160" s="3">
        <f>AA160+Y160+W160+U160+S160+Q160+O160+M160+K160+I160+G160+E160</f>
        <v>32475</v>
      </c>
    </row>
    <row r="161">
      <c r="A161">
        <v>79</v>
      </c>
      <c r="B161" t="str">
        <v>HUEHUETENANGO</v>
      </c>
      <c r="C161" t="str">
        <v>SAN PEDRO SOLOMA</v>
      </c>
      <c r="D161" t="str">
        <v xml:space="preserve">Desayuno </v>
      </c>
      <c r="E161" s="3">
        <v>2700</v>
      </c>
      <c r="F161" s="4">
        <v>0</v>
      </c>
      <c r="G161" s="3">
        <v>3000</v>
      </c>
      <c r="H161" s="4">
        <v>0</v>
      </c>
      <c r="I161" s="3">
        <v>3300</v>
      </c>
      <c r="J161" s="4">
        <v>480681</v>
      </c>
      <c r="K161" s="3">
        <v>2850</v>
      </c>
      <c r="L161" s="4">
        <v>273999</v>
      </c>
      <c r="M161" s="3">
        <v>3000</v>
      </c>
      <c r="N161" s="4">
        <v>236635.5</v>
      </c>
      <c r="O161" s="3">
        <v>1500</v>
      </c>
      <c r="P161" s="4">
        <v>249090</v>
      </c>
      <c r="Q161" s="3">
        <v>0</v>
      </c>
      <c r="R161" s="4">
        <v>124545</v>
      </c>
      <c r="S161" s="3">
        <v>1650</v>
      </c>
      <c r="T161" s="4">
        <v>0</v>
      </c>
      <c r="U161">
        <v>2550</v>
      </c>
      <c r="V161" s="4">
        <v>136999.5</v>
      </c>
      <c r="AC161" s="3">
        <f>AA161+Y161+W161+U161+S161+Q161+O161+M161+K161+I161+G161+E161</f>
        <v>20550</v>
      </c>
      <c r="AD161" s="4">
        <f>AB161+Z161+X161+V161+T161+R161+P161+N161+L161+J161+H161+F161</f>
        <v>1501950</v>
      </c>
    </row>
    <row r="162">
      <c r="B162" t="str">
        <v>HUEHUETENANGO</v>
      </c>
      <c r="C162" t="str">
        <v>SAN PEDRO SOLOMA</v>
      </c>
      <c r="D162" t="str">
        <v xml:space="preserve">Almuerzo </v>
      </c>
      <c r="E162" s="3">
        <v>3800</v>
      </c>
      <c r="G162" s="3">
        <v>4000</v>
      </c>
      <c r="I162" s="3">
        <v>4400</v>
      </c>
      <c r="K162" s="3">
        <v>3800</v>
      </c>
      <c r="M162" s="3">
        <v>4000</v>
      </c>
      <c r="O162" s="3">
        <v>2000</v>
      </c>
      <c r="Q162" s="3">
        <v>0</v>
      </c>
      <c r="S162" s="3">
        <v>2200</v>
      </c>
      <c r="U162">
        <v>3550</v>
      </c>
      <c r="AC162" s="3">
        <f>AA162+Y162+W162+U162+S162+Q162+O162+M162+K162+I162+G162+E162</f>
        <v>27750</v>
      </c>
    </row>
    <row r="163">
      <c r="A163">
        <v>80</v>
      </c>
      <c r="B163" t="str">
        <v>HUEHUETENANGO</v>
      </c>
      <c r="C163" t="str">
        <v>SAN RAFAEL PETZAL</v>
      </c>
      <c r="D163" t="str">
        <v xml:space="preserve">Desayuno </v>
      </c>
      <c r="E163" s="3">
        <v>1800</v>
      </c>
      <c r="F163" s="4">
        <v>0</v>
      </c>
      <c r="G163" s="3">
        <v>2000</v>
      </c>
      <c r="H163" s="4">
        <v>0</v>
      </c>
      <c r="I163" s="3">
        <v>2200</v>
      </c>
      <c r="J163" s="4">
        <v>343721.4</v>
      </c>
      <c r="K163" s="3">
        <v>1900</v>
      </c>
      <c r="L163" s="4">
        <v>196251</v>
      </c>
      <c r="M163" s="3">
        <v>2000</v>
      </c>
      <c r="N163" s="4">
        <v>169489.5</v>
      </c>
      <c r="O163" s="3">
        <v>1950</v>
      </c>
      <c r="P163" s="4">
        <v>178410</v>
      </c>
      <c r="Q163" s="3">
        <v>2225</v>
      </c>
      <c r="R163" s="4">
        <v>176728.49999999988</v>
      </c>
      <c r="S163" s="3">
        <v>2100</v>
      </c>
      <c r="T163" s="4">
        <v>199870.5</v>
      </c>
      <c r="U163">
        <v>2000</v>
      </c>
      <c r="V163" s="4">
        <v>187330.5</v>
      </c>
      <c r="AC163" s="3">
        <f>AA163+Y163+W163+U163+S163+Q163+O163+M163+K163+I163+G163+E163</f>
        <v>18175</v>
      </c>
      <c r="AD163" s="4">
        <f>AB163+Z163+X163+V163+T163+R163+P163+N163+L163+J163+H163+F163</f>
        <v>1451801.4</v>
      </c>
    </row>
    <row r="164">
      <c r="B164" t="str">
        <v>HUEHUETENANGO</v>
      </c>
      <c r="C164" t="str">
        <v>SAN RAFAEL PETZAL</v>
      </c>
      <c r="D164" t="str">
        <v xml:space="preserve">Almuerzo </v>
      </c>
      <c r="E164" s="3">
        <v>2850</v>
      </c>
      <c r="G164" s="3">
        <v>3000</v>
      </c>
      <c r="I164" s="3">
        <v>3300</v>
      </c>
      <c r="K164" s="3">
        <v>2850</v>
      </c>
      <c r="M164" s="3">
        <v>3000</v>
      </c>
      <c r="O164" s="3">
        <v>3000</v>
      </c>
      <c r="Q164" s="3">
        <v>3375</v>
      </c>
      <c r="S164" s="3">
        <v>3150</v>
      </c>
      <c r="U164">
        <v>3000</v>
      </c>
      <c r="AC164" s="3">
        <f>AA164+Y164+W164+U164+S164+Q164+O164+M164+K164+I164+G164+E164</f>
        <v>27525</v>
      </c>
    </row>
    <row r="165">
      <c r="A165">
        <v>81</v>
      </c>
      <c r="B165" t="str">
        <v>HUEHUETENANGO</v>
      </c>
      <c r="C165" t="str">
        <v>SANTA BARBARA</v>
      </c>
      <c r="D165" t="str">
        <v xml:space="preserve">Desayuno </v>
      </c>
      <c r="E165" s="3">
        <v>0</v>
      </c>
      <c r="F165" s="4">
        <v>0</v>
      </c>
      <c r="G165" s="3">
        <v>0</v>
      </c>
      <c r="H165" s="4">
        <v>0</v>
      </c>
      <c r="I165" s="3">
        <v>0</v>
      </c>
      <c r="J165" s="4">
        <v>0</v>
      </c>
      <c r="K165" s="3">
        <v>900</v>
      </c>
      <c r="L165" s="4">
        <v>0</v>
      </c>
      <c r="M165" s="3">
        <v>2000</v>
      </c>
      <c r="N165" s="4">
        <v>79765.8</v>
      </c>
      <c r="O165">
        <v>2100</v>
      </c>
      <c r="P165" s="4">
        <v>178410</v>
      </c>
      <c r="Q165" s="3">
        <v>1725</v>
      </c>
      <c r="R165" s="4">
        <v>187330.5</v>
      </c>
      <c r="S165">
        <v>1575</v>
      </c>
      <c r="T165" s="4">
        <v>164530.5</v>
      </c>
      <c r="U165">
        <v>1500</v>
      </c>
      <c r="V165" s="4">
        <v>150223.5</v>
      </c>
      <c r="AC165" s="3">
        <f>AA165+Y165+W165+U165+S165+Q165+O165+M165+K165+I165+G165+E165</f>
        <v>9800</v>
      </c>
      <c r="AD165" s="4">
        <f>AB165+Z165+X165+V165+T165+R165+P165+N165+L165+J165+H165+F165</f>
        <v>760260.3</v>
      </c>
    </row>
    <row r="166">
      <c r="B166" t="str">
        <v>HUEHUETENANGO</v>
      </c>
      <c r="C166" t="str">
        <v>SANTA BARBARA</v>
      </c>
      <c r="D166" t="str">
        <v xml:space="preserve">Almuerzo </v>
      </c>
      <c r="E166" s="3">
        <v>0</v>
      </c>
      <c r="G166" s="3">
        <v>0</v>
      </c>
      <c r="I166" s="3">
        <v>0</v>
      </c>
      <c r="K166" s="3">
        <v>1350</v>
      </c>
      <c r="M166" s="3">
        <v>3000</v>
      </c>
      <c r="O166">
        <v>3150</v>
      </c>
      <c r="Q166" s="3">
        <v>2875</v>
      </c>
      <c r="S166">
        <v>2625</v>
      </c>
      <c r="U166">
        <v>2500</v>
      </c>
      <c r="AC166" s="3">
        <f>AA166+Y166+W166+U166+S166+Q166+O166+M166+K166+I166+G166+E166</f>
        <v>15500</v>
      </c>
    </row>
    <row r="167">
      <c r="A167">
        <v>82</v>
      </c>
      <c r="B167" t="str">
        <v>HUEHUETENANGO</v>
      </c>
      <c r="C167" t="str">
        <v>SANTIAGO CHIMALTENANGO</v>
      </c>
      <c r="D167" t="str">
        <v xml:space="preserve">Desayuno </v>
      </c>
      <c r="E167" s="3">
        <v>1500</v>
      </c>
      <c r="F167" s="4">
        <v>0</v>
      </c>
      <c r="G167" s="3">
        <v>2000</v>
      </c>
      <c r="H167" s="4">
        <v>0</v>
      </c>
      <c r="I167" s="3">
        <v>2200</v>
      </c>
      <c r="J167" s="4">
        <v>351120</v>
      </c>
      <c r="K167" s="3">
        <v>1800</v>
      </c>
      <c r="L167" s="4">
        <v>216628.5</v>
      </c>
      <c r="M167" s="3">
        <v>2000</v>
      </c>
      <c r="N167" s="4">
        <v>183725.25</v>
      </c>
      <c r="O167">
        <v>2100</v>
      </c>
      <c r="P167" s="4">
        <v>196935</v>
      </c>
      <c r="Q167" s="3">
        <v>2100</v>
      </c>
      <c r="R167" s="4">
        <v>206781.75</v>
      </c>
      <c r="S167">
        <v>2100</v>
      </c>
      <c r="T167" s="4">
        <v>206781.75</v>
      </c>
      <c r="U167">
        <v>600</v>
      </c>
      <c r="V167" s="4">
        <v>206485.35</v>
      </c>
      <c r="AC167" s="3">
        <f>AA167+Y167+W167+U167+S167+Q167+O167+M167+K167+I167+G167+E167</f>
        <v>16400</v>
      </c>
      <c r="AD167" s="4">
        <f>AB167+Z167+X167+V167+T167+R167+P167+N167+L167+J167+H167+F167</f>
        <v>1568457.6</v>
      </c>
    </row>
    <row r="168">
      <c r="B168" t="str">
        <v>HUEHUETENANGO</v>
      </c>
      <c r="C168" t="str">
        <v>SANTIAGO CHIMALTENANGO</v>
      </c>
      <c r="D168" t="str">
        <v xml:space="preserve">Almuerzo </v>
      </c>
      <c r="E168" s="3">
        <v>2800</v>
      </c>
      <c r="G168" s="3">
        <v>3500</v>
      </c>
      <c r="I168" s="3">
        <v>3850</v>
      </c>
      <c r="K168" s="3">
        <v>3325</v>
      </c>
      <c r="M168" s="3">
        <v>3500</v>
      </c>
      <c r="O168">
        <v>3675</v>
      </c>
      <c r="Q168" s="3">
        <v>3675</v>
      </c>
      <c r="S168">
        <v>3667</v>
      </c>
      <c r="U168">
        <v>1050</v>
      </c>
      <c r="AC168" s="3">
        <f>AA168+Y168+W168+U168+S168+Q168+O168+M168+K168+I168+G168+E168</f>
        <v>29042</v>
      </c>
    </row>
    <row r="169">
      <c r="A169">
        <v>83</v>
      </c>
      <c r="B169" t="str">
        <v>IZABAL</v>
      </c>
      <c r="C169" t="str">
        <v>EL ESTOR</v>
      </c>
      <c r="D169" t="str">
        <v xml:space="preserve">Desayuno </v>
      </c>
      <c r="E169" s="3">
        <v>2210</v>
      </c>
      <c r="F169" s="4">
        <v>0</v>
      </c>
      <c r="G169" s="3">
        <v>2600</v>
      </c>
      <c r="H169" s="4">
        <v>0</v>
      </c>
      <c r="I169" s="3">
        <v>2860</v>
      </c>
      <c r="J169" s="4">
        <v>392247.7</v>
      </c>
      <c r="K169" s="3">
        <v>2375</v>
      </c>
      <c r="L169" s="4">
        <v>215588.10000000003</v>
      </c>
      <c r="M169" s="3">
        <v>2530</v>
      </c>
      <c r="N169" s="4">
        <v>195055.9</v>
      </c>
      <c r="O169">
        <v>2730</v>
      </c>
      <c r="P169" s="4">
        <v>203133.1000000001</v>
      </c>
      <c r="Q169" s="3">
        <v>2790</v>
      </c>
      <c r="R169" s="4">
        <v>215588.09999999986</v>
      </c>
      <c r="S169">
        <v>2730</v>
      </c>
      <c r="T169" s="4">
        <v>229866.3</v>
      </c>
      <c r="U169">
        <v>2600</v>
      </c>
      <c r="V169" s="4">
        <v>215588.1</v>
      </c>
      <c r="AC169" s="3">
        <f>AA169+Y169+W169+U169+S169+Q169+O169+M169+K169+I169+G169+E169</f>
        <v>23425</v>
      </c>
      <c r="AD169" s="4">
        <f>AB169+Z169+X169+V169+T169+R169+P169+N169+L169+J169+H169+F169</f>
        <v>1667067.3</v>
      </c>
    </row>
    <row r="170">
      <c r="B170" t="str">
        <v>IZABAL</v>
      </c>
      <c r="C170" t="str">
        <v>EL ESTOR</v>
      </c>
      <c r="D170" t="str">
        <v xml:space="preserve">Almuerzo </v>
      </c>
      <c r="E170" s="3">
        <v>3420</v>
      </c>
      <c r="G170" s="3">
        <v>3600</v>
      </c>
      <c r="I170" s="3">
        <v>3960</v>
      </c>
      <c r="K170" s="3">
        <v>2850</v>
      </c>
      <c r="M170" s="3">
        <v>3600</v>
      </c>
      <c r="O170">
        <v>3780</v>
      </c>
      <c r="Q170" s="3">
        <v>4140</v>
      </c>
      <c r="S170">
        <v>3780</v>
      </c>
      <c r="U170">
        <v>3600</v>
      </c>
      <c r="AC170" s="3">
        <f>AA170+Y170+W170+U170+S170+Q170+O170+M170+K170+I170+G170+E170</f>
        <v>32730</v>
      </c>
    </row>
    <row r="171">
      <c r="A171">
        <v>84</v>
      </c>
      <c r="B171" t="str">
        <v>IZABAL</v>
      </c>
      <c r="C171" t="str">
        <v>EL ESTOR (Pataxte)</v>
      </c>
      <c r="D171" t="str">
        <v xml:space="preserve">Desayuno </v>
      </c>
      <c r="E171" s="3">
        <v>2250</v>
      </c>
      <c r="F171" s="4">
        <v>0</v>
      </c>
      <c r="G171" s="3">
        <v>2500</v>
      </c>
      <c r="H171" s="4">
        <v>0</v>
      </c>
      <c r="I171" s="3">
        <v>2750</v>
      </c>
      <c r="J171" s="4">
        <v>350065</v>
      </c>
      <c r="K171" s="3">
        <v>2470</v>
      </c>
      <c r="L171" s="4">
        <v>190601.25</v>
      </c>
      <c r="M171" s="3">
        <v>2500</v>
      </c>
      <c r="N171" s="4">
        <v>172448.75</v>
      </c>
      <c r="O171">
        <v>2625</v>
      </c>
      <c r="P171" s="4">
        <v>181525</v>
      </c>
      <c r="Q171" s="3">
        <v>2875</v>
      </c>
      <c r="R171" s="4">
        <v>190601.25</v>
      </c>
      <c r="S171">
        <v>2625</v>
      </c>
      <c r="T171" s="4">
        <v>208753.75</v>
      </c>
      <c r="U171">
        <v>2500</v>
      </c>
      <c r="V171" s="4">
        <v>190601.25</v>
      </c>
      <c r="AC171" s="3">
        <f>AA171+Y171+W171+U171+S171+Q171+O171+M171+K171+I171+G171+E171</f>
        <v>23095</v>
      </c>
      <c r="AD171" s="4">
        <f>AB171+Z171+X171+V171+T171+R171+P171+N171+L171+J171+H171+F171</f>
        <v>1484596.25</v>
      </c>
    </row>
    <row r="172">
      <c r="B172" t="str">
        <v>IZABAL</v>
      </c>
      <c r="C172" t="str">
        <v>EL ESTOR (Pataxte)</v>
      </c>
      <c r="D172" t="str">
        <v xml:space="preserve">Almuerzo </v>
      </c>
      <c r="E172" s="3">
        <v>2850</v>
      </c>
      <c r="G172" s="3">
        <v>3000</v>
      </c>
      <c r="I172" s="3">
        <v>3300</v>
      </c>
      <c r="K172" s="3">
        <v>3420</v>
      </c>
      <c r="M172" s="3">
        <v>3000</v>
      </c>
      <c r="O172">
        <v>3150</v>
      </c>
      <c r="Q172" s="3">
        <v>3450</v>
      </c>
      <c r="S172">
        <v>3150</v>
      </c>
      <c r="U172">
        <v>3000</v>
      </c>
      <c r="AC172" s="3">
        <f>AA172+Y172+W172+U172+S172+Q172+O172+M172+K172+I172+G172+E172</f>
        <v>28320</v>
      </c>
    </row>
    <row r="173">
      <c r="A173">
        <v>85</v>
      </c>
      <c r="B173" t="str">
        <v>IZABAL</v>
      </c>
      <c r="C173" t="str">
        <v>LIVINGSTON (Fronteras Río Dulce Móvil No. 11)</v>
      </c>
      <c r="D173" t="str">
        <v xml:space="preserve">Desayuno </v>
      </c>
      <c r="E173" s="3">
        <v>1360</v>
      </c>
      <c r="F173" s="4">
        <v>0</v>
      </c>
      <c r="G173" s="3">
        <v>1600</v>
      </c>
      <c r="H173" s="4">
        <v>0</v>
      </c>
      <c r="I173" s="3">
        <v>1760</v>
      </c>
      <c r="J173" s="4">
        <v>266014.95</v>
      </c>
      <c r="K173" s="3">
        <v>1520</v>
      </c>
      <c r="L173" s="4">
        <v>146582.09999999998</v>
      </c>
      <c r="M173" s="3">
        <v>1600</v>
      </c>
      <c r="N173" s="4">
        <v>132621.9</v>
      </c>
      <c r="O173">
        <v>1680</v>
      </c>
      <c r="P173" s="4">
        <v>139602</v>
      </c>
      <c r="Q173" s="3">
        <v>1840</v>
      </c>
      <c r="R173" s="4">
        <v>146582.1000000001</v>
      </c>
      <c r="S173">
        <v>1680</v>
      </c>
      <c r="T173" s="4">
        <v>160542.3</v>
      </c>
      <c r="U173">
        <v>1600</v>
      </c>
      <c r="V173" s="4">
        <v>146582.1</v>
      </c>
      <c r="AC173" s="3">
        <f>AA173+Y173+W173+U173+S173+Q173+O173+M173+K173+I173+G173+E173</f>
        <v>14640</v>
      </c>
      <c r="AD173" s="4">
        <f>AB173+Z173+X173+V173+T173+R173+P173+N173+L173+J173+H173+F173</f>
        <v>1138527.45</v>
      </c>
    </row>
    <row r="174">
      <c r="B174" t="str">
        <v>IZABAL</v>
      </c>
      <c r="C174" t="str">
        <v>LIVINGSTON (Fronteras Río Dulce Móvil No. 11)</v>
      </c>
      <c r="D174" t="str">
        <v xml:space="preserve">Almuerzo </v>
      </c>
      <c r="E174" s="3">
        <v>2435</v>
      </c>
      <c r="G174" s="3">
        <v>2600</v>
      </c>
      <c r="I174" s="3">
        <v>2860</v>
      </c>
      <c r="K174" s="3">
        <v>2470</v>
      </c>
      <c r="M174" s="3">
        <v>2600</v>
      </c>
      <c r="O174">
        <v>2730</v>
      </c>
      <c r="Q174" s="3">
        <v>2990</v>
      </c>
      <c r="S174">
        <v>2730</v>
      </c>
      <c r="U174">
        <v>2600</v>
      </c>
      <c r="AC174" s="3">
        <f>AA174+Y174+W174+U174+S174+Q174+O174+M174+K174+I174+G174+E174</f>
        <v>24015</v>
      </c>
    </row>
    <row r="175">
      <c r="A175">
        <v>86</v>
      </c>
      <c r="B175" t="str">
        <v>IZABAL</v>
      </c>
      <c r="C175" t="str">
        <v>LOS AMATES</v>
      </c>
      <c r="D175" t="str">
        <v xml:space="preserve">Desayuno </v>
      </c>
      <c r="E175" s="3">
        <v>1800</v>
      </c>
      <c r="F175" s="4">
        <v>0</v>
      </c>
      <c r="G175" s="3">
        <v>2000</v>
      </c>
      <c r="H175" s="4">
        <v>0</v>
      </c>
      <c r="I175" s="3">
        <v>2200</v>
      </c>
      <c r="J175" s="4">
        <v>317531</v>
      </c>
      <c r="K175" s="3">
        <v>1900</v>
      </c>
      <c r="L175" s="4">
        <v>173885</v>
      </c>
      <c r="M175" s="3">
        <v>2000</v>
      </c>
      <c r="N175" s="4">
        <v>157595.5</v>
      </c>
      <c r="O175" s="3">
        <v>2100</v>
      </c>
      <c r="P175" s="4">
        <v>165890</v>
      </c>
      <c r="Q175" s="3">
        <v>2300</v>
      </c>
      <c r="R175" s="4">
        <v>174184.5</v>
      </c>
      <c r="S175" s="3">
        <v>2100</v>
      </c>
      <c r="T175" s="4">
        <v>190773.5</v>
      </c>
      <c r="U175" s="3">
        <v>2000</v>
      </c>
      <c r="V175" s="4">
        <v>174184.5</v>
      </c>
      <c r="AC175" s="3">
        <f>AA175+Y175+W175+U175+S175+Q175+O175+M175+K175+I175+G175+E175</f>
        <v>18400</v>
      </c>
      <c r="AD175" s="4">
        <f>AB175+Z175+X175+V175+T175+R175+P175+N175+L175+J175+H175+F175</f>
        <v>1354044</v>
      </c>
    </row>
    <row r="176">
      <c r="B176" t="str">
        <v>IZABAL</v>
      </c>
      <c r="C176" t="str">
        <v>LOS AMATES</v>
      </c>
      <c r="D176" t="str">
        <v xml:space="preserve">Almuerzo </v>
      </c>
      <c r="E176" s="3">
        <v>2850</v>
      </c>
      <c r="G176" s="3">
        <v>3000</v>
      </c>
      <c r="I176" s="3">
        <v>3300</v>
      </c>
      <c r="K176" s="3">
        <v>2850</v>
      </c>
      <c r="M176" s="3">
        <v>3000</v>
      </c>
      <c r="O176" s="3">
        <v>3150</v>
      </c>
      <c r="Q176" s="3">
        <v>3450</v>
      </c>
      <c r="S176" s="3">
        <v>3150</v>
      </c>
      <c r="U176" s="3">
        <v>3000</v>
      </c>
      <c r="AC176" s="3">
        <f>AA176+Y176+W176+U176+S176+Q176+O176+M176+K176+I176+G176+E176</f>
        <v>27750</v>
      </c>
    </row>
    <row r="177">
      <c r="A177">
        <v>87</v>
      </c>
      <c r="B177" t="str">
        <v>IZABAL</v>
      </c>
      <c r="C177" t="str">
        <v>MORALES</v>
      </c>
      <c r="D177" t="str">
        <v xml:space="preserve">Desayuno </v>
      </c>
      <c r="E177" s="3">
        <v>2070</v>
      </c>
      <c r="F177" s="4">
        <v>0</v>
      </c>
      <c r="G177" s="3">
        <v>2225</v>
      </c>
      <c r="H177" s="4">
        <v>0</v>
      </c>
      <c r="I177" s="3">
        <v>2200</v>
      </c>
      <c r="J177" s="4">
        <v>311934.15</v>
      </c>
      <c r="K177" s="3">
        <v>1900</v>
      </c>
      <c r="L177" s="4">
        <v>175500</v>
      </c>
      <c r="M177" s="3">
        <v>2000</v>
      </c>
      <c r="N177" s="4">
        <v>123500</v>
      </c>
      <c r="O177">
        <v>2100</v>
      </c>
      <c r="P177" s="4">
        <v>130000</v>
      </c>
      <c r="Q177" s="3">
        <v>2300</v>
      </c>
      <c r="R177" s="4">
        <v>136500</v>
      </c>
      <c r="S177">
        <v>2100</v>
      </c>
      <c r="T177" s="4">
        <v>149500</v>
      </c>
      <c r="U177">
        <v>2000</v>
      </c>
      <c r="V177" s="4">
        <v>136500</v>
      </c>
      <c r="AC177" s="3">
        <f>AA177+Y177+W177+U177+S177+Q177+O177+M177+K177+I177+G177+E177</f>
        <v>18895</v>
      </c>
      <c r="AD177" s="4">
        <f>AB177+Z177+X177+V177+T177+R177+P177+N177+L177+J177+H177+F177</f>
        <v>1163434.15</v>
      </c>
    </row>
    <row r="178">
      <c r="B178" t="str">
        <v>IZABAL</v>
      </c>
      <c r="C178" t="str">
        <v>MORALES</v>
      </c>
      <c r="D178" t="str">
        <v xml:space="preserve">Almuerzo </v>
      </c>
      <c r="E178" s="3">
        <v>3135</v>
      </c>
      <c r="G178" s="3">
        <v>3225</v>
      </c>
      <c r="I178" s="3">
        <v>3300</v>
      </c>
      <c r="K178" s="3">
        <v>2850</v>
      </c>
      <c r="M178" s="3">
        <v>3000</v>
      </c>
      <c r="O178">
        <v>3150</v>
      </c>
      <c r="Q178" s="3">
        <v>3450</v>
      </c>
      <c r="S178">
        <v>3150</v>
      </c>
      <c r="U178">
        <v>3000</v>
      </c>
      <c r="AC178" s="3">
        <f>AA178+Y178+W178+U178+S178+Q178+O178+M178+K178+I178+G178+E178</f>
        <v>28260</v>
      </c>
    </row>
    <row r="179">
      <c r="A179">
        <v>88</v>
      </c>
      <c r="B179" t="str">
        <v>IZABAL</v>
      </c>
      <c r="C179" t="str">
        <v>PUERTO BARRIOS (Entre Ríos)</v>
      </c>
      <c r="D179" t="str">
        <v xml:space="preserve">Desayuno </v>
      </c>
      <c r="E179" s="3">
        <v>1800</v>
      </c>
      <c r="F179" s="4">
        <v>0</v>
      </c>
      <c r="G179" s="3">
        <v>2000</v>
      </c>
      <c r="H179" s="4">
        <v>0</v>
      </c>
      <c r="I179" s="3">
        <v>2200</v>
      </c>
      <c r="J179" s="4">
        <v>286769.75</v>
      </c>
      <c r="K179" s="3">
        <v>1900</v>
      </c>
      <c r="L179" s="4">
        <v>156098.25</v>
      </c>
      <c r="M179" s="3">
        <v>1863</v>
      </c>
      <c r="N179" s="4">
        <v>141231.75</v>
      </c>
      <c r="O179">
        <v>2100</v>
      </c>
      <c r="P179" s="4">
        <v>144381.01</v>
      </c>
      <c r="Q179" s="3">
        <v>2300</v>
      </c>
      <c r="R179" s="4">
        <v>156098.25</v>
      </c>
      <c r="S179">
        <v>2100</v>
      </c>
      <c r="T179" s="4">
        <v>170964.75</v>
      </c>
      <c r="U179">
        <v>2000</v>
      </c>
      <c r="V179" s="4">
        <v>156098.25</v>
      </c>
      <c r="AC179" s="3">
        <f>AA179+Y179+W179+U179+S179+Q179+O179+M179+K179+I179+G179+E179</f>
        <v>18263</v>
      </c>
      <c r="AD179" s="4">
        <f>AB179+Z179+X179+V179+T179+R179+P179+N179+L179+J179+H179+F179</f>
        <v>1211642.01</v>
      </c>
    </row>
    <row r="180">
      <c r="B180" t="str">
        <v>IZABAL</v>
      </c>
      <c r="C180" t="str">
        <v>PUERTO BARRIOS (Entre Ríos)</v>
      </c>
      <c r="D180" t="str">
        <v xml:space="preserve">Almuerzo </v>
      </c>
      <c r="E180" s="3">
        <v>2375</v>
      </c>
      <c r="G180" s="3">
        <v>2500</v>
      </c>
      <c r="I180" s="3">
        <v>2750</v>
      </c>
      <c r="K180" s="3">
        <v>2375</v>
      </c>
      <c r="M180" s="3">
        <v>2500</v>
      </c>
      <c r="O180">
        <v>2625</v>
      </c>
      <c r="Q180" s="3">
        <v>2875</v>
      </c>
      <c r="S180">
        <v>2625</v>
      </c>
      <c r="U180">
        <v>2500</v>
      </c>
      <c r="AC180" s="3">
        <f>AA180+Y180+W180+U180+S180+Q180+O180+M180+K180+I180+G180+E180</f>
        <v>23125</v>
      </c>
    </row>
    <row r="181">
      <c r="A181">
        <v>89</v>
      </c>
      <c r="B181" t="str">
        <v>JALAPA</v>
      </c>
      <c r="C181" t="str">
        <v>JALAPA</v>
      </c>
      <c r="D181" t="str">
        <v xml:space="preserve">Desayuno </v>
      </c>
      <c r="E181" s="3">
        <v>0</v>
      </c>
      <c r="F181" s="4">
        <v>0</v>
      </c>
      <c r="G181" s="3">
        <v>0</v>
      </c>
      <c r="H181" s="4">
        <v>0</v>
      </c>
      <c r="I181" s="3">
        <v>0</v>
      </c>
      <c r="J181" s="4">
        <v>0</v>
      </c>
      <c r="K181" s="3">
        <v>0</v>
      </c>
      <c r="L181" s="4">
        <v>0</v>
      </c>
      <c r="M181" s="3">
        <v>0</v>
      </c>
      <c r="N181" s="4">
        <v>0</v>
      </c>
      <c r="O181">
        <v>0</v>
      </c>
      <c r="P181" s="4">
        <v>0</v>
      </c>
      <c r="Q181" s="3">
        <v>5550</v>
      </c>
      <c r="R181" s="4">
        <v>0</v>
      </c>
      <c r="S181">
        <v>7350</v>
      </c>
      <c r="T181" s="4">
        <v>379159.5</v>
      </c>
      <c r="U181">
        <v>7000</v>
      </c>
      <c r="V181" s="4">
        <v>498892.2</v>
      </c>
      <c r="AC181" s="3">
        <f>AA181+Y181+W181+U181+S181+Q181+O181+M181+K181+I181+G181+E181</f>
        <v>19900</v>
      </c>
      <c r="AD181" s="4">
        <f>AB181+Z181+X181+V181+T181+R181+P181+N181+L181+J181+H181+F181</f>
        <v>878051.7</v>
      </c>
    </row>
    <row r="182">
      <c r="B182" t="str">
        <v>JALAPA</v>
      </c>
      <c r="C182" t="str">
        <v>JALAPA</v>
      </c>
      <c r="D182" t="str">
        <v xml:space="preserve">Almuerzo </v>
      </c>
      <c r="E182" s="3">
        <v>0</v>
      </c>
      <c r="G182" s="3">
        <v>0</v>
      </c>
      <c r="I182" s="3">
        <v>0</v>
      </c>
      <c r="K182" s="3">
        <v>0</v>
      </c>
      <c r="M182" s="3">
        <v>0</v>
      </c>
      <c r="O182">
        <v>0</v>
      </c>
      <c r="Q182" s="3">
        <v>6400</v>
      </c>
      <c r="S182">
        <v>8378</v>
      </c>
      <c r="U182">
        <v>8000</v>
      </c>
      <c r="AC182" s="3">
        <f>AA182+Y182+W182+U182+S182+Q182+O182+M182+K182+I182+G182+E182</f>
        <v>22778</v>
      </c>
    </row>
    <row r="183">
      <c r="A183">
        <v>90</v>
      </c>
      <c r="B183" t="str">
        <v>JALAPA</v>
      </c>
      <c r="C183" t="str">
        <v>MONJAS</v>
      </c>
      <c r="D183" t="str">
        <v xml:space="preserve">Desayuno </v>
      </c>
      <c r="E183" s="3">
        <v>0</v>
      </c>
      <c r="F183" s="4">
        <v>0</v>
      </c>
      <c r="G183" s="3">
        <v>0</v>
      </c>
      <c r="H183" s="4">
        <v>0</v>
      </c>
      <c r="I183" s="3">
        <v>0</v>
      </c>
      <c r="J183" s="4">
        <v>0</v>
      </c>
      <c r="K183" s="3">
        <v>0</v>
      </c>
      <c r="L183" s="4">
        <v>0</v>
      </c>
      <c r="M183" s="3">
        <v>0</v>
      </c>
      <c r="N183" s="4">
        <v>0</v>
      </c>
      <c r="O183">
        <v>0</v>
      </c>
      <c r="P183" s="4">
        <v>0</v>
      </c>
      <c r="Q183" s="3">
        <v>2550</v>
      </c>
      <c r="R183" s="4">
        <v>0</v>
      </c>
      <c r="S183">
        <v>5700</v>
      </c>
      <c r="T183" s="4">
        <v>189439.5</v>
      </c>
      <c r="U183">
        <v>2000</v>
      </c>
      <c r="V183" s="4">
        <v>234013.5</v>
      </c>
      <c r="AC183" s="3">
        <f>AA183+Y183+W183+U183+S183+Q183+O183+M183+K183+I183+G183+E183</f>
        <v>10250</v>
      </c>
      <c r="AD183" s="4">
        <f>AB183+Z183+X183+V183+T183+R183+P183+N183+L183+J183+H183+F183</f>
        <v>423453</v>
      </c>
    </row>
    <row r="184">
      <c r="B184" t="str">
        <v>JALAPA</v>
      </c>
      <c r="C184" t="str">
        <v>MONJAS</v>
      </c>
      <c r="D184" t="str">
        <v xml:space="preserve">Almuerzo </v>
      </c>
      <c r="E184" s="3">
        <v>0</v>
      </c>
      <c r="G184" s="3">
        <v>0</v>
      </c>
      <c r="I184" s="3">
        <v>0</v>
      </c>
      <c r="K184" s="3">
        <v>0</v>
      </c>
      <c r="M184" s="3">
        <v>0</v>
      </c>
      <c r="O184">
        <v>0</v>
      </c>
      <c r="Q184" s="3">
        <v>3400</v>
      </c>
      <c r="S184">
        <v>7600</v>
      </c>
      <c r="U184">
        <v>3000</v>
      </c>
      <c r="AC184" s="3">
        <f>AA184+Y184+W184+U184+S184+Q184+O184+M184+K184+I184+G184+E184</f>
        <v>14000</v>
      </c>
    </row>
    <row r="185">
      <c r="A185">
        <v>91</v>
      </c>
      <c r="B185" t="str">
        <v>JALAPA</v>
      </c>
      <c r="C185" t="str">
        <v>MATAQUESCUINTLA</v>
      </c>
      <c r="D185" t="str">
        <v xml:space="preserve">Desayuno </v>
      </c>
      <c r="E185" s="3">
        <v>1600</v>
      </c>
      <c r="F185" s="4">
        <v>0</v>
      </c>
      <c r="G185" s="3">
        <v>1550</v>
      </c>
      <c r="H185" s="4">
        <v>89700</v>
      </c>
      <c r="I185" s="3">
        <v>2200</v>
      </c>
      <c r="J185" s="4">
        <v>81487.5</v>
      </c>
      <c r="K185" s="3">
        <v>1425</v>
      </c>
      <c r="L185" s="4">
        <v>237118.5</v>
      </c>
      <c r="M185" s="3">
        <v>1500</v>
      </c>
      <c r="N185" s="4">
        <v>137355.75</v>
      </c>
      <c r="O185">
        <v>1575</v>
      </c>
      <c r="P185" s="4">
        <v>144585</v>
      </c>
      <c r="Q185" s="3">
        <v>1725</v>
      </c>
      <c r="R185" s="4">
        <v>151814.25</v>
      </c>
      <c r="S185">
        <v>1575</v>
      </c>
      <c r="T185" s="4">
        <v>166272.75</v>
      </c>
      <c r="U185">
        <v>1425</v>
      </c>
      <c r="V185" s="4">
        <v>149725.8</v>
      </c>
      <c r="AC185" s="3">
        <f>AA185+Y185+W185+U185+S185+Q185+O185+M185+K185+I185+G185+E185</f>
        <v>14575</v>
      </c>
      <c r="AD185" s="4">
        <f>AB185+Z185+X185+V185+T185+R185+P185+N185+L185+J185+H185+F185</f>
        <v>1158059.55</v>
      </c>
    </row>
    <row r="186">
      <c r="B186" t="str">
        <v>JALAPA</v>
      </c>
      <c r="C186" t="str">
        <v>MATAQUESCUINTLA</v>
      </c>
      <c r="D186" t="str">
        <v xml:space="preserve">Almuerzo </v>
      </c>
      <c r="E186" s="3">
        <v>2550</v>
      </c>
      <c r="G186" s="3">
        <v>3000</v>
      </c>
      <c r="I186" s="3">
        <v>3300</v>
      </c>
      <c r="K186" s="3">
        <v>2850</v>
      </c>
      <c r="M186" s="3">
        <v>3000</v>
      </c>
      <c r="O186">
        <v>3150</v>
      </c>
      <c r="Q186" s="3">
        <v>3450</v>
      </c>
      <c r="S186">
        <v>3087</v>
      </c>
      <c r="U186">
        <v>2850</v>
      </c>
      <c r="AC186" s="3">
        <f>AA186+Y186+W186+U186+S186+Q186+O186+M186+K186+I186+G186+E186</f>
        <v>27237</v>
      </c>
    </row>
    <row r="187">
      <c r="A187">
        <v>92</v>
      </c>
      <c r="B187" t="str">
        <v>JALAPA</v>
      </c>
      <c r="C187" t="str">
        <v>SAN CARLOS ALZATATE</v>
      </c>
      <c r="D187" t="str">
        <v xml:space="preserve">Desayuno </v>
      </c>
      <c r="E187" s="3">
        <v>0</v>
      </c>
      <c r="F187" s="4">
        <v>0</v>
      </c>
      <c r="G187" s="3">
        <v>0</v>
      </c>
      <c r="H187" s="4">
        <v>0</v>
      </c>
      <c r="I187" s="3">
        <v>0</v>
      </c>
      <c r="J187" s="4">
        <v>0</v>
      </c>
      <c r="K187" s="3">
        <v>900</v>
      </c>
      <c r="L187" s="4">
        <v>0</v>
      </c>
      <c r="M187" s="3">
        <v>2000</v>
      </c>
      <c r="N187" s="4">
        <v>71137.35</v>
      </c>
      <c r="O187">
        <v>2100</v>
      </c>
      <c r="P187" s="4">
        <v>159630</v>
      </c>
      <c r="Q187" s="3">
        <v>2300</v>
      </c>
      <c r="R187" s="4">
        <v>166782.74999999997</v>
      </c>
      <c r="S187">
        <v>2100</v>
      </c>
      <c r="T187" s="4">
        <v>183574.5</v>
      </c>
      <c r="U187">
        <v>2000</v>
      </c>
      <c r="V187" s="4">
        <v>166617</v>
      </c>
      <c r="AC187" s="3">
        <f>AA187+Y187+W187+U187+S187+Q187+O187+M187+K187+I187+G187+E187</f>
        <v>11400</v>
      </c>
      <c r="AD187" s="4">
        <f>AB187+Z187+X187+V187+T187+R187+P187+N187+L187+J187+H187+F187</f>
        <v>747741.6</v>
      </c>
    </row>
    <row r="188">
      <c r="B188" t="str">
        <v>JALAPA</v>
      </c>
      <c r="C188" t="str">
        <v>SAN CARLOS ALZATATE</v>
      </c>
      <c r="D188" t="str">
        <v xml:space="preserve">Almuerzo </v>
      </c>
      <c r="E188" s="3">
        <v>0</v>
      </c>
      <c r="G188" s="3">
        <v>0</v>
      </c>
      <c r="I188" s="3">
        <v>0</v>
      </c>
      <c r="K188" s="3">
        <v>1329</v>
      </c>
      <c r="M188" s="3">
        <v>3000</v>
      </c>
      <c r="O188">
        <v>3125</v>
      </c>
      <c r="Q188" s="3">
        <v>3450</v>
      </c>
      <c r="S188">
        <v>3120</v>
      </c>
      <c r="U188">
        <v>3000</v>
      </c>
      <c r="AC188" s="3">
        <f>AA188+Y188+W188+U188+S188+Q188+O188+M188+K188+I188+G188+E188</f>
        <v>17024</v>
      </c>
    </row>
    <row r="189">
      <c r="A189">
        <v>93</v>
      </c>
      <c r="B189" t="str">
        <v>JALAPA</v>
      </c>
      <c r="C189" t="str">
        <v>SAN LUIS JILOTEPEQUE</v>
      </c>
      <c r="D189" t="str">
        <v xml:space="preserve">Desayuno </v>
      </c>
      <c r="E189" s="3">
        <v>2000</v>
      </c>
      <c r="F189" s="4">
        <v>0</v>
      </c>
      <c r="G189" s="3">
        <v>2000</v>
      </c>
      <c r="H189" s="4">
        <v>84490</v>
      </c>
      <c r="I189" s="3">
        <v>2200</v>
      </c>
      <c r="J189" s="4">
        <v>65040</v>
      </c>
      <c r="K189" s="3">
        <v>1900</v>
      </c>
      <c r="L189" s="4">
        <v>267463</v>
      </c>
      <c r="M189" s="3">
        <v>2000</v>
      </c>
      <c r="N189" s="4">
        <v>151648.5</v>
      </c>
      <c r="O189">
        <v>2100</v>
      </c>
      <c r="P189" s="4">
        <v>157442.09999999998</v>
      </c>
      <c r="Q189" s="3">
        <v>2300</v>
      </c>
      <c r="R189" s="4">
        <v>167611.5</v>
      </c>
      <c r="S189">
        <v>2000</v>
      </c>
      <c r="T189" s="4">
        <v>183574.5</v>
      </c>
      <c r="U189">
        <v>2000</v>
      </c>
      <c r="V189" s="4">
        <v>159630</v>
      </c>
      <c r="AC189" s="3">
        <f>AA189+Y189+W189+U189+S189+Q189+O189+M189+K189+I189+G189+E189</f>
        <v>18500</v>
      </c>
      <c r="AD189" s="4">
        <f>AB189+Z189+X189+V189+T189+R189+P189+N189+L189+J189+H189+F189</f>
        <v>1236899.6</v>
      </c>
    </row>
    <row r="190">
      <c r="B190" t="str">
        <v>JALAPA</v>
      </c>
      <c r="C190" t="str">
        <v>SAN LUIS JILOTEPEQUE</v>
      </c>
      <c r="D190" t="str">
        <v xml:space="preserve">Almuerzo </v>
      </c>
      <c r="E190" s="3">
        <v>3000</v>
      </c>
      <c r="G190" s="3">
        <v>3000</v>
      </c>
      <c r="I190" s="3">
        <v>3300</v>
      </c>
      <c r="K190" s="3">
        <v>2850</v>
      </c>
      <c r="M190" s="3">
        <v>2934</v>
      </c>
      <c r="O190">
        <v>3150</v>
      </c>
      <c r="Q190" s="3">
        <v>3450</v>
      </c>
      <c r="S190">
        <v>3000</v>
      </c>
      <c r="U190">
        <v>3000</v>
      </c>
      <c r="AC190" s="3">
        <f>AA190+Y190+W190+U190+S190+Q190+O190+M190+K190+I190+G190+E190</f>
        <v>27684</v>
      </c>
    </row>
    <row r="191">
      <c r="A191">
        <v>94</v>
      </c>
      <c r="B191" t="str">
        <v>JALAPA</v>
      </c>
      <c r="C191" t="str">
        <v>SAN MANUEL CHAPARRON</v>
      </c>
      <c r="D191" t="str">
        <v xml:space="preserve">Desayuno </v>
      </c>
      <c r="E191" s="3">
        <v>0</v>
      </c>
      <c r="F191" s="4">
        <v>0</v>
      </c>
      <c r="G191" s="3">
        <v>0</v>
      </c>
      <c r="H191" s="4">
        <v>0</v>
      </c>
      <c r="I191" s="3">
        <v>0</v>
      </c>
      <c r="J191" s="4">
        <v>0</v>
      </c>
      <c r="K191" s="3">
        <v>0</v>
      </c>
      <c r="L191" s="4">
        <v>0</v>
      </c>
      <c r="M191" s="3">
        <v>0</v>
      </c>
      <c r="N191" s="4">
        <v>0</v>
      </c>
      <c r="O191">
        <v>1300</v>
      </c>
      <c r="P191" s="4">
        <v>0</v>
      </c>
      <c r="Q191" s="3">
        <v>2300</v>
      </c>
      <c r="R191" s="4">
        <v>103759.5</v>
      </c>
      <c r="S191">
        <v>2100</v>
      </c>
      <c r="T191" s="4">
        <v>183574.5</v>
      </c>
      <c r="U191">
        <v>2000</v>
      </c>
      <c r="V191" s="4">
        <v>167611.5</v>
      </c>
      <c r="AC191" s="3">
        <f>AA191+Y191+W191+U191+S191+Q191+O191+M191+K191+I191+G191+E191</f>
        <v>7700</v>
      </c>
      <c r="AD191" s="4">
        <f>AB191+Z191+X191+V191+T191+R191+P191+N191+L191+J191+H191+F191</f>
        <v>454945.5</v>
      </c>
    </row>
    <row r="192">
      <c r="B192" t="str">
        <v>JALAPA</v>
      </c>
      <c r="C192" t="str">
        <v>SAN MANUEL CHAPARRON</v>
      </c>
      <c r="D192" t="str">
        <v xml:space="preserve">Almuerzo </v>
      </c>
      <c r="E192" s="3">
        <v>0</v>
      </c>
      <c r="G192" s="3">
        <v>0</v>
      </c>
      <c r="I192" s="3">
        <v>0</v>
      </c>
      <c r="K192" s="3">
        <v>0</v>
      </c>
      <c r="M192" s="3">
        <v>0</v>
      </c>
      <c r="O192">
        <v>1950</v>
      </c>
      <c r="Q192" s="3">
        <v>3450</v>
      </c>
      <c r="S192">
        <v>3150</v>
      </c>
      <c r="U192">
        <v>3000</v>
      </c>
      <c r="AC192" s="3">
        <f>AA192+Y192+W192+U192+S192+Q192+O192+M192+K192+I192+G192+E192</f>
        <v>11550</v>
      </c>
    </row>
    <row r="193">
      <c r="A193">
        <v>95</v>
      </c>
      <c r="B193" t="str">
        <v>JALAPA</v>
      </c>
      <c r="C193" t="str">
        <v>SAN PEDRO PINULA</v>
      </c>
      <c r="D193" t="str">
        <v xml:space="preserve">Desayuno </v>
      </c>
      <c r="E193" s="3">
        <v>2560</v>
      </c>
      <c r="F193" s="4">
        <v>0</v>
      </c>
      <c r="G193" s="3">
        <v>3200</v>
      </c>
      <c r="H193" s="4">
        <v>173310</v>
      </c>
      <c r="I193" s="3">
        <v>3520</v>
      </c>
      <c r="J193" s="4">
        <v>167220</v>
      </c>
      <c r="K193" s="3">
        <v>3040</v>
      </c>
      <c r="L193" s="4">
        <v>259069.80000000005</v>
      </c>
      <c r="M193" s="3">
        <v>3200</v>
      </c>
      <c r="N193" s="4">
        <v>223742.1</v>
      </c>
      <c r="O193">
        <v>3360</v>
      </c>
      <c r="P193" s="4">
        <v>228092.40000000002</v>
      </c>
      <c r="Q193" s="3">
        <v>3680</v>
      </c>
      <c r="R193" s="4">
        <v>247293.8999999999</v>
      </c>
      <c r="S193">
        <v>3360</v>
      </c>
      <c r="T193" s="4">
        <v>270845.7</v>
      </c>
      <c r="U193">
        <v>3200</v>
      </c>
      <c r="V193" s="4">
        <v>247293.9</v>
      </c>
      <c r="AC193" s="3">
        <f>AA193+Y193+W193+U193+S193+Q193+O193+M193+K193+I193+G193+E193</f>
        <v>29120</v>
      </c>
      <c r="AD193" s="4">
        <f>AB193+Z193+X193+V193+T193+R193+P193+N193+L193+J193+H193+F193</f>
        <v>1816867.8</v>
      </c>
    </row>
    <row r="194">
      <c r="B194" t="str">
        <v>JALAPA</v>
      </c>
      <c r="C194" t="str">
        <v>SAN PEDRO PINULA</v>
      </c>
      <c r="D194" t="str">
        <v xml:space="preserve">Almuerzo </v>
      </c>
      <c r="E194" s="3">
        <v>3570</v>
      </c>
      <c r="G194" s="3">
        <v>4200</v>
      </c>
      <c r="I194" s="3">
        <v>4620</v>
      </c>
      <c r="K194" s="3">
        <v>3990</v>
      </c>
      <c r="M194" s="3">
        <v>3976</v>
      </c>
      <c r="O194">
        <v>4410</v>
      </c>
      <c r="Q194" s="3">
        <v>4830</v>
      </c>
      <c r="S194">
        <v>4410</v>
      </c>
      <c r="U194">
        <v>4200</v>
      </c>
      <c r="AC194" s="3">
        <f>AA194+Y194+W194+U194+S194+Q194+O194+M194+K194+I194+G194+E194</f>
        <v>38206</v>
      </c>
    </row>
    <row r="195">
      <c r="A195">
        <v>96</v>
      </c>
      <c r="B195" t="str">
        <v>JUTIAPA</v>
      </c>
      <c r="C195" t="str">
        <v>COMAPA</v>
      </c>
      <c r="D195" t="str">
        <v xml:space="preserve">Desayuno </v>
      </c>
      <c r="E195" s="3">
        <v>1200</v>
      </c>
      <c r="F195" s="4">
        <v>0</v>
      </c>
      <c r="G195" s="3">
        <v>1500</v>
      </c>
      <c r="H195" s="4">
        <v>89025</v>
      </c>
      <c r="I195" s="3">
        <v>1650</v>
      </c>
      <c r="J195" s="4">
        <v>106500</v>
      </c>
      <c r="K195" s="3">
        <v>1425</v>
      </c>
      <c r="L195" s="4">
        <v>159043.5</v>
      </c>
      <c r="M195" s="3">
        <v>1500</v>
      </c>
      <c r="N195" s="4">
        <v>137355.75</v>
      </c>
      <c r="O195">
        <v>1575</v>
      </c>
      <c r="P195" s="4">
        <v>144585</v>
      </c>
      <c r="Q195" s="3">
        <v>1725</v>
      </c>
      <c r="R195" s="4">
        <v>151814.25</v>
      </c>
      <c r="S195">
        <v>1575</v>
      </c>
      <c r="T195" s="4">
        <v>166272.75</v>
      </c>
      <c r="U195">
        <v>1500</v>
      </c>
      <c r="V195" s="4">
        <v>151814.25</v>
      </c>
      <c r="AC195" s="3">
        <f>AA195+Y195+W195+U195+S195+Q195+O195+M195+K195+I195+G195+E195</f>
        <v>13650</v>
      </c>
      <c r="AD195" s="4">
        <f>AB195+Z195+X195+V195+T195+R195+P195+N195+L195+J195+H195+F195</f>
        <v>1106410.5</v>
      </c>
    </row>
    <row r="196">
      <c r="B196" t="str">
        <v>JUTIAPA</v>
      </c>
      <c r="C196" t="str">
        <v>COMAPA</v>
      </c>
      <c r="D196" t="str">
        <v xml:space="preserve">Almuerzo </v>
      </c>
      <c r="E196" s="3">
        <v>2550</v>
      </c>
      <c r="G196" s="3">
        <v>3000</v>
      </c>
      <c r="I196" s="3">
        <v>3300</v>
      </c>
      <c r="K196" s="3">
        <v>2850</v>
      </c>
      <c r="M196" s="3">
        <v>3000</v>
      </c>
      <c r="O196">
        <v>3150</v>
      </c>
      <c r="Q196" s="3">
        <v>3450</v>
      </c>
      <c r="S196">
        <v>3150</v>
      </c>
      <c r="U196">
        <v>3000</v>
      </c>
      <c r="AC196" s="3">
        <f>AA196+Y196+W196+U196+S196+Q196+O196+M196+K196+I196+G196+E196</f>
        <v>27450</v>
      </c>
    </row>
    <row r="197">
      <c r="A197">
        <v>97</v>
      </c>
      <c r="B197" t="str">
        <v>JUTIAPA</v>
      </c>
      <c r="C197" t="str">
        <v>CONGUACO</v>
      </c>
      <c r="D197" t="str">
        <v xml:space="preserve">Desayuno </v>
      </c>
      <c r="E197" s="3">
        <v>1600</v>
      </c>
      <c r="F197" s="4">
        <v>0</v>
      </c>
      <c r="G197" s="3">
        <v>2000</v>
      </c>
      <c r="H197" s="4">
        <v>89650</v>
      </c>
      <c r="I197" s="3">
        <v>2200</v>
      </c>
      <c r="J197" s="4">
        <v>191250</v>
      </c>
      <c r="K197" s="3">
        <v>1900</v>
      </c>
      <c r="L197" s="4">
        <v>212058</v>
      </c>
      <c r="M197" s="3">
        <v>2000</v>
      </c>
      <c r="N197" s="4">
        <v>183141</v>
      </c>
      <c r="O197" s="3">
        <v>2100</v>
      </c>
      <c r="P197" s="4">
        <v>192780</v>
      </c>
      <c r="Q197" s="3">
        <v>1100</v>
      </c>
      <c r="R197" s="4">
        <v>202419</v>
      </c>
      <c r="S197" s="3">
        <v>0</v>
      </c>
      <c r="T197" s="4">
        <v>106029</v>
      </c>
      <c r="U197">
        <v>0</v>
      </c>
      <c r="V197" s="4">
        <v>0</v>
      </c>
      <c r="AC197" s="3">
        <f>AA197+Y197+W197+U197+S197+Q197+O197+M197+K197+I197+G197+E197</f>
        <v>12900</v>
      </c>
      <c r="AD197" s="4">
        <f>AB197+Z197+X197+V197+T197+R197+P197+N197+L197+J197+H197+F197</f>
        <v>1177327</v>
      </c>
    </row>
    <row r="198">
      <c r="B198" t="str">
        <v>JUTIAPA</v>
      </c>
      <c r="C198" t="str">
        <v>CONGUACO</v>
      </c>
      <c r="D198" t="str">
        <v xml:space="preserve">Almuerzo </v>
      </c>
      <c r="E198" s="3">
        <v>3400</v>
      </c>
      <c r="G198" s="3">
        <v>4000</v>
      </c>
      <c r="I198" s="3">
        <v>4400</v>
      </c>
      <c r="K198" s="3">
        <v>3800</v>
      </c>
      <c r="M198" s="3">
        <v>4000</v>
      </c>
      <c r="O198" s="3">
        <v>4200</v>
      </c>
      <c r="Q198" s="3">
        <v>2200</v>
      </c>
      <c r="S198" s="3">
        <v>0</v>
      </c>
      <c r="U198">
        <v>0</v>
      </c>
      <c r="AC198" s="3">
        <f>AA198+Y198+W198+U198+S198+Q198+O198+M198+K198+I198+G198+E198</f>
        <v>26000</v>
      </c>
    </row>
    <row r="199">
      <c r="A199">
        <v>98</v>
      </c>
      <c r="B199" t="str">
        <v>JUTIAPA</v>
      </c>
      <c r="C199" t="str">
        <v>EL ADELANTO</v>
      </c>
      <c r="D199" t="str">
        <v xml:space="preserve">Desayuno </v>
      </c>
      <c r="E199" s="3">
        <v>2400</v>
      </c>
      <c r="F199" s="4">
        <v>0</v>
      </c>
      <c r="G199" s="3">
        <v>2950</v>
      </c>
      <c r="H199" s="4">
        <v>89925</v>
      </c>
      <c r="I199" s="3">
        <v>2200</v>
      </c>
      <c r="J199" s="4">
        <v>183750</v>
      </c>
      <c r="K199" s="3">
        <v>1900</v>
      </c>
      <c r="L199" s="4">
        <v>175593</v>
      </c>
      <c r="M199" s="3">
        <v>2000</v>
      </c>
      <c r="N199" s="4">
        <v>151648.5</v>
      </c>
      <c r="O199">
        <v>2100</v>
      </c>
      <c r="P199" s="4">
        <v>159630</v>
      </c>
      <c r="Q199" s="3">
        <v>2300</v>
      </c>
      <c r="R199" s="4">
        <v>167611.5</v>
      </c>
      <c r="S199">
        <v>2100</v>
      </c>
      <c r="T199" s="4">
        <v>183574.5</v>
      </c>
      <c r="U199">
        <v>1700</v>
      </c>
      <c r="V199" s="4">
        <v>167611.5</v>
      </c>
      <c r="AC199" s="3">
        <f>AA199+Y199+W199+U199+S199+Q199+O199+M199+K199+I199+G199+E199</f>
        <v>19650</v>
      </c>
      <c r="AD199" s="4">
        <f>AB199+Z199+X199+V199+T199+R199+P199+N199+L199+J199+H199+F199</f>
        <v>1279344</v>
      </c>
    </row>
    <row r="200">
      <c r="B200" t="str">
        <v>JUTIAPA</v>
      </c>
      <c r="C200" t="str">
        <v>EL ADELANTO</v>
      </c>
      <c r="D200" t="str">
        <v xml:space="preserve">Almuerzo </v>
      </c>
      <c r="E200" s="3">
        <v>2550</v>
      </c>
      <c r="G200" s="3">
        <v>3000</v>
      </c>
      <c r="I200" s="3">
        <v>3300</v>
      </c>
      <c r="K200" s="3">
        <v>2850</v>
      </c>
      <c r="M200" s="3">
        <v>3000</v>
      </c>
      <c r="O200">
        <v>3150</v>
      </c>
      <c r="Q200" s="3">
        <v>3450</v>
      </c>
      <c r="S200">
        <v>3150</v>
      </c>
      <c r="U200">
        <v>2550</v>
      </c>
      <c r="AC200" s="3">
        <f>AA200+Y200+W200+U200+S200+Q200+O200+M200+K200+I200+G200+E200</f>
        <v>27000</v>
      </c>
    </row>
    <row r="201">
      <c r="A201">
        <v>99</v>
      </c>
      <c r="B201" t="str">
        <v>JUTIAPA</v>
      </c>
      <c r="C201" t="str">
        <v>JALPATAGUA</v>
      </c>
      <c r="D201" t="str">
        <v xml:space="preserve">Desayuno </v>
      </c>
      <c r="E201" s="3">
        <v>0</v>
      </c>
      <c r="F201" s="4">
        <v>0</v>
      </c>
      <c r="G201" s="3">
        <v>0</v>
      </c>
      <c r="H201" s="4">
        <v>0</v>
      </c>
      <c r="I201" s="3">
        <v>1700</v>
      </c>
      <c r="J201" s="4">
        <v>0</v>
      </c>
      <c r="K201" s="3">
        <v>1900</v>
      </c>
      <c r="L201" s="4">
        <v>132676.5</v>
      </c>
      <c r="M201" s="3">
        <v>2000</v>
      </c>
      <c r="N201" s="4">
        <v>151648.5</v>
      </c>
      <c r="O201">
        <v>2100</v>
      </c>
      <c r="P201" s="4">
        <v>159630</v>
      </c>
      <c r="Q201" s="3">
        <v>2300</v>
      </c>
      <c r="R201" s="4">
        <v>167611.5</v>
      </c>
      <c r="S201">
        <v>2100</v>
      </c>
      <c r="T201" s="4">
        <v>178602</v>
      </c>
      <c r="U201">
        <v>2000</v>
      </c>
      <c r="V201" s="4">
        <v>167611.5</v>
      </c>
      <c r="AC201" s="3">
        <f>AA201+Y201+W201+U201+S201+Q201+O201+M201+K201+I201+G201+E201</f>
        <v>14100</v>
      </c>
      <c r="AD201" s="4">
        <f>AB201+Z201+X201+V201+T201+R201+P201+N201+L201+J201+H201+F201</f>
        <v>957780</v>
      </c>
    </row>
    <row r="202">
      <c r="B202" t="str">
        <v>JUTIAPA</v>
      </c>
      <c r="C202" t="str">
        <v>JALPATAGUA</v>
      </c>
      <c r="D202" t="str">
        <v xml:space="preserve">Almuerzo </v>
      </c>
      <c r="E202" s="3">
        <v>0</v>
      </c>
      <c r="G202" s="3">
        <v>0</v>
      </c>
      <c r="I202" s="3">
        <v>2550</v>
      </c>
      <c r="K202" s="3">
        <v>2850</v>
      </c>
      <c r="M202" s="3">
        <v>3000</v>
      </c>
      <c r="O202">
        <v>3150</v>
      </c>
      <c r="Q202" s="3">
        <v>3300</v>
      </c>
      <c r="S202">
        <v>3150</v>
      </c>
      <c r="U202">
        <v>3000</v>
      </c>
      <c r="AC202" s="3">
        <f>AA202+Y202+W202+U202+S202+Q202+O202+M202+K202+I202+G202+E202</f>
        <v>21000</v>
      </c>
    </row>
    <row r="203">
      <c r="A203">
        <v>100</v>
      </c>
      <c r="B203" t="str">
        <v>JUTIAPA</v>
      </c>
      <c r="C203" t="str">
        <v>MOYUTA (Fijo)</v>
      </c>
      <c r="D203" t="str">
        <v xml:space="preserve">Desayuno </v>
      </c>
      <c r="E203" s="3">
        <v>0</v>
      </c>
      <c r="F203" s="4">
        <v>0</v>
      </c>
      <c r="G203" s="3">
        <v>0</v>
      </c>
      <c r="H203" s="4">
        <v>0</v>
      </c>
      <c r="I203" s="3">
        <v>0</v>
      </c>
      <c r="J203" s="4">
        <v>0</v>
      </c>
      <c r="K203" s="3">
        <v>0</v>
      </c>
      <c r="L203" s="4">
        <v>0</v>
      </c>
      <c r="M203" s="3">
        <v>0</v>
      </c>
      <c r="N203" s="4">
        <v>0</v>
      </c>
      <c r="O203">
        <v>0</v>
      </c>
      <c r="P203" s="4">
        <v>0</v>
      </c>
      <c r="Q203" s="3">
        <v>800</v>
      </c>
      <c r="R203" s="4">
        <v>0</v>
      </c>
      <c r="S203">
        <v>2100</v>
      </c>
      <c r="T203" s="4">
        <v>63852</v>
      </c>
      <c r="U203">
        <v>2000</v>
      </c>
      <c r="V203" s="4">
        <v>167611.5</v>
      </c>
      <c r="AC203" s="3">
        <f>AA203+Y203+W203+U203+S203+Q203+O203+M203+K203+I203+G203+E203</f>
        <v>4900</v>
      </c>
      <c r="AD203" s="4">
        <f>AB203+Z203+X203+V203+T203+R203+P203+N203+L203+J203+H203+F203</f>
        <v>231463.5</v>
      </c>
    </row>
    <row r="204">
      <c r="B204" t="str">
        <v>JUTIAPA</v>
      </c>
      <c r="C204" t="str">
        <v>MOYUTA (Fijo)</v>
      </c>
      <c r="D204" t="str">
        <v xml:space="preserve">Almuerzo </v>
      </c>
      <c r="E204" s="3">
        <v>0</v>
      </c>
      <c r="G204" s="3">
        <v>0</v>
      </c>
      <c r="I204" s="3">
        <v>0</v>
      </c>
      <c r="K204" s="3">
        <v>0</v>
      </c>
      <c r="M204" s="3">
        <v>0</v>
      </c>
      <c r="O204">
        <v>0</v>
      </c>
      <c r="Q204" s="3">
        <v>1200</v>
      </c>
      <c r="S204">
        <v>3150</v>
      </c>
      <c r="U204">
        <v>3000</v>
      </c>
      <c r="AC204" s="3">
        <f>AA204+Y204+W204+U204+S204+Q204+O204+M204+K204+I204+G204+E204</f>
        <v>7350</v>
      </c>
    </row>
    <row r="205">
      <c r="A205">
        <v>101</v>
      </c>
      <c r="B205" t="str">
        <v>JUTIAPA</v>
      </c>
      <c r="C205" t="str">
        <v>MOYUTA</v>
      </c>
      <c r="D205" t="str">
        <v xml:space="preserve">Desayuno </v>
      </c>
      <c r="E205" s="3">
        <v>0</v>
      </c>
      <c r="F205" s="4">
        <v>0</v>
      </c>
      <c r="G205" s="3">
        <v>0</v>
      </c>
      <c r="H205" s="4">
        <v>0</v>
      </c>
      <c r="I205" s="3">
        <v>0</v>
      </c>
      <c r="J205" s="4">
        <v>0</v>
      </c>
      <c r="K205" s="3">
        <v>0</v>
      </c>
      <c r="L205" s="4">
        <v>0</v>
      </c>
      <c r="M205" s="3">
        <v>0</v>
      </c>
      <c r="N205" s="4">
        <v>0</v>
      </c>
      <c r="O205">
        <v>0</v>
      </c>
      <c r="P205" s="4">
        <v>0</v>
      </c>
      <c r="Q205" s="3">
        <v>2600</v>
      </c>
      <c r="R205" s="4">
        <v>0</v>
      </c>
      <c r="S205">
        <v>4200</v>
      </c>
      <c r="T205" s="4">
        <v>95875</v>
      </c>
      <c r="U205">
        <v>4000</v>
      </c>
      <c r="V205" s="4">
        <v>342975</v>
      </c>
      <c r="AC205" s="3">
        <f>AA205+Y205+W205+U205+S205+Q205+O205+M205+K205+I205+G205+E205</f>
        <v>10800</v>
      </c>
      <c r="AD205" s="4">
        <f>AB205+Z205+X205+V205+T205+R205+P205+N205+L205+J205+H205+F205</f>
        <v>438850</v>
      </c>
    </row>
    <row r="206">
      <c r="B206" t="str">
        <v>JUTIAPA</v>
      </c>
      <c r="C206" t="str">
        <v>MOYUTA</v>
      </c>
      <c r="D206" t="str">
        <v xml:space="preserve">Almuerzo </v>
      </c>
      <c r="E206" s="3">
        <v>0</v>
      </c>
      <c r="G206" s="3">
        <v>0</v>
      </c>
      <c r="I206" s="3">
        <v>0</v>
      </c>
      <c r="K206" s="3">
        <v>0</v>
      </c>
      <c r="M206" s="3">
        <v>0</v>
      </c>
      <c r="O206">
        <v>0</v>
      </c>
      <c r="Q206" s="3">
        <v>3250</v>
      </c>
      <c r="S206">
        <v>5250</v>
      </c>
      <c r="U206">
        <v>4970</v>
      </c>
      <c r="AC206" s="3">
        <f>AA206+Y206+W206+U206+S206+Q206+O206+M206+K206+I206+G206+E206</f>
        <v>13470</v>
      </c>
    </row>
    <row r="207">
      <c r="A207">
        <v>102</v>
      </c>
      <c r="B207" t="str">
        <v>JUTIAPA</v>
      </c>
      <c r="C207" t="str">
        <v>MOYUTA 2</v>
      </c>
      <c r="D207" t="str">
        <v xml:space="preserve">Desayuno </v>
      </c>
      <c r="E207" s="3">
        <v>0</v>
      </c>
      <c r="F207" s="4">
        <v>0</v>
      </c>
      <c r="G207" s="3">
        <v>0</v>
      </c>
      <c r="H207" s="4">
        <v>0</v>
      </c>
      <c r="I207" s="3">
        <v>0</v>
      </c>
      <c r="J207" s="4">
        <v>0</v>
      </c>
      <c r="K207" s="3">
        <v>0</v>
      </c>
      <c r="L207" s="4">
        <v>0</v>
      </c>
      <c r="M207" s="3">
        <v>0</v>
      </c>
      <c r="N207" s="4">
        <v>0</v>
      </c>
      <c r="O207">
        <v>0</v>
      </c>
      <c r="P207" s="4">
        <v>0</v>
      </c>
      <c r="Q207" s="3">
        <v>1950</v>
      </c>
      <c r="R207" s="4">
        <v>0</v>
      </c>
      <c r="S207">
        <v>4950</v>
      </c>
      <c r="T207" s="4">
        <v>5900</v>
      </c>
      <c r="U207">
        <v>0</v>
      </c>
      <c r="V207" s="4">
        <v>335775</v>
      </c>
      <c r="AC207" s="3">
        <f>AA207+Y207+W207+U207+S207+Q207+O207+M207+K207+I207+G207+E207</f>
        <v>6900</v>
      </c>
      <c r="AD207" s="4">
        <f>AB207+Z207+X207+V207+T207+R207+P207+N207+L207+J207+H207+F207</f>
        <v>341675</v>
      </c>
    </row>
    <row r="208">
      <c r="B208" t="str">
        <v>JUTIAPA</v>
      </c>
      <c r="C208" t="str">
        <v>MOYUTA 2</v>
      </c>
      <c r="D208" t="str">
        <v xml:space="preserve">Almuerzo </v>
      </c>
      <c r="E208" s="3">
        <v>0</v>
      </c>
      <c r="G208" s="3">
        <v>0</v>
      </c>
      <c r="I208" s="3">
        <v>0</v>
      </c>
      <c r="K208" s="3">
        <v>0</v>
      </c>
      <c r="M208" s="3">
        <v>0</v>
      </c>
      <c r="O208">
        <v>0</v>
      </c>
      <c r="Q208" s="3">
        <v>2600</v>
      </c>
      <c r="S208">
        <v>6800</v>
      </c>
      <c r="U208">
        <v>0</v>
      </c>
      <c r="AC208" s="3">
        <f>AA208+Y208+W208+U208+S208+Q208+O208+M208+K208+I208+G208+E208</f>
        <v>9400</v>
      </c>
    </row>
    <row r="209">
      <c r="A209">
        <v>103</v>
      </c>
      <c r="B209" t="str">
        <v>JUTIAPA</v>
      </c>
      <c r="C209" t="str">
        <v>QUESADA</v>
      </c>
      <c r="D209" t="str">
        <v xml:space="preserve">Desayuno </v>
      </c>
      <c r="E209" s="3">
        <v>2560</v>
      </c>
      <c r="F209" s="4">
        <v>0</v>
      </c>
      <c r="G209" s="3">
        <v>3200</v>
      </c>
      <c r="H209" s="4">
        <v>173805</v>
      </c>
      <c r="I209" s="3">
        <v>3520</v>
      </c>
      <c r="J209" s="4">
        <v>168120</v>
      </c>
      <c r="K209" s="3">
        <v>3040</v>
      </c>
      <c r="L209" s="4">
        <v>251776.80000000005</v>
      </c>
      <c r="M209" s="3">
        <v>3200</v>
      </c>
      <c r="N209" s="4">
        <v>216382.8</v>
      </c>
      <c r="O209">
        <v>3360</v>
      </c>
      <c r="P209" s="4">
        <v>222258</v>
      </c>
      <c r="Q209" s="3">
        <v>3680</v>
      </c>
      <c r="R209" s="4">
        <v>240332.3999999999</v>
      </c>
      <c r="S209">
        <v>3360</v>
      </c>
      <c r="T209" s="4">
        <v>263221.2</v>
      </c>
      <c r="U209">
        <v>3040</v>
      </c>
      <c r="V209" s="4">
        <v>240332.4</v>
      </c>
      <c r="AC209" s="3">
        <f>AA209+Y209+W209+U209+S209+Q209+O209+M209+K209+I209+G209+E209</f>
        <v>28960</v>
      </c>
      <c r="AD209" s="4">
        <f>AB209+Z209+X209+V209+T209+R209+P209+N209+L209+J209+H209+F209</f>
        <v>1776228.6</v>
      </c>
    </row>
    <row r="210">
      <c r="B210" t="str">
        <v>JUTIAPA</v>
      </c>
      <c r="C210" t="str">
        <v>QUESADA</v>
      </c>
      <c r="D210" t="str">
        <v xml:space="preserve">Almuerzo </v>
      </c>
      <c r="E210" s="3">
        <v>3400</v>
      </c>
      <c r="G210" s="3">
        <v>4000</v>
      </c>
      <c r="I210" s="3">
        <v>4400</v>
      </c>
      <c r="K210" s="3">
        <v>3768</v>
      </c>
      <c r="M210" s="3">
        <v>3800</v>
      </c>
      <c r="O210">
        <v>4200</v>
      </c>
      <c r="Q210" s="3">
        <v>4600</v>
      </c>
      <c r="S210">
        <v>4200</v>
      </c>
      <c r="U210">
        <v>4000</v>
      </c>
      <c r="AC210" s="3">
        <f>AA210+Y210+W210+U210+S210+Q210+O210+M210+K210+I210+G210+E210</f>
        <v>36368</v>
      </c>
    </row>
    <row r="211">
      <c r="A211">
        <v>104</v>
      </c>
      <c r="B211" t="str">
        <v>JUTIAPA</v>
      </c>
      <c r="C211" t="str">
        <v>SANTA CATARINA MITA</v>
      </c>
      <c r="D211" t="str">
        <v xml:space="preserve">Desayuno </v>
      </c>
      <c r="E211" s="3">
        <v>0</v>
      </c>
      <c r="F211" s="4">
        <v>0</v>
      </c>
      <c r="G211" s="3">
        <v>0</v>
      </c>
      <c r="H211" s="4">
        <v>0</v>
      </c>
      <c r="I211" s="3">
        <v>0</v>
      </c>
      <c r="J211" s="4">
        <v>0</v>
      </c>
      <c r="K211" s="3">
        <v>0</v>
      </c>
      <c r="L211" s="4">
        <v>0</v>
      </c>
      <c r="M211" s="3">
        <v>800</v>
      </c>
      <c r="N211" s="4">
        <v>0</v>
      </c>
      <c r="O211">
        <v>2100</v>
      </c>
      <c r="P211" s="4">
        <v>60080.55</v>
      </c>
      <c r="Q211" s="3">
        <v>2300</v>
      </c>
      <c r="R211" s="4">
        <v>167611.5</v>
      </c>
      <c r="S211">
        <v>2100</v>
      </c>
      <c r="T211" s="4">
        <v>183574.5</v>
      </c>
      <c r="U211">
        <v>2000</v>
      </c>
      <c r="V211" s="4">
        <v>167611.5</v>
      </c>
      <c r="AC211" s="3">
        <f>AA211+Y211+W211+U211+S211+Q211+O211+M211+K211+I211+G211+E211</f>
        <v>9300</v>
      </c>
      <c r="AD211" s="4">
        <f>AB211+Z211+X211+V211+T211+R211+P211+N211+L211+J211+H211+F211</f>
        <v>578878.05</v>
      </c>
    </row>
    <row r="212">
      <c r="B212" t="str">
        <v>JUTIAPA</v>
      </c>
      <c r="C212" t="str">
        <v>SANTA CATARINA MITA</v>
      </c>
      <c r="D212" t="str">
        <v xml:space="preserve">Almuerzo </v>
      </c>
      <c r="E212" s="3">
        <v>0</v>
      </c>
      <c r="G212" s="3">
        <v>0</v>
      </c>
      <c r="I212" s="3">
        <v>0</v>
      </c>
      <c r="K212" s="3">
        <v>0</v>
      </c>
      <c r="M212" s="3">
        <v>1177</v>
      </c>
      <c r="O212">
        <v>3150</v>
      </c>
      <c r="Q212" s="3">
        <v>3450</v>
      </c>
      <c r="S212">
        <v>3150</v>
      </c>
      <c r="U212">
        <v>3000</v>
      </c>
      <c r="AC212" s="3">
        <f>AA212+Y212+W212+U212+S212+Q212+O212+M212+K212+I212+G212+E212</f>
        <v>13927</v>
      </c>
    </row>
    <row r="213">
      <c r="A213">
        <v>105</v>
      </c>
      <c r="B213" t="str">
        <v>JUTIAPA</v>
      </c>
      <c r="C213" t="str">
        <v>YUPILTEPEQUE</v>
      </c>
      <c r="D213" t="str">
        <v xml:space="preserve">Desayuno </v>
      </c>
      <c r="E213" s="3">
        <v>0</v>
      </c>
      <c r="F213" s="4">
        <v>0</v>
      </c>
      <c r="G213" s="3">
        <v>0</v>
      </c>
      <c r="H213" s="4">
        <v>0</v>
      </c>
      <c r="I213" s="3">
        <v>0</v>
      </c>
      <c r="J213" s="4">
        <v>0</v>
      </c>
      <c r="K213" s="3">
        <v>2175</v>
      </c>
      <c r="L213" s="4">
        <v>0</v>
      </c>
      <c r="M213" s="3">
        <v>2500</v>
      </c>
      <c r="N213" s="4">
        <v>184785.75</v>
      </c>
      <c r="O213">
        <v>2625</v>
      </c>
      <c r="P213" s="4">
        <v>207825</v>
      </c>
      <c r="Q213" s="3">
        <v>2875</v>
      </c>
      <c r="R213" s="4">
        <v>218216.25</v>
      </c>
      <c r="S213">
        <v>2625</v>
      </c>
      <c r="T213" s="4">
        <v>238998.75</v>
      </c>
      <c r="U213">
        <v>2225</v>
      </c>
      <c r="V213" s="4">
        <v>218216.25</v>
      </c>
      <c r="AC213" s="3">
        <f>AA213+Y213+W213+U213+S213+Q213+O213+M213+K213+I213+G213+E213</f>
        <v>15025</v>
      </c>
      <c r="AD213" s="4">
        <f>AB213+Z213+X213+V213+T213+R213+P213+N213+L213+J213+H213+F213</f>
        <v>1068042</v>
      </c>
    </row>
    <row r="214">
      <c r="B214" t="str">
        <v>JUTIAPA</v>
      </c>
      <c r="C214" t="str">
        <v>YUPILTEPEQUE</v>
      </c>
      <c r="D214" t="str">
        <v xml:space="preserve">Almuerzo </v>
      </c>
      <c r="E214" s="3">
        <v>0</v>
      </c>
      <c r="G214" s="3">
        <v>0</v>
      </c>
      <c r="I214" s="3">
        <v>0</v>
      </c>
      <c r="K214" s="3">
        <v>3600</v>
      </c>
      <c r="M214" s="3">
        <v>4000</v>
      </c>
      <c r="O214">
        <v>4200</v>
      </c>
      <c r="Q214" s="3">
        <v>4600</v>
      </c>
      <c r="S214">
        <v>4200</v>
      </c>
      <c r="U214">
        <v>3670</v>
      </c>
      <c r="AC214" s="3">
        <f>AA214+Y214+W214+U214+S214+Q214+O214+M214+K214+I214+G214+E214</f>
        <v>24270</v>
      </c>
    </row>
    <row r="215">
      <c r="A215">
        <v>106</v>
      </c>
      <c r="B215" t="str">
        <v>JUTIAPA</v>
      </c>
      <c r="C215" t="str">
        <v>ZAPOTITLAN</v>
      </c>
      <c r="D215" t="str">
        <v xml:space="preserve">Desayuno </v>
      </c>
      <c r="E215" s="3">
        <v>0</v>
      </c>
      <c r="F215" s="4">
        <v>0</v>
      </c>
      <c r="G215" s="3">
        <v>0</v>
      </c>
      <c r="H215" s="4">
        <v>0</v>
      </c>
      <c r="I215" s="3">
        <v>0</v>
      </c>
      <c r="J215" s="4">
        <v>0</v>
      </c>
      <c r="K215" s="3">
        <v>0</v>
      </c>
      <c r="L215" s="4">
        <v>0</v>
      </c>
      <c r="M215" s="3">
        <v>0</v>
      </c>
      <c r="N215" s="4">
        <v>0</v>
      </c>
      <c r="O215">
        <v>1700</v>
      </c>
      <c r="P215" s="4">
        <v>0</v>
      </c>
      <c r="Q215" s="3">
        <v>2300</v>
      </c>
      <c r="R215" s="4">
        <v>135685.5</v>
      </c>
      <c r="S215">
        <v>2100</v>
      </c>
      <c r="T215" s="4">
        <v>183574.5</v>
      </c>
      <c r="U215">
        <v>2000</v>
      </c>
      <c r="V215" s="4">
        <v>167611.5</v>
      </c>
      <c r="AC215" s="3">
        <f>AA215+Y215+W215+U215+S215+Q215+O215+M215+K215+I215+G215+E215</f>
        <v>8100</v>
      </c>
      <c r="AD215" s="4">
        <f>AB215+Z215+X215+V215+T215+R215+P215+N215+L215+J215+H215+F215</f>
        <v>486871.5</v>
      </c>
    </row>
    <row r="216">
      <c r="B216" t="str">
        <v>JUTIAPA</v>
      </c>
      <c r="C216" t="str">
        <v>ZAPOTITLAN</v>
      </c>
      <c r="D216" t="str">
        <v xml:space="preserve">Almuerzo </v>
      </c>
      <c r="E216" s="3">
        <v>0</v>
      </c>
      <c r="G216" s="3">
        <v>0</v>
      </c>
      <c r="I216" s="3">
        <v>0</v>
      </c>
      <c r="K216" s="3">
        <v>0</v>
      </c>
      <c r="M216" s="3">
        <v>0</v>
      </c>
      <c r="O216">
        <v>2550</v>
      </c>
      <c r="Q216" s="3">
        <v>3450</v>
      </c>
      <c r="S216">
        <v>3150</v>
      </c>
      <c r="U216">
        <v>3000</v>
      </c>
      <c r="AC216" s="3">
        <f>AA216+Y216+W216+U216+S216+Q216+O216+M216+K216+I216+G216+E216</f>
        <v>12150</v>
      </c>
    </row>
    <row r="217">
      <c r="A217">
        <v>107</v>
      </c>
      <c r="B217" t="str">
        <v>PETÉN</v>
      </c>
      <c r="C217" t="str">
        <v>LA LIBERTAD</v>
      </c>
      <c r="D217" t="str">
        <v xml:space="preserve">Desayuno </v>
      </c>
      <c r="E217" s="3">
        <v>1600</v>
      </c>
      <c r="F217" s="4">
        <v>0</v>
      </c>
      <c r="G217" s="3">
        <v>2000</v>
      </c>
      <c r="H217" s="4">
        <v>89700</v>
      </c>
      <c r="I217" s="3">
        <v>2200</v>
      </c>
      <c r="J217" s="4">
        <v>169800</v>
      </c>
      <c r="K217" s="3">
        <v>1900</v>
      </c>
      <c r="L217" s="4">
        <v>196251</v>
      </c>
      <c r="M217" s="3">
        <v>2000</v>
      </c>
      <c r="N217" s="4">
        <v>169489.5</v>
      </c>
      <c r="O217">
        <v>2100</v>
      </c>
      <c r="P217" s="4">
        <v>178410</v>
      </c>
      <c r="Q217" s="3">
        <v>2300</v>
      </c>
      <c r="R217" s="4">
        <v>187330.5</v>
      </c>
      <c r="S217">
        <v>2100</v>
      </c>
      <c r="T217" s="4">
        <v>205171.5</v>
      </c>
      <c r="U217">
        <v>2000</v>
      </c>
      <c r="V217" s="4">
        <v>187330.5</v>
      </c>
      <c r="AC217" s="3">
        <f>AA217+Y217+W217+U217+S217+Q217+O217+M217+K217+I217+G217+E217</f>
        <v>18200</v>
      </c>
      <c r="AD217" s="4">
        <f>AB217+Z217+X217+V217+T217+R217+P217+N217+L217+J217+H217+F217</f>
        <v>1383483</v>
      </c>
    </row>
    <row r="218">
      <c r="B218" t="str">
        <v>PETÉN</v>
      </c>
      <c r="C218" t="str">
        <v>LA LIBERTAD</v>
      </c>
      <c r="D218" t="str">
        <v xml:space="preserve">Almuerzo </v>
      </c>
      <c r="E218" s="3">
        <v>2550</v>
      </c>
      <c r="G218" s="3">
        <v>3000</v>
      </c>
      <c r="I218" s="3">
        <v>3300</v>
      </c>
      <c r="K218" s="3">
        <v>2850</v>
      </c>
      <c r="M218" s="3">
        <v>3000</v>
      </c>
      <c r="O218">
        <v>3150</v>
      </c>
      <c r="Q218" s="3">
        <v>3450</v>
      </c>
      <c r="S218">
        <v>3150</v>
      </c>
      <c r="U218">
        <v>3000</v>
      </c>
      <c r="AC218" s="3">
        <f>AA218+Y218+W218+U218+S218+Q218+O218+M218+K218+I218+G218+E218</f>
        <v>27450</v>
      </c>
    </row>
    <row r="219">
      <c r="A219">
        <v>108</v>
      </c>
      <c r="B219" t="str">
        <v>PETÉN</v>
      </c>
      <c r="C219" t="str">
        <v>LAS CRUCES</v>
      </c>
      <c r="D219" t="str">
        <v xml:space="preserve">Desayuno </v>
      </c>
      <c r="E219" s="3">
        <v>0</v>
      </c>
      <c r="F219" s="4">
        <v>0</v>
      </c>
      <c r="G219" s="3">
        <v>0</v>
      </c>
      <c r="H219" s="4">
        <v>0</v>
      </c>
      <c r="I219" s="3">
        <v>0</v>
      </c>
      <c r="J219" s="4">
        <v>0</v>
      </c>
      <c r="K219" s="3">
        <v>0</v>
      </c>
      <c r="L219" s="4">
        <v>0</v>
      </c>
      <c r="M219" s="3">
        <v>0</v>
      </c>
      <c r="N219" s="4">
        <v>0</v>
      </c>
      <c r="O219">
        <v>0</v>
      </c>
      <c r="P219" s="4">
        <v>0</v>
      </c>
      <c r="Q219" s="3">
        <v>0</v>
      </c>
      <c r="R219" s="4">
        <v>0</v>
      </c>
      <c r="S219">
        <v>300</v>
      </c>
      <c r="T219" s="4">
        <v>0</v>
      </c>
      <c r="U219">
        <v>2000</v>
      </c>
      <c r="V219" s="4">
        <v>26761.5</v>
      </c>
      <c r="AC219" s="3">
        <f>AA219+Y219+W219+U219+S219+Q219+O219+M219+K219+I219+G219+E219</f>
        <v>2300</v>
      </c>
      <c r="AD219" s="4">
        <f>AB219+Z219+X219+V219+T219+R219+P219+N219+L219+J219+H219+F219</f>
        <v>26761.5</v>
      </c>
    </row>
    <row r="220">
      <c r="B220" t="str">
        <v>PETÉN</v>
      </c>
      <c r="C220" t="str">
        <v>LAS CRUCES</v>
      </c>
      <c r="D220" t="str">
        <v xml:space="preserve">Almuerzo </v>
      </c>
      <c r="E220" s="3">
        <v>0</v>
      </c>
      <c r="G220" s="3">
        <v>0</v>
      </c>
      <c r="I220" s="3">
        <v>0</v>
      </c>
      <c r="K220" s="3">
        <v>0</v>
      </c>
      <c r="M220" s="3">
        <v>0</v>
      </c>
      <c r="O220">
        <v>0</v>
      </c>
      <c r="Q220" s="3">
        <v>0</v>
      </c>
      <c r="S220">
        <v>450</v>
      </c>
      <c r="U220">
        <v>3000</v>
      </c>
      <c r="AC220" s="3">
        <f>AA220+Y220+W220+U220+S220+Q220+O220+M220+K220+I220+G220+E220</f>
        <v>3450</v>
      </c>
    </row>
    <row r="221">
      <c r="A221">
        <v>109</v>
      </c>
      <c r="B221" t="str">
        <v>PETÉN</v>
      </c>
      <c r="C221" t="str">
        <v>MELCHOR DE MENCOS</v>
      </c>
      <c r="D221" t="str">
        <v xml:space="preserve">Desayuno </v>
      </c>
      <c r="E221" s="3">
        <v>2400</v>
      </c>
      <c r="F221" s="4">
        <v>0</v>
      </c>
      <c r="G221" s="3">
        <v>3000</v>
      </c>
      <c r="H221" s="4">
        <v>173000</v>
      </c>
      <c r="I221" s="3">
        <v>3300</v>
      </c>
      <c r="J221" s="4">
        <v>166950</v>
      </c>
      <c r="K221" s="3">
        <v>2850</v>
      </c>
      <c r="L221" s="4">
        <v>273999</v>
      </c>
      <c r="M221" s="3">
        <v>3000</v>
      </c>
      <c r="N221" s="4">
        <v>236635.5</v>
      </c>
      <c r="O221">
        <v>3150</v>
      </c>
      <c r="P221" s="4">
        <v>249090</v>
      </c>
      <c r="Q221" s="3">
        <v>3450</v>
      </c>
      <c r="R221" s="4">
        <v>261544.5</v>
      </c>
      <c r="S221">
        <v>3150</v>
      </c>
      <c r="T221" s="4">
        <v>285453.15</v>
      </c>
      <c r="U221">
        <v>3000</v>
      </c>
      <c r="V221" s="4">
        <v>261544.5</v>
      </c>
      <c r="AC221" s="3">
        <f>AA221+Y221+W221+U221+S221+Q221+O221+M221+K221+I221+G221+E221</f>
        <v>27300</v>
      </c>
      <c r="AD221" s="4">
        <f>AB221+Z221+X221+V221+T221+R221+P221+N221+L221+J221+H221+F221</f>
        <v>1908216.65</v>
      </c>
    </row>
    <row r="222">
      <c r="B222" t="str">
        <v>PETÉN</v>
      </c>
      <c r="C222" t="str">
        <v>MELCHOR DE MENCOS</v>
      </c>
      <c r="D222" t="str">
        <v xml:space="preserve">Almuerzo </v>
      </c>
      <c r="E222" s="3">
        <v>3400</v>
      </c>
      <c r="G222" s="3">
        <v>4000</v>
      </c>
      <c r="I222" s="3">
        <v>4400</v>
      </c>
      <c r="K222" s="3">
        <v>3800</v>
      </c>
      <c r="M222" s="3">
        <v>4000</v>
      </c>
      <c r="O222">
        <v>4200</v>
      </c>
      <c r="Q222" s="3">
        <v>4573</v>
      </c>
      <c r="S222">
        <v>4200</v>
      </c>
      <c r="U222">
        <v>4000</v>
      </c>
      <c r="AC222" s="3">
        <f>AA222+Y222+W222+U222+S222+Q222+O222+M222+K222+I222+G222+E222</f>
        <v>36573</v>
      </c>
    </row>
    <row r="223">
      <c r="A223">
        <v>110</v>
      </c>
      <c r="B223" t="str">
        <v>PETÉN</v>
      </c>
      <c r="C223" t="str">
        <v>POPTÚN</v>
      </c>
      <c r="D223" t="str">
        <v xml:space="preserve">Desayuno </v>
      </c>
      <c r="E223" s="3">
        <v>2400</v>
      </c>
      <c r="F223" s="4">
        <v>0</v>
      </c>
      <c r="G223" s="3">
        <v>3000</v>
      </c>
      <c r="H223" s="4">
        <v>173000</v>
      </c>
      <c r="I223" s="3">
        <v>3300</v>
      </c>
      <c r="J223" s="4">
        <v>166950</v>
      </c>
      <c r="K223" s="3">
        <v>2850</v>
      </c>
      <c r="L223" s="4">
        <v>273999</v>
      </c>
      <c r="M223" s="3">
        <v>3000</v>
      </c>
      <c r="N223" s="4">
        <v>236635.5</v>
      </c>
      <c r="O223">
        <v>3150</v>
      </c>
      <c r="P223" s="4">
        <v>249090</v>
      </c>
      <c r="Q223" s="3">
        <v>3450</v>
      </c>
      <c r="R223" s="4">
        <v>261544.5</v>
      </c>
      <c r="S223">
        <v>3150</v>
      </c>
      <c r="T223" s="4">
        <v>286453.5</v>
      </c>
      <c r="U223">
        <v>3000</v>
      </c>
      <c r="V223" s="4">
        <v>261544.5</v>
      </c>
      <c r="AC223" s="3">
        <f>AA223+Y223+W223+U223+S223+Q223+O223+M223+K223+I223+G223+E223</f>
        <v>27300</v>
      </c>
      <c r="AD223" s="4">
        <f>AB223+Z223+X223+V223+T223+R223+P223+N223+L223+J223+H223+F223</f>
        <v>1909217</v>
      </c>
    </row>
    <row r="224">
      <c r="B224" t="str">
        <v>PETÉN</v>
      </c>
      <c r="C224" t="str">
        <v>POPTÚN</v>
      </c>
      <c r="D224" t="str">
        <v xml:space="preserve">Almuerzo </v>
      </c>
      <c r="E224" s="3">
        <v>3400</v>
      </c>
      <c r="G224" s="3">
        <v>4000</v>
      </c>
      <c r="I224" s="3">
        <v>4400</v>
      </c>
      <c r="K224" s="3">
        <v>3800</v>
      </c>
      <c r="M224" s="3">
        <v>4000</v>
      </c>
      <c r="O224">
        <v>4200</v>
      </c>
      <c r="Q224" s="3">
        <v>4600</v>
      </c>
      <c r="S224">
        <v>4200</v>
      </c>
      <c r="U224">
        <v>4000</v>
      </c>
      <c r="AC224" s="3">
        <f>AA224+Y224+W224+U224+S224+Q224+O224+M224+K224+I224+G224+E224</f>
        <v>36600</v>
      </c>
    </row>
    <row r="225">
      <c r="A225">
        <v>111</v>
      </c>
      <c r="B225" t="str">
        <v>PETÉN</v>
      </c>
      <c r="C225" t="str">
        <v>SAN BENITO</v>
      </c>
      <c r="D225" t="str">
        <v xml:space="preserve">Desayuno </v>
      </c>
      <c r="E225" s="3">
        <v>1600</v>
      </c>
      <c r="F225" s="4">
        <v>0</v>
      </c>
      <c r="G225">
        <v>2000</v>
      </c>
      <c r="H225" s="4">
        <v>138675</v>
      </c>
      <c r="I225">
        <v>2200</v>
      </c>
      <c r="J225" s="4">
        <v>127350</v>
      </c>
      <c r="K225">
        <v>2250</v>
      </c>
      <c r="L225" s="4">
        <v>196251</v>
      </c>
      <c r="M225">
        <v>2500</v>
      </c>
      <c r="N225" s="4">
        <v>194227.5</v>
      </c>
      <c r="O225">
        <v>2625</v>
      </c>
      <c r="P225" s="4">
        <v>213750</v>
      </c>
      <c r="Q225" s="3">
        <v>2875</v>
      </c>
      <c r="R225" s="4">
        <v>224437.5</v>
      </c>
      <c r="S225">
        <v>2625</v>
      </c>
      <c r="T225" s="4">
        <v>245812.5</v>
      </c>
      <c r="U225">
        <v>2500</v>
      </c>
      <c r="V225" s="4">
        <v>224437.5</v>
      </c>
      <c r="AC225" s="3">
        <f>AA225+Y225+W225+U225+S225+Q225+O225+M225+K225+I225+G225+E225</f>
        <v>21175</v>
      </c>
      <c r="AD225" s="4">
        <f>AB225+Z225+X225+V225+T225+R225+P225+N225+L225+J225+H225+F225</f>
        <v>1564941</v>
      </c>
    </row>
    <row r="226">
      <c r="B226" t="str">
        <v>PETÉN</v>
      </c>
      <c r="C226" t="str">
        <v>SAN BENITO</v>
      </c>
      <c r="D226" t="str">
        <v xml:space="preserve">Almuerzo </v>
      </c>
      <c r="E226" s="3">
        <v>2550</v>
      </c>
      <c r="G226">
        <v>3000</v>
      </c>
      <c r="I226">
        <v>3300</v>
      </c>
      <c r="K226">
        <v>3200</v>
      </c>
      <c r="M226">
        <v>3500</v>
      </c>
      <c r="O226">
        <v>3675</v>
      </c>
      <c r="Q226" s="3">
        <v>4025</v>
      </c>
      <c r="S226">
        <v>3675</v>
      </c>
      <c r="U226">
        <v>3500</v>
      </c>
      <c r="AC226" s="3">
        <f>AA226+Y226+W226+U226+S226+Q226+O226+M226+K226+I226+G226+E226</f>
        <v>30425</v>
      </c>
    </row>
    <row r="227">
      <c r="A227">
        <v>112</v>
      </c>
      <c r="B227" t="str">
        <v>PETÉN</v>
      </c>
      <c r="C227" t="str">
        <v>SAN LUIS</v>
      </c>
      <c r="D227" t="str">
        <v xml:space="preserve">Desayuno </v>
      </c>
      <c r="E227" s="3">
        <v>0</v>
      </c>
      <c r="F227" s="4">
        <v>0</v>
      </c>
      <c r="G227">
        <v>0</v>
      </c>
      <c r="H227" s="4">
        <v>0</v>
      </c>
      <c r="I227">
        <v>1600</v>
      </c>
      <c r="J227" s="4">
        <v>0</v>
      </c>
      <c r="K227">
        <v>1900</v>
      </c>
      <c r="L227" s="4">
        <v>139365</v>
      </c>
      <c r="M227">
        <v>2000</v>
      </c>
      <c r="N227" s="4">
        <v>169489.5</v>
      </c>
      <c r="O227">
        <v>2100</v>
      </c>
      <c r="P227" s="4">
        <v>178410</v>
      </c>
      <c r="Q227" s="3">
        <v>2273</v>
      </c>
      <c r="R227" s="4">
        <v>187330.5</v>
      </c>
      <c r="S227">
        <v>1260</v>
      </c>
      <c r="T227" s="4">
        <v>204263.49</v>
      </c>
      <c r="U227">
        <v>1200</v>
      </c>
      <c r="V227" s="4">
        <v>112398.3</v>
      </c>
      <c r="AC227" s="3">
        <f>AA227+Y227+W227+U227+S227+Q227+O227+M227+K227+I227+G227+E227</f>
        <v>12333</v>
      </c>
      <c r="AD227" s="4">
        <f>AB227+Z227+X227+V227+T227+R227+P227+N227+L227+J227+H227+F227</f>
        <v>991256.79</v>
      </c>
    </row>
    <row r="228">
      <c r="B228" t="str">
        <v>PETÉN</v>
      </c>
      <c r="C228" t="str">
        <v>SAN LUIS</v>
      </c>
      <c r="D228" t="str">
        <v xml:space="preserve">Almuerzo </v>
      </c>
      <c r="E228" s="3">
        <v>0</v>
      </c>
      <c r="G228">
        <v>0</v>
      </c>
      <c r="I228">
        <v>2400</v>
      </c>
      <c r="K228">
        <v>2850</v>
      </c>
      <c r="M228">
        <v>3000</v>
      </c>
      <c r="O228">
        <v>3150</v>
      </c>
      <c r="Q228" s="3">
        <v>3450</v>
      </c>
      <c r="S228">
        <v>1890</v>
      </c>
      <c r="U228">
        <v>1800</v>
      </c>
      <c r="AC228" s="3">
        <f>AA228+Y228+W228+U228+S228+Q228+O228+M228+K228+I228+G228+E228</f>
        <v>18540</v>
      </c>
    </row>
    <row r="229">
      <c r="A229">
        <v>113</v>
      </c>
      <c r="B229" t="str">
        <v>PETÉN</v>
      </c>
      <c r="C229" t="str">
        <v>SANTA ANA</v>
      </c>
      <c r="D229" t="str">
        <v xml:space="preserve">Desayuno </v>
      </c>
      <c r="E229" s="3">
        <v>0</v>
      </c>
      <c r="F229" s="4">
        <v>0</v>
      </c>
      <c r="G229">
        <v>0</v>
      </c>
      <c r="H229" s="4">
        <v>0</v>
      </c>
      <c r="I229">
        <v>0</v>
      </c>
      <c r="J229" s="4">
        <v>0</v>
      </c>
      <c r="K229">
        <v>0</v>
      </c>
      <c r="L229" s="4">
        <v>0</v>
      </c>
      <c r="M229">
        <v>1800</v>
      </c>
      <c r="N229" s="4">
        <v>0</v>
      </c>
      <c r="O229">
        <v>2100</v>
      </c>
      <c r="P229" s="4">
        <v>160569</v>
      </c>
      <c r="Q229" s="3">
        <v>2300</v>
      </c>
      <c r="R229" s="4">
        <v>187330.5</v>
      </c>
      <c r="S229">
        <v>2100</v>
      </c>
      <c r="T229" s="4">
        <v>205171.5</v>
      </c>
      <c r="U229">
        <v>2000</v>
      </c>
      <c r="V229" s="4">
        <v>187330.5</v>
      </c>
      <c r="AC229" s="3">
        <f>AA229+Y229+W229+U229+S229+Q229+O229+M229+K229+I229+G229+E229</f>
        <v>10300</v>
      </c>
      <c r="AD229" s="4">
        <f>AB229+Z229+X229+V229+T229+R229+P229+N229+L229+J229+H229+F229</f>
        <v>740401.5</v>
      </c>
    </row>
    <row r="230">
      <c r="B230" t="str">
        <v>PETÉN</v>
      </c>
      <c r="C230" t="str">
        <v>SANTA ANA</v>
      </c>
      <c r="D230" t="str">
        <v xml:space="preserve">Almuerzo </v>
      </c>
      <c r="E230" s="3">
        <v>0</v>
      </c>
      <c r="G230">
        <v>0</v>
      </c>
      <c r="I230">
        <v>0</v>
      </c>
      <c r="K230">
        <v>0</v>
      </c>
      <c r="M230">
        <v>2700</v>
      </c>
      <c r="O230">
        <v>3150</v>
      </c>
      <c r="Q230" s="3">
        <v>3450</v>
      </c>
      <c r="S230">
        <v>3150</v>
      </c>
      <c r="U230">
        <v>3000</v>
      </c>
      <c r="AC230" s="3">
        <f>AA230+Y230+W230+U230+S230+Q230+O230+M230+K230+I230+G230+E230</f>
        <v>15450</v>
      </c>
    </row>
    <row r="231">
      <c r="A231">
        <v>114</v>
      </c>
      <c r="B231" t="str">
        <v>PETÉN</v>
      </c>
      <c r="C231" t="str">
        <v>SAN ANDRÉS</v>
      </c>
      <c r="D231" t="str">
        <v xml:space="preserve">Desayuno </v>
      </c>
      <c r="E231" s="3">
        <v>0</v>
      </c>
      <c r="F231" s="4">
        <v>0</v>
      </c>
      <c r="G231">
        <v>0</v>
      </c>
      <c r="H231" s="4">
        <v>0</v>
      </c>
      <c r="I231">
        <v>0</v>
      </c>
      <c r="J231" s="4">
        <v>0</v>
      </c>
      <c r="K231">
        <v>0</v>
      </c>
      <c r="L231" s="4">
        <v>0</v>
      </c>
      <c r="M231">
        <v>300</v>
      </c>
      <c r="N231" s="4">
        <v>0</v>
      </c>
      <c r="O231">
        <v>2400</v>
      </c>
      <c r="P231" s="4">
        <v>0</v>
      </c>
      <c r="Q231" s="3">
        <v>2300</v>
      </c>
      <c r="R231" s="4">
        <v>214092</v>
      </c>
      <c r="S231">
        <v>2100</v>
      </c>
      <c r="T231" s="4">
        <v>205171.5</v>
      </c>
      <c r="U231">
        <v>2000</v>
      </c>
      <c r="V231" s="4">
        <v>187330.5</v>
      </c>
      <c r="AC231" s="3">
        <f>AA231+Y231+W231+U231+S231+Q231+O231+M231+K231+I231+G231+E231</f>
        <v>9100</v>
      </c>
      <c r="AD231" s="4">
        <f>AB231+Z231+X231+V231+T231+R231+P231+N231+L231+J231+H231+F231</f>
        <v>606594</v>
      </c>
    </row>
    <row r="232">
      <c r="B232" t="str">
        <v>PETÉN</v>
      </c>
      <c r="C232" t="str">
        <v>SAN ANDRÉS</v>
      </c>
      <c r="D232" t="str">
        <v xml:space="preserve">Almuerzo </v>
      </c>
      <c r="E232" s="3">
        <v>0</v>
      </c>
      <c r="G232">
        <v>0</v>
      </c>
      <c r="I232">
        <v>0</v>
      </c>
      <c r="K232">
        <v>0</v>
      </c>
      <c r="M232">
        <v>450</v>
      </c>
      <c r="O232">
        <v>3600</v>
      </c>
      <c r="Q232" s="3">
        <v>3450</v>
      </c>
      <c r="S232">
        <v>3150</v>
      </c>
      <c r="U232">
        <v>2981</v>
      </c>
      <c r="AC232" s="3">
        <f>AA232+Y232+W232+U232+S232+Q232+O232+M232+K232+I232+G232+E232</f>
        <v>13631</v>
      </c>
    </row>
    <row r="233">
      <c r="A233">
        <v>115</v>
      </c>
      <c r="B233" t="str">
        <v>PETÉN</v>
      </c>
      <c r="C233" t="str">
        <v>SAN FRANCISCO</v>
      </c>
      <c r="D233" t="str">
        <v xml:space="preserve">Desayuno </v>
      </c>
      <c r="E233" s="3">
        <v>0</v>
      </c>
      <c r="F233" s="4">
        <v>0</v>
      </c>
      <c r="G233">
        <v>0</v>
      </c>
      <c r="H233" s="4">
        <v>0</v>
      </c>
      <c r="I233">
        <v>0</v>
      </c>
      <c r="J233" s="4">
        <v>0</v>
      </c>
      <c r="K233">
        <v>0</v>
      </c>
      <c r="L233" s="4">
        <v>0</v>
      </c>
      <c r="M233">
        <v>800</v>
      </c>
      <c r="N233" s="4">
        <v>0</v>
      </c>
      <c r="O233">
        <v>2100</v>
      </c>
      <c r="P233" s="4">
        <v>71364</v>
      </c>
      <c r="Q233" s="3">
        <v>2300</v>
      </c>
      <c r="R233" s="4">
        <v>187330.5</v>
      </c>
      <c r="S233">
        <v>2100</v>
      </c>
      <c r="T233" s="4">
        <v>205171.5</v>
      </c>
      <c r="U233">
        <v>2000</v>
      </c>
      <c r="V233" s="4">
        <v>187330.5</v>
      </c>
      <c r="AC233" s="3">
        <f>AA233+Y233+W233+U233+S233+Q233+O233+M233+K233+I233+G233+E233</f>
        <v>9300</v>
      </c>
      <c r="AD233" s="4">
        <f>AB233+Z233+X233+V233+T233+R233+P233+N233+L233+J233+H233+F233</f>
        <v>651196.5</v>
      </c>
    </row>
    <row r="234">
      <c r="B234" t="str">
        <v>PETÉN</v>
      </c>
      <c r="C234" t="str">
        <v>SAN FRANCISCO</v>
      </c>
      <c r="D234" t="str">
        <v xml:space="preserve">Almuerzo </v>
      </c>
      <c r="E234" s="3">
        <v>0</v>
      </c>
      <c r="G234">
        <v>0</v>
      </c>
      <c r="I234">
        <v>0</v>
      </c>
      <c r="K234">
        <v>0</v>
      </c>
      <c r="M234">
        <v>1200</v>
      </c>
      <c r="O234">
        <v>3150</v>
      </c>
      <c r="Q234" s="3">
        <v>3450</v>
      </c>
      <c r="S234">
        <v>3150</v>
      </c>
      <c r="U234">
        <v>3000</v>
      </c>
      <c r="AC234" s="3">
        <f>AA234+Y234+W234+U234+S234+Q234+O234+M234+K234+I234+G234+E234</f>
        <v>13950</v>
      </c>
    </row>
    <row r="235">
      <c r="A235">
        <v>116</v>
      </c>
      <c r="B235" t="str">
        <v>QUETZALTENANGO</v>
      </c>
      <c r="C235" t="str">
        <v>CAJOLÁ</v>
      </c>
      <c r="D235" t="str">
        <v xml:space="preserve">Desayuno </v>
      </c>
      <c r="E235" s="3">
        <v>2700</v>
      </c>
      <c r="F235" s="4">
        <v>0</v>
      </c>
      <c r="G235" s="3">
        <v>2750</v>
      </c>
      <c r="H235" s="4">
        <v>0</v>
      </c>
      <c r="I235" s="3">
        <v>2200</v>
      </c>
      <c r="J235" s="4">
        <v>472948</v>
      </c>
      <c r="K235" s="3">
        <v>1900</v>
      </c>
      <c r="L235" s="4">
        <v>171450</v>
      </c>
      <c r="M235" s="3">
        <v>2000</v>
      </c>
      <c r="N235" s="4">
        <v>120650</v>
      </c>
      <c r="O235">
        <v>2100</v>
      </c>
      <c r="P235" s="4">
        <v>127000</v>
      </c>
      <c r="Q235" s="3">
        <v>2300</v>
      </c>
      <c r="R235" s="4">
        <v>133350</v>
      </c>
      <c r="S235">
        <v>2100</v>
      </c>
      <c r="T235" s="4">
        <v>146050</v>
      </c>
      <c r="U235">
        <v>2000</v>
      </c>
      <c r="V235" s="4">
        <v>133350</v>
      </c>
      <c r="AC235" s="3">
        <f>AA235+Y235+W235+U235+S235+Q235+O235+M235+K235+I235+G235+E235</f>
        <v>20050</v>
      </c>
      <c r="AD235" s="4">
        <f>AB235+Z235+X235+V235+T235+R235+P235+N235+L235+J235+H235+F235</f>
        <v>1304798</v>
      </c>
    </row>
    <row r="236">
      <c r="B236" t="str">
        <v>QUETZALTENANGO</v>
      </c>
      <c r="C236" t="str">
        <v>CAJOLÁ</v>
      </c>
      <c r="D236" t="str">
        <v xml:space="preserve">Almuerzo </v>
      </c>
      <c r="E236" s="3">
        <v>4750</v>
      </c>
      <c r="G236" s="3">
        <v>4500</v>
      </c>
      <c r="I236" s="3">
        <v>3300</v>
      </c>
      <c r="K236" s="3">
        <v>2850</v>
      </c>
      <c r="M236" s="3">
        <v>3000</v>
      </c>
      <c r="O236">
        <v>3150</v>
      </c>
      <c r="Q236" s="3">
        <v>3450</v>
      </c>
      <c r="S236">
        <v>3150</v>
      </c>
      <c r="U236">
        <v>3000</v>
      </c>
      <c r="AC236" s="3">
        <f>AA236+Y236+W236+U236+S236+Q236+O236+M236+K236+I236+G236+E236</f>
        <v>31150</v>
      </c>
    </row>
    <row r="237">
      <c r="A237">
        <v>117</v>
      </c>
      <c r="B237" t="str">
        <v>QUETZALTENANGO</v>
      </c>
      <c r="C237" t="str">
        <v>CABRICAN</v>
      </c>
      <c r="D237" t="str">
        <v xml:space="preserve">Desayuno </v>
      </c>
      <c r="E237" s="3">
        <v>0</v>
      </c>
      <c r="F237" s="4">
        <v>0</v>
      </c>
      <c r="G237" s="3">
        <v>0</v>
      </c>
      <c r="H237" s="4">
        <v>0</v>
      </c>
      <c r="I237" s="3">
        <v>0</v>
      </c>
      <c r="J237" s="4">
        <v>0</v>
      </c>
      <c r="K237" s="3">
        <v>0</v>
      </c>
      <c r="L237" s="4">
        <v>0</v>
      </c>
      <c r="M237" s="3">
        <v>0</v>
      </c>
      <c r="N237" s="4">
        <v>0</v>
      </c>
      <c r="O237">
        <v>0</v>
      </c>
      <c r="P237" s="4">
        <v>0</v>
      </c>
      <c r="Q237" s="3">
        <v>2366</v>
      </c>
      <c r="R237" s="4">
        <v>0</v>
      </c>
      <c r="S237">
        <v>3150</v>
      </c>
      <c r="T237" s="4">
        <v>181912.64</v>
      </c>
      <c r="U237">
        <v>0</v>
      </c>
      <c r="V237" s="4">
        <v>256956</v>
      </c>
      <c r="AC237" s="3">
        <f>AA237+Y237+W237+U237+S237+Q237+O237+M237+K237+I237+G237+E237</f>
        <v>5516</v>
      </c>
      <c r="AD237" s="4">
        <f>AB237+Z237+X237+V237+T237+R237+P237+N237+L237+J237+H237+F237</f>
        <v>438868.64</v>
      </c>
    </row>
    <row r="238">
      <c r="B238" t="str">
        <v>QUETZALTENANGO</v>
      </c>
      <c r="C238" t="str">
        <v>CABRICAN</v>
      </c>
      <c r="D238" t="str">
        <v xml:space="preserve">Almuerzo </v>
      </c>
      <c r="E238" s="3">
        <v>0</v>
      </c>
      <c r="G238" s="3">
        <v>0</v>
      </c>
      <c r="I238" s="3">
        <v>0</v>
      </c>
      <c r="K238" s="3">
        <v>0</v>
      </c>
      <c r="M238" s="3">
        <v>0</v>
      </c>
      <c r="O238">
        <v>0</v>
      </c>
      <c r="Q238" s="3">
        <v>2850</v>
      </c>
      <c r="S238">
        <v>4200</v>
      </c>
      <c r="U238">
        <v>0</v>
      </c>
      <c r="AC238" s="3">
        <f>AA238+Y238+W238+U238+S238+Q238+O238+M238+K238+I238+G238+E238</f>
        <v>7050</v>
      </c>
    </row>
    <row r="239">
      <c r="A239">
        <v>118</v>
      </c>
      <c r="B239" t="str">
        <v>QUETZALTENANGO</v>
      </c>
      <c r="C239" t="str">
        <v>SAN FRANCISCO LA UNION</v>
      </c>
      <c r="D239" t="str">
        <v xml:space="preserve">Desayuno </v>
      </c>
      <c r="E239" s="3">
        <v>0</v>
      </c>
      <c r="F239" s="4">
        <v>0</v>
      </c>
      <c r="G239" s="3">
        <v>0</v>
      </c>
      <c r="H239" s="4">
        <v>0</v>
      </c>
      <c r="I239" s="3">
        <v>0</v>
      </c>
      <c r="J239" s="4">
        <v>0</v>
      </c>
      <c r="K239" s="3">
        <v>0</v>
      </c>
      <c r="L239" s="4">
        <v>0</v>
      </c>
      <c r="M239" s="3">
        <v>0</v>
      </c>
      <c r="N239" s="4">
        <v>0</v>
      </c>
      <c r="O239">
        <v>0</v>
      </c>
      <c r="P239" s="4">
        <v>0</v>
      </c>
      <c r="Q239" s="3">
        <v>2387</v>
      </c>
      <c r="R239" s="4">
        <v>0</v>
      </c>
      <c r="S239">
        <v>3150</v>
      </c>
      <c r="T239" s="4">
        <v>195346.48</v>
      </c>
      <c r="U239">
        <v>3000</v>
      </c>
      <c r="V239" s="4">
        <v>256956</v>
      </c>
      <c r="AC239" s="3">
        <f>AA239+Y239+W239+U239+S239+Q239+O239+M239+K239+I239+G239+E239</f>
        <v>8537</v>
      </c>
      <c r="AD239" s="4">
        <f>AB239+Z239+X239+V239+T239+R239+P239+N239+L239+J239+H239+F239</f>
        <v>452302.48</v>
      </c>
    </row>
    <row r="240">
      <c r="B240" t="str">
        <v>QUETZALTENANGO</v>
      </c>
      <c r="C240" t="str">
        <v>SAN FRANCISCO LA UNION</v>
      </c>
      <c r="D240" t="str">
        <v xml:space="preserve">Almuerzo </v>
      </c>
      <c r="E240" s="3">
        <v>0</v>
      </c>
      <c r="G240" s="3">
        <v>0</v>
      </c>
      <c r="I240" s="3">
        <v>0</v>
      </c>
      <c r="K240" s="3">
        <v>0</v>
      </c>
      <c r="M240" s="3">
        <v>0</v>
      </c>
      <c r="O240">
        <v>0</v>
      </c>
      <c r="Q240" s="3">
        <v>3200</v>
      </c>
      <c r="S240">
        <v>4200</v>
      </c>
      <c r="U240">
        <v>4000</v>
      </c>
      <c r="AC240" s="3">
        <f>AA240+Y240+W240+U240+S240+Q240+O240+M240+K240+I240+G240+E240</f>
        <v>11400</v>
      </c>
    </row>
    <row r="241">
      <c r="A241">
        <v>119</v>
      </c>
      <c r="B241" t="str">
        <v>QUICHE</v>
      </c>
      <c r="C241" t="str">
        <v>CANILLA</v>
      </c>
      <c r="D241" t="str">
        <v xml:space="preserve">Desayuno </v>
      </c>
      <c r="E241" s="3">
        <v>0</v>
      </c>
      <c r="F241" s="4">
        <v>0</v>
      </c>
      <c r="G241" s="3">
        <v>0</v>
      </c>
      <c r="H241" s="4">
        <v>0</v>
      </c>
      <c r="I241" s="3">
        <v>0</v>
      </c>
      <c r="J241" s="4">
        <v>0</v>
      </c>
      <c r="K241" s="3">
        <v>0</v>
      </c>
      <c r="L241" s="4">
        <v>0</v>
      </c>
      <c r="M241" s="3">
        <v>0</v>
      </c>
      <c r="N241" s="4">
        <v>0</v>
      </c>
      <c r="O241">
        <v>0</v>
      </c>
      <c r="P241" s="4">
        <v>0</v>
      </c>
      <c r="Q241" s="3">
        <v>1488</v>
      </c>
      <c r="R241" s="4">
        <v>0</v>
      </c>
      <c r="S241" s="3">
        <v>3121</v>
      </c>
      <c r="T241" s="4">
        <v>0</v>
      </c>
      <c r="U241">
        <v>2593</v>
      </c>
      <c r="V241" s="4">
        <v>294903.8</v>
      </c>
      <c r="AC241" s="3">
        <f>AA241+Y241+W241+U241+S241+Q241+O241+M241+K241+I241+G241+E241</f>
        <v>7202</v>
      </c>
      <c r="AD241" s="4">
        <f>AB241+Z241+X241+V241+T241+R241+P241+N241+L241+J241+H241+F241</f>
        <v>294903.8</v>
      </c>
    </row>
    <row r="242">
      <c r="B242" t="str">
        <v>QUICHE</v>
      </c>
      <c r="C242" t="str">
        <v>CANILLA</v>
      </c>
      <c r="D242" t="str">
        <v xml:space="preserve">Almuerzo </v>
      </c>
      <c r="E242" s="3">
        <v>0</v>
      </c>
      <c r="G242" s="3">
        <v>0</v>
      </c>
      <c r="I242" s="3">
        <v>0</v>
      </c>
      <c r="K242" s="3">
        <v>0</v>
      </c>
      <c r="M242" s="3">
        <v>0</v>
      </c>
      <c r="O242">
        <v>0</v>
      </c>
      <c r="Q242" s="3">
        <v>1976</v>
      </c>
      <c r="S242" s="3">
        <v>4105</v>
      </c>
      <c r="U242">
        <v>3600</v>
      </c>
      <c r="AC242" s="3">
        <f>AA242+Y242+W242+U242+S242+Q242+O242+M242+K242+I242+G242+E242</f>
        <v>9681</v>
      </c>
    </row>
    <row r="243">
      <c r="A243">
        <v>120</v>
      </c>
      <c r="B243" t="str">
        <v>QUICHE</v>
      </c>
      <c r="C243" t="str">
        <v>CHICHE</v>
      </c>
      <c r="D243" t="str">
        <v xml:space="preserve">Desayuno </v>
      </c>
      <c r="E243" s="3">
        <v>0</v>
      </c>
      <c r="F243" s="4">
        <v>0</v>
      </c>
      <c r="G243" s="3">
        <v>0</v>
      </c>
      <c r="H243" s="4">
        <v>0</v>
      </c>
      <c r="I243" s="3">
        <v>2400</v>
      </c>
      <c r="J243" s="4">
        <v>0</v>
      </c>
      <c r="K243" s="3">
        <v>2850</v>
      </c>
      <c r="L243" s="4">
        <v>192617.82</v>
      </c>
      <c r="M243" s="3">
        <v>2462</v>
      </c>
      <c r="N243" s="4">
        <v>235968.6</v>
      </c>
      <c r="O243" s="3">
        <v>2625</v>
      </c>
      <c r="P243" s="4">
        <v>230997.06</v>
      </c>
      <c r="Q243" s="3">
        <v>2475</v>
      </c>
      <c r="R243" s="4">
        <v>234626.25</v>
      </c>
      <c r="S243" s="3">
        <v>1575</v>
      </c>
      <c r="T243" s="4">
        <v>210130.5</v>
      </c>
      <c r="U243">
        <v>1500</v>
      </c>
      <c r="V243" s="4">
        <v>130772.25</v>
      </c>
      <c r="AC243" s="3">
        <f>AA243+Y243+W243+U243+S243+Q243+O243+M243+K243+I243+G243+E243</f>
        <v>15887</v>
      </c>
      <c r="AD243" s="4">
        <f>AB243+Z243+X243+V243+T243+R243+P243+N243+L243+J243+H243+F243</f>
        <v>1235112.48</v>
      </c>
    </row>
    <row r="244">
      <c r="B244" t="str">
        <v>QUICHE</v>
      </c>
      <c r="C244" t="str">
        <v>CHICHE</v>
      </c>
      <c r="D244" t="str">
        <v xml:space="preserve">Almuerzo </v>
      </c>
      <c r="E244" s="3">
        <v>0</v>
      </c>
      <c r="G244" s="3">
        <v>0</v>
      </c>
      <c r="I244" s="3">
        <v>3200</v>
      </c>
      <c r="K244" s="3">
        <v>3782</v>
      </c>
      <c r="M244" s="3">
        <v>4000</v>
      </c>
      <c r="O244" s="3">
        <v>3950</v>
      </c>
      <c r="Q244" s="3">
        <v>3425</v>
      </c>
      <c r="S244" s="3">
        <v>2100</v>
      </c>
      <c r="U244">
        <v>2000</v>
      </c>
      <c r="AC244" s="3">
        <f>AA244+Y244+W244+U244+S244+Q244+O244+M244+K244+I244+G244+E244</f>
        <v>22457</v>
      </c>
    </row>
    <row r="245">
      <c r="A245">
        <v>121</v>
      </c>
      <c r="B245" t="str">
        <v>QUICHE</v>
      </c>
      <c r="C245" t="str">
        <v>SACAPULAS</v>
      </c>
      <c r="D245" t="str">
        <v xml:space="preserve">Desayuno </v>
      </c>
      <c r="E245" s="3">
        <v>0</v>
      </c>
      <c r="F245" s="4">
        <v>0</v>
      </c>
      <c r="G245" s="3">
        <v>0</v>
      </c>
      <c r="H245" s="4">
        <v>0</v>
      </c>
      <c r="I245" s="3">
        <v>0</v>
      </c>
      <c r="J245" s="4">
        <v>0</v>
      </c>
      <c r="K245" s="3">
        <v>0</v>
      </c>
      <c r="L245" s="4">
        <v>0</v>
      </c>
      <c r="M245" s="3">
        <v>0</v>
      </c>
      <c r="N245" s="4">
        <v>0</v>
      </c>
      <c r="O245">
        <v>0</v>
      </c>
      <c r="P245" s="4">
        <v>0</v>
      </c>
      <c r="Q245" s="3">
        <v>3000</v>
      </c>
      <c r="R245" s="4">
        <v>0</v>
      </c>
      <c r="S245" s="3">
        <v>2675</v>
      </c>
      <c r="T245" s="4">
        <v>249090</v>
      </c>
      <c r="U245">
        <v>2500</v>
      </c>
      <c r="V245" s="4">
        <v>223340.25</v>
      </c>
      <c r="AC245" s="3">
        <f>AA245+Y245+W245+U245+S245+Q245+O245+M245+K245+I245+G245+E245</f>
        <v>8175</v>
      </c>
      <c r="AD245" s="4">
        <f>AB245+Z245+X245+V245+T245+R245+P245+N245+L245+J245+H245+F245</f>
        <v>472430.25</v>
      </c>
    </row>
    <row r="246">
      <c r="B246" t="str">
        <v>QUICHE</v>
      </c>
      <c r="C246" t="str">
        <v>SACAPULAS</v>
      </c>
      <c r="D246" t="str">
        <v xml:space="preserve">Almuerzo </v>
      </c>
      <c r="E246" s="3">
        <v>0</v>
      </c>
      <c r="G246" s="3">
        <v>0</v>
      </c>
      <c r="I246" s="3">
        <v>0</v>
      </c>
      <c r="K246" s="3">
        <v>0</v>
      </c>
      <c r="M246" s="3">
        <v>0</v>
      </c>
      <c r="O246">
        <v>0</v>
      </c>
      <c r="Q246" s="3">
        <v>4000</v>
      </c>
      <c r="S246" s="3">
        <v>3600</v>
      </c>
      <c r="U246">
        <v>4000</v>
      </c>
      <c r="AC246" s="3">
        <f>AA246+Y246+W246+U246+S246+Q246+O246+M246+K246+I246+G246+E246</f>
        <v>11600</v>
      </c>
    </row>
    <row r="247">
      <c r="A247">
        <v>122</v>
      </c>
      <c r="B247" t="str">
        <v>QUICHE</v>
      </c>
      <c r="C247" t="str">
        <v>SAN ANDRES SAJCABAJA</v>
      </c>
      <c r="D247" t="str">
        <v xml:space="preserve">Desayuno </v>
      </c>
      <c r="E247" s="3">
        <v>2250</v>
      </c>
      <c r="F247" s="4">
        <v>0</v>
      </c>
      <c r="G247" s="3">
        <v>2500</v>
      </c>
      <c r="H247" s="4">
        <v>0</v>
      </c>
      <c r="I247" s="3">
        <v>2750</v>
      </c>
      <c r="J247" s="4">
        <v>412608.75</v>
      </c>
      <c r="K247" s="3">
        <v>2125</v>
      </c>
      <c r="L247" s="4">
        <v>232976.09999999998</v>
      </c>
      <c r="M247" s="3">
        <v>2000</v>
      </c>
      <c r="N247" s="4">
        <v>185392.5</v>
      </c>
      <c r="O247" s="3">
        <v>2100</v>
      </c>
      <c r="P247" s="4">
        <v>178410</v>
      </c>
      <c r="Q247" s="3">
        <v>2300</v>
      </c>
      <c r="R247" s="4">
        <v>187330.50000000012</v>
      </c>
      <c r="S247" s="3">
        <v>2100</v>
      </c>
      <c r="T247" s="4">
        <v>195909</v>
      </c>
      <c r="U247">
        <v>2000</v>
      </c>
      <c r="V247" s="4">
        <v>167879.25</v>
      </c>
      <c r="AC247" s="3">
        <f>AA247+Y247+W247+U247+S247+Q247+O247+M247+K247+I247+G247+E247</f>
        <v>20125</v>
      </c>
      <c r="AD247" s="4">
        <f>AB247+Z247+X247+V247+T247+R247+P247+N247+L247+J247+H247+F247</f>
        <v>1560506.1</v>
      </c>
    </row>
    <row r="248">
      <c r="B248" t="str">
        <v>QUICHE</v>
      </c>
      <c r="C248" t="str">
        <v>SAN ANDRES SAJCABAJA</v>
      </c>
      <c r="D248" t="str">
        <v xml:space="preserve">Almuerzo </v>
      </c>
      <c r="E248" s="3">
        <v>3325</v>
      </c>
      <c r="G248" s="3">
        <v>3500</v>
      </c>
      <c r="I248" s="3">
        <v>3850</v>
      </c>
      <c r="K248" s="3">
        <v>3075</v>
      </c>
      <c r="M248" s="3">
        <v>3000</v>
      </c>
      <c r="O248" s="3">
        <v>3750</v>
      </c>
      <c r="Q248" s="3">
        <v>3200</v>
      </c>
      <c r="S248" s="3">
        <v>2625</v>
      </c>
      <c r="U248">
        <v>2500</v>
      </c>
      <c r="AC248" s="3">
        <f>AA248+Y248+W248+U248+S248+Q248+O248+M248+K248+I248+G248+E248</f>
        <v>28825</v>
      </c>
    </row>
    <row r="249">
      <c r="A249">
        <v>123</v>
      </c>
      <c r="B249" t="str">
        <v>QUICHE</v>
      </c>
      <c r="C249" t="str">
        <v>SAN BARTOLOME JOCOTENANGO</v>
      </c>
      <c r="D249" t="str">
        <v xml:space="preserve">Desayuno </v>
      </c>
      <c r="E249" s="3">
        <v>0</v>
      </c>
      <c r="F249" s="4">
        <v>0</v>
      </c>
      <c r="G249" s="3">
        <v>0</v>
      </c>
      <c r="H249" s="4">
        <v>0</v>
      </c>
      <c r="I249" s="3">
        <v>0</v>
      </c>
      <c r="J249" s="4">
        <v>0</v>
      </c>
      <c r="K249" s="3">
        <v>0</v>
      </c>
      <c r="L249" s="4">
        <v>0</v>
      </c>
      <c r="M249" s="3">
        <v>0</v>
      </c>
      <c r="N249" s="4">
        <v>0</v>
      </c>
      <c r="O249">
        <v>0</v>
      </c>
      <c r="P249" s="4">
        <v>0</v>
      </c>
      <c r="Q249" s="3">
        <v>1500</v>
      </c>
      <c r="R249" s="4">
        <v>0</v>
      </c>
      <c r="S249" s="3">
        <v>1800</v>
      </c>
      <c r="T249" s="4">
        <v>0</v>
      </c>
      <c r="U249">
        <v>0</v>
      </c>
      <c r="V249" s="4">
        <v>206565</v>
      </c>
      <c r="AC249" s="3">
        <f>AA249+Y249+W249+U249+S249+Q249+O249+M249+K249+I249+G249+E249</f>
        <v>3300</v>
      </c>
      <c r="AD249" s="4">
        <f>AB249+Z249+X249+V249+T249+R249+P249+N249+L249+J249+H249+F249</f>
        <v>206565</v>
      </c>
    </row>
    <row r="250">
      <c r="B250" t="str">
        <v>QUICHE</v>
      </c>
      <c r="C250" t="str">
        <v>SAN BARTOLOME JOCOTENANGO</v>
      </c>
      <c r="D250" t="str">
        <v xml:space="preserve">Almuerzo </v>
      </c>
      <c r="E250" s="3">
        <v>0</v>
      </c>
      <c r="G250" s="3">
        <v>0</v>
      </c>
      <c r="I250" s="3">
        <v>0</v>
      </c>
      <c r="K250" s="3">
        <v>0</v>
      </c>
      <c r="M250" s="3">
        <v>0</v>
      </c>
      <c r="O250">
        <v>0</v>
      </c>
      <c r="Q250" s="3">
        <v>2000</v>
      </c>
      <c r="S250" s="3">
        <v>2400</v>
      </c>
      <c r="U250">
        <v>0</v>
      </c>
      <c r="AC250" s="3">
        <f>AA250+Y250+W250+U250+S250+Q250+O250+M250+K250+I250+G250+E250</f>
        <v>4400</v>
      </c>
    </row>
    <row r="251">
      <c r="A251">
        <v>124</v>
      </c>
      <c r="B251" t="str">
        <v>QUICHE</v>
      </c>
      <c r="C251" t="str">
        <v>SAN MIGUEL USPANTAN</v>
      </c>
      <c r="D251" t="str">
        <v xml:space="preserve">Desayuno </v>
      </c>
      <c r="E251" s="3">
        <v>2608</v>
      </c>
      <c r="F251" s="4">
        <v>0</v>
      </c>
      <c r="G251" s="3">
        <v>3000</v>
      </c>
      <c r="H251" s="4">
        <v>0</v>
      </c>
      <c r="I251" s="3">
        <v>3300</v>
      </c>
      <c r="J251" s="4">
        <v>477587.04</v>
      </c>
      <c r="K251" s="3">
        <v>2350</v>
      </c>
      <c r="L251" s="4">
        <v>273999.00000000006</v>
      </c>
      <c r="M251" s="3">
        <v>2000</v>
      </c>
      <c r="N251" s="4">
        <v>201295.5</v>
      </c>
      <c r="O251" s="3">
        <v>2000</v>
      </c>
      <c r="P251" s="4">
        <v>178410</v>
      </c>
      <c r="Q251" s="3">
        <v>2200</v>
      </c>
      <c r="R251" s="4">
        <v>183967.5</v>
      </c>
      <c r="S251" s="3">
        <v>2100</v>
      </c>
      <c r="T251" s="4">
        <v>201808.5</v>
      </c>
      <c r="U251">
        <v>2000</v>
      </c>
      <c r="V251" s="4">
        <v>187330.5</v>
      </c>
      <c r="AC251" s="3">
        <f>AA251+Y251+W251+U251+S251+Q251+O251+M251+K251+I251+G251+E251</f>
        <v>21558</v>
      </c>
      <c r="AD251" s="4">
        <f>AB251+Z251+X251+V251+T251+R251+P251+N251+L251+J251+H251+F251</f>
        <v>1704398.04</v>
      </c>
    </row>
    <row r="252">
      <c r="B252" t="str">
        <v>QUICHE</v>
      </c>
      <c r="C252" t="str">
        <v>SAN MIGUEL USPANTAN</v>
      </c>
      <c r="D252" t="str">
        <v xml:space="preserve">Almuerzo </v>
      </c>
      <c r="E252" s="3">
        <v>3726</v>
      </c>
      <c r="G252" s="3">
        <v>4050</v>
      </c>
      <c r="I252" s="3">
        <v>4400</v>
      </c>
      <c r="K252" s="3">
        <v>3300</v>
      </c>
      <c r="M252" s="3">
        <v>3000</v>
      </c>
      <c r="O252" s="3">
        <v>3150</v>
      </c>
      <c r="Q252" s="3">
        <v>3450</v>
      </c>
      <c r="S252" s="3">
        <v>3150</v>
      </c>
      <c r="U252">
        <v>2950</v>
      </c>
      <c r="AC252" s="3">
        <f>AA252+Y252+W252+U252+S252+Q252+O252+M252+K252+I252+G252+E252</f>
        <v>31176</v>
      </c>
    </row>
    <row r="253">
      <c r="A253">
        <v>125</v>
      </c>
      <c r="B253" t="str">
        <v>QUICHE</v>
      </c>
      <c r="C253" t="str">
        <v>SANTA CRUZ DEL QUICHE</v>
      </c>
      <c r="D253" t="str">
        <v xml:space="preserve">Desayuno </v>
      </c>
      <c r="E253" s="3">
        <v>2240</v>
      </c>
      <c r="F253" s="4">
        <v>0</v>
      </c>
      <c r="G253" s="3">
        <v>2500</v>
      </c>
      <c r="H253" s="4">
        <v>0</v>
      </c>
      <c r="I253" s="3">
        <v>2750</v>
      </c>
      <c r="J253" s="4">
        <v>358834.95</v>
      </c>
      <c r="K253" s="3">
        <v>2375</v>
      </c>
      <c r="L253" s="4">
        <v>203309.99999999994</v>
      </c>
      <c r="M253" s="3">
        <v>2500</v>
      </c>
      <c r="N253" s="4">
        <v>144184</v>
      </c>
      <c r="O253">
        <v>2625</v>
      </c>
      <c r="P253" s="4">
        <v>152000</v>
      </c>
      <c r="Q253" s="3">
        <v>2875</v>
      </c>
      <c r="R253" s="4">
        <v>159600</v>
      </c>
      <c r="S253">
        <v>2250</v>
      </c>
      <c r="T253" s="4">
        <v>174800</v>
      </c>
      <c r="U253">
        <v>2500</v>
      </c>
      <c r="V253" s="4">
        <v>136800</v>
      </c>
      <c r="AC253" s="3">
        <f>AA253+Y253+W253+U253+S253+Q253+O253+M253+K253+I253+G253+E253</f>
        <v>22615</v>
      </c>
      <c r="AD253" s="4">
        <f>AB253+Z253+X253+V253+T253+R253+P253+N253+L253+J253+H253+F253</f>
        <v>1329528.95</v>
      </c>
    </row>
    <row r="254">
      <c r="B254" t="str">
        <v>QUICHE</v>
      </c>
      <c r="C254" t="str">
        <v>SANTA CRUZ DEL QUICHE</v>
      </c>
      <c r="D254" t="str">
        <v xml:space="preserve">Almuerzo </v>
      </c>
      <c r="E254" s="3">
        <v>3325</v>
      </c>
      <c r="G254" s="3">
        <v>3500</v>
      </c>
      <c r="I254" s="3">
        <v>3850</v>
      </c>
      <c r="K254" s="3">
        <v>3317</v>
      </c>
      <c r="M254" s="3">
        <v>3500</v>
      </c>
      <c r="O254">
        <v>3675</v>
      </c>
      <c r="Q254" s="3">
        <v>4025</v>
      </c>
      <c r="S254">
        <v>3150</v>
      </c>
      <c r="U254">
        <v>3500</v>
      </c>
      <c r="AC254" s="3">
        <f>AA254+Y254+W254+U254+S254+Q254+O254+M254+K254+I254+G254+E254</f>
        <v>31842</v>
      </c>
    </row>
    <row r="255">
      <c r="A255">
        <v>126</v>
      </c>
      <c r="B255" t="str">
        <v>RETALHULEU</v>
      </c>
      <c r="C255" t="str">
        <v>CHAMPERICO</v>
      </c>
      <c r="D255" t="str">
        <v xml:space="preserve">Desayuno </v>
      </c>
      <c r="E255" s="3">
        <v>0</v>
      </c>
      <c r="F255" s="4">
        <v>0</v>
      </c>
      <c r="G255" s="3">
        <v>0</v>
      </c>
      <c r="H255" s="4">
        <v>0</v>
      </c>
      <c r="I255" s="3">
        <v>0</v>
      </c>
      <c r="J255" s="4">
        <v>0</v>
      </c>
      <c r="K255" s="3">
        <v>0</v>
      </c>
      <c r="L255" s="4">
        <v>0</v>
      </c>
      <c r="M255" s="3">
        <v>1800</v>
      </c>
      <c r="N255" s="4">
        <v>0</v>
      </c>
      <c r="O255" s="3">
        <v>2081</v>
      </c>
      <c r="P255" s="4">
        <v>146291.4</v>
      </c>
      <c r="Q255" s="3">
        <v>2300</v>
      </c>
      <c r="R255" s="4">
        <v>175461.66</v>
      </c>
      <c r="S255" s="3">
        <v>2000</v>
      </c>
      <c r="T255" s="4">
        <v>191810.7</v>
      </c>
      <c r="U255">
        <v>1925</v>
      </c>
      <c r="V255" s="4">
        <v>174873.6</v>
      </c>
      <c r="AC255" s="3">
        <f>AA255+Y255+W255+U255+S255+Q255+O255+M255+K255+I255+G255+E255</f>
        <v>10106</v>
      </c>
      <c r="AD255" s="4">
        <f>AB255+Z255+X255+V255+T255+R255+P255+N255+L255+J255+H255+F255</f>
        <v>688437.36</v>
      </c>
    </row>
    <row r="256">
      <c r="B256" t="str">
        <v>RETALHULEU</v>
      </c>
      <c r="C256" t="str">
        <v>CHAMPERICO</v>
      </c>
      <c r="D256" t="str">
        <v xml:space="preserve">Almuerzo </v>
      </c>
      <c r="E256" s="3">
        <v>0</v>
      </c>
      <c r="G256" s="3">
        <v>0</v>
      </c>
      <c r="I256" s="3">
        <v>0</v>
      </c>
      <c r="K256" s="3">
        <v>0</v>
      </c>
      <c r="M256" s="3">
        <v>2534</v>
      </c>
      <c r="O256" s="3">
        <v>3110</v>
      </c>
      <c r="Q256" s="3">
        <v>3377</v>
      </c>
      <c r="S256" s="3">
        <v>3076</v>
      </c>
      <c r="U256">
        <v>3397</v>
      </c>
      <c r="AC256" s="3">
        <f>AA256+Y256+W256+U256+S256+Q256+O256+M256+K256+I256+G256+E256</f>
        <v>15494</v>
      </c>
    </row>
    <row r="257">
      <c r="A257">
        <v>127</v>
      </c>
      <c r="B257" t="str">
        <v>RETALHULEU</v>
      </c>
      <c r="C257" t="str">
        <v>CHAMPERICO 2</v>
      </c>
      <c r="D257" t="str">
        <v xml:space="preserve">Desayuno </v>
      </c>
      <c r="E257" s="3">
        <v>0</v>
      </c>
      <c r="F257" s="4">
        <v>0</v>
      </c>
      <c r="G257" s="3">
        <v>0</v>
      </c>
      <c r="H257" s="4">
        <v>0</v>
      </c>
      <c r="I257" s="3">
        <v>0</v>
      </c>
      <c r="J257" s="4">
        <v>0</v>
      </c>
      <c r="K257" s="3">
        <v>0</v>
      </c>
      <c r="L257" s="4">
        <v>0</v>
      </c>
      <c r="M257" s="3">
        <v>0</v>
      </c>
      <c r="N257" s="4">
        <v>0</v>
      </c>
      <c r="O257" s="3">
        <v>853</v>
      </c>
      <c r="P257" s="4">
        <v>0</v>
      </c>
      <c r="Q257" s="3">
        <v>2230</v>
      </c>
      <c r="R257" s="4">
        <v>74561.58</v>
      </c>
      <c r="S257" s="3">
        <v>2048</v>
      </c>
      <c r="T257" s="4">
        <v>191651.4</v>
      </c>
      <c r="U257">
        <v>1942</v>
      </c>
      <c r="V257" s="4">
        <v>169777.08</v>
      </c>
      <c r="AC257" s="3">
        <f>AA257+Y257+W257+U257+S257+Q257+O257+M257+K257+I257+G257+E257</f>
        <v>7073</v>
      </c>
      <c r="AD257" s="4">
        <f>AB257+Z257+X257+V257+T257+R257+P257+N257+L257+J257+H257+F257</f>
        <v>435990.06</v>
      </c>
    </row>
    <row r="258">
      <c r="B258" t="str">
        <v>RETALHULEU</v>
      </c>
      <c r="C258" t="str">
        <v>CHAMPERICO 2</v>
      </c>
      <c r="D258" t="str">
        <v xml:space="preserve">Almuerzo </v>
      </c>
      <c r="E258" s="3">
        <v>0</v>
      </c>
      <c r="G258" s="3">
        <v>0</v>
      </c>
      <c r="I258" s="3">
        <v>0</v>
      </c>
      <c r="K258" s="3">
        <v>0</v>
      </c>
      <c r="M258" s="3">
        <v>0</v>
      </c>
      <c r="O258" s="3">
        <v>1350</v>
      </c>
      <c r="Q258" s="3">
        <v>3436</v>
      </c>
      <c r="S258" s="3">
        <v>2978</v>
      </c>
      <c r="U258">
        <v>2942</v>
      </c>
      <c r="AC258" s="3">
        <f>AA258+Y258+W258+U258+S258+Q258+O258+M258+K258+I258+G258+E258</f>
        <v>10706</v>
      </c>
    </row>
    <row r="259">
      <c r="A259">
        <v>128</v>
      </c>
      <c r="B259" t="str">
        <v>RETALHULEU</v>
      </c>
      <c r="C259" t="str">
        <v>NUEVO SAN CARLOS</v>
      </c>
      <c r="D259" t="str">
        <v xml:space="preserve">Desayuno </v>
      </c>
      <c r="E259" s="3">
        <v>0</v>
      </c>
      <c r="F259" s="4">
        <v>0</v>
      </c>
      <c r="G259" s="3">
        <v>0</v>
      </c>
      <c r="H259" s="4">
        <v>0</v>
      </c>
      <c r="I259" s="3">
        <v>0</v>
      </c>
      <c r="J259" s="4">
        <v>0</v>
      </c>
      <c r="K259" s="3">
        <v>0</v>
      </c>
      <c r="L259" s="4">
        <v>0</v>
      </c>
      <c r="M259" s="3">
        <v>680</v>
      </c>
      <c r="N259" s="4">
        <v>0</v>
      </c>
      <c r="O259" s="3">
        <v>2100</v>
      </c>
      <c r="P259" s="4">
        <v>63784.8</v>
      </c>
      <c r="Q259" s="3">
        <v>2298</v>
      </c>
      <c r="R259" s="4">
        <v>174285</v>
      </c>
      <c r="S259" s="3">
        <v>2100</v>
      </c>
      <c r="T259" s="4">
        <v>193080.78</v>
      </c>
      <c r="U259">
        <v>2000</v>
      </c>
      <c r="V259" s="4">
        <v>171539.1</v>
      </c>
      <c r="AC259" s="3">
        <f>AA259+Y259+W259+U259+S259+Q259+O259+M259+K259+I259+G259+E259</f>
        <v>9178</v>
      </c>
      <c r="AD259" s="4">
        <f>AB259+Z259+X259+V259+T259+R259+P259+N259+L259+J259+H259+F259</f>
        <v>602689.68</v>
      </c>
    </row>
    <row r="260">
      <c r="B260" t="str">
        <v>RETALHULEU</v>
      </c>
      <c r="C260" t="str">
        <v>NUEVO SAN CARLOS</v>
      </c>
      <c r="D260" t="str">
        <v xml:space="preserve">Almuerzo </v>
      </c>
      <c r="E260" s="3">
        <v>0</v>
      </c>
      <c r="G260" s="3">
        <v>0</v>
      </c>
      <c r="I260" s="3">
        <v>0</v>
      </c>
      <c r="K260" s="3">
        <v>0</v>
      </c>
      <c r="M260" s="3">
        <v>1200</v>
      </c>
      <c r="O260" s="3">
        <v>3150</v>
      </c>
      <c r="Q260" s="3">
        <v>3415</v>
      </c>
      <c r="S260" s="3">
        <v>2981</v>
      </c>
      <c r="U260">
        <v>2986</v>
      </c>
      <c r="AC260" s="3">
        <f>AA260+Y260+W260+U260+S260+Q260+O260+M260+K260+I260+G260+E260</f>
        <v>13732</v>
      </c>
    </row>
    <row r="261">
      <c r="A261">
        <v>129</v>
      </c>
      <c r="B261" t="str">
        <v>RETALHULEU</v>
      </c>
      <c r="C261" t="str">
        <v>SAN ANDRES VILLA SECA</v>
      </c>
      <c r="D261" t="str">
        <v xml:space="preserve">Desayuno </v>
      </c>
      <c r="E261" s="3">
        <v>0</v>
      </c>
      <c r="F261" s="4">
        <v>0</v>
      </c>
      <c r="G261" s="3">
        <v>0</v>
      </c>
      <c r="H261" s="4">
        <v>0</v>
      </c>
      <c r="I261" s="3">
        <v>0</v>
      </c>
      <c r="J261" s="4">
        <v>0</v>
      </c>
      <c r="K261" s="3">
        <v>0</v>
      </c>
      <c r="L261" s="4">
        <v>0</v>
      </c>
      <c r="M261" s="3">
        <v>0</v>
      </c>
      <c r="N261" s="4">
        <v>0</v>
      </c>
      <c r="O261">
        <v>0</v>
      </c>
      <c r="P261" s="4">
        <v>0</v>
      </c>
      <c r="Q261" s="3">
        <v>3000</v>
      </c>
      <c r="R261" s="4">
        <v>0</v>
      </c>
      <c r="S261" s="3">
        <v>1915</v>
      </c>
      <c r="T261" s="4">
        <v>228960</v>
      </c>
      <c r="U261">
        <v>0</v>
      </c>
      <c r="V261" s="4">
        <v>151324.2</v>
      </c>
      <c r="AC261" s="3">
        <f>AA261+Y261+W261+U261+S261+Q261+O261+M261+K261+I261+G261+E261</f>
        <v>4915</v>
      </c>
      <c r="AD261" s="4">
        <f>AB261+Z261+X261+V261+T261+R261+P261+N261+L261+J261+H261+F261</f>
        <v>380284.2</v>
      </c>
    </row>
    <row r="262">
      <c r="B262" t="str">
        <v>RETALHULEU</v>
      </c>
      <c r="C262" t="str">
        <v>SAN ANDRES VILLA SECA</v>
      </c>
      <c r="D262" t="str">
        <v xml:space="preserve">Almuerzo </v>
      </c>
      <c r="E262" s="3">
        <v>0</v>
      </c>
      <c r="G262" s="3">
        <v>0</v>
      </c>
      <c r="I262" s="3">
        <v>0</v>
      </c>
      <c r="K262" s="3">
        <v>0</v>
      </c>
      <c r="M262" s="3">
        <v>0</v>
      </c>
      <c r="O262">
        <v>0</v>
      </c>
      <c r="Q262" s="3">
        <v>3800</v>
      </c>
      <c r="S262" s="3">
        <v>2573</v>
      </c>
      <c r="U262">
        <v>0</v>
      </c>
      <c r="AC262" s="3">
        <f>AA262+Y262+W262+U262+S262+Q262+O262+M262+K262+I262+G262+E262</f>
        <v>6373</v>
      </c>
    </row>
    <row r="263">
      <c r="A263">
        <v>130</v>
      </c>
      <c r="B263" t="str">
        <v>RETALHULEU</v>
      </c>
      <c r="C263" t="str">
        <v>SAN ANDRES VILLA SECA 2</v>
      </c>
      <c r="D263" t="str">
        <v xml:space="preserve">Desayuno </v>
      </c>
      <c r="E263" s="3">
        <v>0</v>
      </c>
      <c r="F263" s="4">
        <v>0</v>
      </c>
      <c r="G263" s="3">
        <v>0</v>
      </c>
      <c r="H263" s="4">
        <v>0</v>
      </c>
      <c r="I263" s="3">
        <v>0</v>
      </c>
      <c r="J263" s="4">
        <v>0</v>
      </c>
      <c r="K263" s="3">
        <v>0</v>
      </c>
      <c r="L263" s="4">
        <v>0</v>
      </c>
      <c r="M263" s="3">
        <v>0</v>
      </c>
      <c r="N263" s="4">
        <v>0</v>
      </c>
      <c r="O263">
        <v>0</v>
      </c>
      <c r="P263" s="4">
        <v>0</v>
      </c>
      <c r="Q263" s="3">
        <v>2960</v>
      </c>
      <c r="R263" s="4">
        <v>0</v>
      </c>
      <c r="S263" s="3">
        <v>3033</v>
      </c>
      <c r="T263" s="4">
        <v>234705.6</v>
      </c>
      <c r="U263">
        <v>0</v>
      </c>
      <c r="V263" s="4">
        <v>235592.28</v>
      </c>
      <c r="AC263" s="3">
        <f>AA263+Y263+W263+U263+S263+Q263+O263+M263+K263+I263+G263+E263</f>
        <v>5993</v>
      </c>
      <c r="AD263" s="4">
        <f>AB263+Z263+X263+V263+T263+R263+P263+N263+L263+J263+H263+F263</f>
        <v>470297.88</v>
      </c>
    </row>
    <row r="264">
      <c r="B264" t="str">
        <v>RETALHULEU</v>
      </c>
      <c r="C264" t="str">
        <v>SAN ANDRES VILLA SECA 2</v>
      </c>
      <c r="D264" t="str">
        <v xml:space="preserve">Almuerzo </v>
      </c>
      <c r="E264" s="3">
        <v>0</v>
      </c>
      <c r="G264" s="3">
        <v>0</v>
      </c>
      <c r="I264" s="3">
        <v>0</v>
      </c>
      <c r="K264" s="3">
        <v>0</v>
      </c>
      <c r="M264" s="3">
        <v>0</v>
      </c>
      <c r="O264">
        <v>0</v>
      </c>
      <c r="Q264" s="3">
        <v>4000</v>
      </c>
      <c r="S264" s="3">
        <v>6992</v>
      </c>
      <c r="U264">
        <v>0</v>
      </c>
      <c r="AC264" s="3">
        <f>AA264+Y264+W264+U264+S264+Q264+O264+M264+K264+I264+G264+E264</f>
        <v>10992</v>
      </c>
    </row>
    <row r="265">
      <c r="A265">
        <v>131</v>
      </c>
      <c r="B265" t="str">
        <v>RETALHULEU</v>
      </c>
      <c r="C265" t="str">
        <v>SAN MARTÍN ZAPOTITLÁN</v>
      </c>
      <c r="D265" t="str">
        <v xml:space="preserve">Desayuno </v>
      </c>
      <c r="E265" s="3">
        <v>0</v>
      </c>
      <c r="F265" s="4">
        <v>0</v>
      </c>
      <c r="G265" s="3">
        <v>0</v>
      </c>
      <c r="H265" s="4">
        <v>0</v>
      </c>
      <c r="I265" s="3">
        <v>0</v>
      </c>
      <c r="J265" s="4">
        <v>0</v>
      </c>
      <c r="K265" s="3">
        <v>0</v>
      </c>
      <c r="L265" s="4">
        <v>0</v>
      </c>
      <c r="M265" s="3">
        <v>100</v>
      </c>
      <c r="N265" s="4">
        <v>0</v>
      </c>
      <c r="O265" s="3">
        <v>2200</v>
      </c>
      <c r="P265" s="4">
        <v>0</v>
      </c>
      <c r="Q265" s="3">
        <v>2300</v>
      </c>
      <c r="R265" s="4">
        <v>176418</v>
      </c>
      <c r="S265" s="3">
        <v>2087</v>
      </c>
      <c r="T265" s="4">
        <v>201771</v>
      </c>
      <c r="U265">
        <v>2000</v>
      </c>
      <c r="V265" s="4">
        <v>174354.12</v>
      </c>
      <c r="AC265" s="3">
        <f>AA265+Y265+W265+U265+S265+Q265+O265+M265+K265+I265+G265+E265</f>
        <v>8687</v>
      </c>
      <c r="AD265" s="4">
        <f>AB265+Z265+X265+V265+T265+R265+P265+N265+L265+J265+H265+F265</f>
        <v>552543.12</v>
      </c>
    </row>
    <row r="266">
      <c r="B266" t="str">
        <v>RETALHULEU</v>
      </c>
      <c r="C266" t="str">
        <v>SAN MARTÍN ZAPOTITLÁN</v>
      </c>
      <c r="D266" t="str">
        <v xml:space="preserve">Almuerzo </v>
      </c>
      <c r="E266" s="3">
        <v>0</v>
      </c>
      <c r="G266" s="3">
        <v>0</v>
      </c>
      <c r="I266" s="3">
        <v>0</v>
      </c>
      <c r="K266" s="3">
        <v>0</v>
      </c>
      <c r="M266" s="3">
        <v>150</v>
      </c>
      <c r="O266" s="3">
        <v>3270</v>
      </c>
      <c r="Q266" s="3">
        <v>3420</v>
      </c>
      <c r="S266" s="3">
        <v>3073</v>
      </c>
      <c r="U266">
        <v>2833</v>
      </c>
      <c r="AC266" s="3">
        <f>AA266+Y266+W266+U266+S266+Q266+O266+M266+K266+I266+G266+E266</f>
        <v>12746</v>
      </c>
    </row>
    <row r="267">
      <c r="A267">
        <v>132</v>
      </c>
      <c r="B267" t="str">
        <v>SACATEPEQUEZ</v>
      </c>
      <c r="C267" t="str">
        <v>SAN ANTONIO AGUAS CALIENTES</v>
      </c>
      <c r="D267" t="str">
        <v xml:space="preserve">Desayuno </v>
      </c>
      <c r="E267" s="3">
        <v>0</v>
      </c>
      <c r="F267" s="4">
        <v>0</v>
      </c>
      <c r="G267" s="3">
        <v>0</v>
      </c>
      <c r="H267" s="4">
        <v>0</v>
      </c>
      <c r="I267" s="3">
        <v>0</v>
      </c>
      <c r="J267" s="4">
        <v>0</v>
      </c>
      <c r="K267" s="3">
        <v>0</v>
      </c>
      <c r="L267" s="4">
        <v>0</v>
      </c>
      <c r="M267" s="3">
        <v>0</v>
      </c>
      <c r="N267" s="4">
        <v>0</v>
      </c>
      <c r="O267">
        <v>0</v>
      </c>
      <c r="P267" s="4">
        <v>0</v>
      </c>
      <c r="Q267" s="3">
        <v>0</v>
      </c>
      <c r="R267" s="4">
        <v>0</v>
      </c>
      <c r="S267">
        <v>800</v>
      </c>
      <c r="T267" s="4">
        <v>0</v>
      </c>
      <c r="U267">
        <v>2000</v>
      </c>
      <c r="V267" s="4">
        <v>63852</v>
      </c>
      <c r="AC267" s="3">
        <f>AA267+Y267+W267+U267+S267+Q267+O267+M267+K267+I267+G267+E267</f>
        <v>2800</v>
      </c>
      <c r="AD267" s="4">
        <f>AB267+Z267+X267+V267+T267+R267+P267+N267+L267+J267+H267+F267</f>
        <v>63852</v>
      </c>
    </row>
    <row r="268">
      <c r="B268" t="str">
        <v>SACATEPEQUEZ</v>
      </c>
      <c r="C268" t="str">
        <v>SAN ANTONIO AGUAS CALIENTES</v>
      </c>
      <c r="D268" t="str">
        <v xml:space="preserve">Almuerzo </v>
      </c>
      <c r="E268" s="3">
        <v>0</v>
      </c>
      <c r="G268" s="3">
        <v>0</v>
      </c>
      <c r="I268" s="3">
        <v>0</v>
      </c>
      <c r="K268" s="3">
        <v>0</v>
      </c>
      <c r="M268" s="3">
        <v>0</v>
      </c>
      <c r="O268">
        <v>0</v>
      </c>
      <c r="Q268" s="3">
        <v>0</v>
      </c>
      <c r="S268">
        <v>1200</v>
      </c>
      <c r="U268">
        <v>3000</v>
      </c>
      <c r="AC268" s="3">
        <f>AA268+Y268+W268+U268+S268+Q268+O268+M268+K268+I268+G268+E268</f>
        <v>4200</v>
      </c>
    </row>
    <row r="269">
      <c r="A269">
        <v>133</v>
      </c>
      <c r="B269" t="str">
        <v>SACATEPEQUEZ</v>
      </c>
      <c r="C269" t="str">
        <v>SAN BARTOLOME MILPAS ALTAS</v>
      </c>
      <c r="D269" t="str">
        <v xml:space="preserve">Desayuno </v>
      </c>
      <c r="E269" s="3">
        <v>0</v>
      </c>
      <c r="F269" s="4">
        <v>0</v>
      </c>
      <c r="G269" s="3">
        <v>0</v>
      </c>
      <c r="H269" s="4">
        <v>0</v>
      </c>
      <c r="I269" s="3">
        <v>0</v>
      </c>
      <c r="J269" s="4">
        <v>0</v>
      </c>
      <c r="K269" s="3">
        <v>0</v>
      </c>
      <c r="L269" s="4">
        <v>0</v>
      </c>
      <c r="M269" s="3">
        <v>0</v>
      </c>
      <c r="N269" s="4">
        <v>0</v>
      </c>
      <c r="O269">
        <v>0</v>
      </c>
      <c r="P269" s="4">
        <v>0</v>
      </c>
      <c r="Q269" s="3">
        <v>0</v>
      </c>
      <c r="R269" s="4">
        <v>0</v>
      </c>
      <c r="S269">
        <v>1200</v>
      </c>
      <c r="T269" s="4">
        <v>0</v>
      </c>
      <c r="U269">
        <v>2000</v>
      </c>
      <c r="V269" s="4">
        <v>95778</v>
      </c>
      <c r="AC269" s="3">
        <f>AA269+Y269+W269+U269+S269+Q269+O269+M269+K269+I269+G269+E269</f>
        <v>3200</v>
      </c>
      <c r="AD269" s="4">
        <f>AB269+Z269+X269+V269+T269+R269+P269+N269+L269+J269+H269+F269</f>
        <v>95778</v>
      </c>
    </row>
    <row r="270">
      <c r="B270" t="str">
        <v>SACATEPEQUEZ</v>
      </c>
      <c r="C270" t="str">
        <v>SAN BARTOLOME MILPAS ALTAS</v>
      </c>
      <c r="D270" t="str">
        <v xml:space="preserve">Almuerzo </v>
      </c>
      <c r="E270" s="3">
        <v>0</v>
      </c>
      <c r="G270" s="3">
        <v>0</v>
      </c>
      <c r="I270" s="3">
        <v>0</v>
      </c>
      <c r="K270" s="3">
        <v>0</v>
      </c>
      <c r="M270" s="3">
        <v>0</v>
      </c>
      <c r="O270">
        <v>0</v>
      </c>
      <c r="Q270" s="3">
        <v>0</v>
      </c>
      <c r="S270">
        <v>1800</v>
      </c>
      <c r="U270">
        <v>2978</v>
      </c>
      <c r="AC270" s="3">
        <f>AA270+Y270+W270+U270+S270+Q270+O270+M270+K270+I270+G270+E270</f>
        <v>4778</v>
      </c>
    </row>
    <row r="271">
      <c r="A271">
        <v>134</v>
      </c>
      <c r="B271" t="str">
        <v>SACATEPEQUEZ</v>
      </c>
      <c r="C271" t="str">
        <v>SANTA LUCIA MILPAS ALTAS</v>
      </c>
      <c r="D271" t="str">
        <v xml:space="preserve">Desayuno </v>
      </c>
      <c r="E271" s="3">
        <v>0</v>
      </c>
      <c r="F271" s="4">
        <v>0</v>
      </c>
      <c r="G271" s="3">
        <v>0</v>
      </c>
      <c r="H271" s="4">
        <v>0</v>
      </c>
      <c r="I271" s="3">
        <v>0</v>
      </c>
      <c r="J271" s="4">
        <v>0</v>
      </c>
      <c r="K271" s="3">
        <v>0</v>
      </c>
      <c r="L271" s="4">
        <v>0</v>
      </c>
      <c r="M271" s="3">
        <v>0</v>
      </c>
      <c r="N271" s="4">
        <v>0</v>
      </c>
      <c r="O271">
        <v>0</v>
      </c>
      <c r="P271" s="4">
        <v>0</v>
      </c>
      <c r="Q271" s="3">
        <v>2000</v>
      </c>
      <c r="R271" s="4">
        <v>0</v>
      </c>
      <c r="S271">
        <v>2088</v>
      </c>
      <c r="T271" s="4">
        <v>159630</v>
      </c>
      <c r="U271">
        <v>2000</v>
      </c>
      <c r="V271" s="4">
        <v>166090.17</v>
      </c>
      <c r="AC271" s="3">
        <f>AA271+Y271+W271+U271+S271+Q271+O271+M271+K271+I271+G271+E271</f>
        <v>6088</v>
      </c>
      <c r="AD271" s="4">
        <f>AB271+Z271+X271+V271+T271+R271+P271+N271+L271+J271+H271+F271</f>
        <v>325720.17</v>
      </c>
    </row>
    <row r="272">
      <c r="B272" t="str">
        <v>SACATEPEQUEZ</v>
      </c>
      <c r="C272" t="str">
        <v>SANTA LUCIA MILPAS ALTAS</v>
      </c>
      <c r="D272" t="str">
        <v xml:space="preserve">Almuerzo </v>
      </c>
      <c r="E272" s="3">
        <v>0</v>
      </c>
      <c r="G272" s="3">
        <v>0</v>
      </c>
      <c r="I272" s="3">
        <v>0</v>
      </c>
      <c r="K272" s="3">
        <v>0</v>
      </c>
      <c r="M272" s="3">
        <v>0</v>
      </c>
      <c r="O272">
        <v>0</v>
      </c>
      <c r="Q272" s="3">
        <v>3000</v>
      </c>
      <c r="S272">
        <v>3115</v>
      </c>
      <c r="U272">
        <v>2998</v>
      </c>
      <c r="AC272" s="3">
        <f>AA272+Y272+W272+U272+S272+Q272+O272+M272+K272+I272+G272+E272</f>
        <v>9113</v>
      </c>
    </row>
    <row r="273">
      <c r="A273">
        <v>135</v>
      </c>
      <c r="B273" t="str">
        <v>SACATEPEQUEZ</v>
      </c>
      <c r="C273" t="str">
        <v>SANTA MARIA DE JESUS</v>
      </c>
      <c r="D273" t="str">
        <v xml:space="preserve">Desayuno </v>
      </c>
      <c r="E273" s="3">
        <v>2629</v>
      </c>
      <c r="F273" s="4">
        <v>0</v>
      </c>
      <c r="G273" s="3">
        <v>3000</v>
      </c>
      <c r="H273" s="4">
        <v>0</v>
      </c>
      <c r="I273" s="3">
        <v>3300</v>
      </c>
      <c r="J273" s="4">
        <v>427946.61</v>
      </c>
      <c r="K273" s="3">
        <v>2850</v>
      </c>
      <c r="L273" s="4">
        <v>244726.05000000005</v>
      </c>
      <c r="M273" s="3">
        <v>3000</v>
      </c>
      <c r="N273" s="4">
        <v>211726.5</v>
      </c>
      <c r="O273" s="3">
        <v>3150</v>
      </c>
      <c r="P273" s="4">
        <v>222869.99999999988</v>
      </c>
      <c r="Q273" s="3">
        <v>3450</v>
      </c>
      <c r="R273" s="4">
        <v>234013.5</v>
      </c>
      <c r="S273" s="3">
        <v>3000</v>
      </c>
      <c r="T273" s="4">
        <v>256300.5</v>
      </c>
      <c r="U273">
        <v>2850</v>
      </c>
      <c r="V273" s="4">
        <v>229500</v>
      </c>
      <c r="AC273" s="3">
        <f>AA273+Y273+W273+U273+S273+Q273+O273+M273+K273+I273+G273+E273</f>
        <v>27229</v>
      </c>
      <c r="AD273" s="4">
        <f>AB273+Z273+X273+V273+T273+R273+P273+N273+L273+J273+H273+F273</f>
        <v>1827083.16</v>
      </c>
    </row>
    <row r="274">
      <c r="B274" t="str">
        <v>SACATEPEQUEZ</v>
      </c>
      <c r="C274" t="str">
        <v>SANTA MARIA DE JESUS</v>
      </c>
      <c r="D274" t="str">
        <v xml:space="preserve">Almuerzo </v>
      </c>
      <c r="E274" s="3">
        <v>3800</v>
      </c>
      <c r="G274" s="3">
        <v>4000</v>
      </c>
      <c r="I274" s="3">
        <v>4400</v>
      </c>
      <c r="K274" s="3">
        <v>3800</v>
      </c>
      <c r="M274" s="3">
        <v>4000</v>
      </c>
      <c r="O274" s="3">
        <v>4200</v>
      </c>
      <c r="Q274" s="3">
        <v>4600</v>
      </c>
      <c r="S274" s="3">
        <v>4200</v>
      </c>
      <c r="U274">
        <v>3600</v>
      </c>
      <c r="AC274" s="3">
        <f>AA274+Y274+W274+U274+S274+Q274+O274+M274+K274+I274+G274+E274</f>
        <v>36600</v>
      </c>
    </row>
    <row r="275">
      <c r="A275">
        <v>136</v>
      </c>
      <c r="B275" t="str">
        <v>SAN MARCOS</v>
      </c>
      <c r="C275" t="str">
        <v>CATARINA</v>
      </c>
      <c r="D275" t="str">
        <v xml:space="preserve">Desayuno </v>
      </c>
      <c r="E275" s="3">
        <v>0</v>
      </c>
      <c r="F275" s="4">
        <v>0</v>
      </c>
      <c r="G275" s="3">
        <v>0</v>
      </c>
      <c r="H275" s="4">
        <v>0</v>
      </c>
      <c r="I275" s="3">
        <v>0</v>
      </c>
      <c r="J275" s="4">
        <v>0</v>
      </c>
      <c r="K275" s="3">
        <v>0</v>
      </c>
      <c r="L275" s="4">
        <v>0</v>
      </c>
      <c r="M275" s="3">
        <v>0</v>
      </c>
      <c r="N275" s="4">
        <v>0</v>
      </c>
      <c r="O275">
        <v>0</v>
      </c>
      <c r="P275" s="4">
        <v>0</v>
      </c>
      <c r="Q275" s="3">
        <v>0</v>
      </c>
      <c r="R275" s="4">
        <v>0</v>
      </c>
      <c r="S275" s="3">
        <v>0</v>
      </c>
      <c r="T275" s="4">
        <v>0</v>
      </c>
      <c r="U275">
        <v>1700</v>
      </c>
      <c r="V275" s="4">
        <v>0</v>
      </c>
      <c r="AC275" s="3">
        <f>AA275+Y275+W275+U275+S275+Q275+O275+M275+K275+I275+G275+E275</f>
        <v>1700</v>
      </c>
      <c r="AD275" s="4">
        <f>AB275+Z275+X275+V275+T275+R275+P275+N275+L275+J275+H275+F275</f>
        <v>0</v>
      </c>
    </row>
    <row r="276">
      <c r="B276" t="str">
        <v>SAN MARCOS</v>
      </c>
      <c r="C276" t="str">
        <v>CATARINA</v>
      </c>
      <c r="D276" t="str">
        <v xml:space="preserve">Almuerzo </v>
      </c>
      <c r="E276" s="3">
        <v>0</v>
      </c>
      <c r="G276" s="3">
        <v>0</v>
      </c>
      <c r="I276" s="3">
        <v>0</v>
      </c>
      <c r="K276" s="3">
        <v>0</v>
      </c>
      <c r="M276" s="3">
        <v>0</v>
      </c>
      <c r="O276">
        <v>0</v>
      </c>
      <c r="Q276" s="3">
        <v>0</v>
      </c>
      <c r="S276" s="3">
        <v>0</v>
      </c>
      <c r="U276">
        <v>2550</v>
      </c>
      <c r="AC276" s="3">
        <f>AA276+Y276+W276+U276+S276+Q276+O276+M276+K276+I276+G276+E276</f>
        <v>2550</v>
      </c>
    </row>
    <row r="277">
      <c r="A277">
        <v>137</v>
      </c>
      <c r="B277" t="str">
        <v>SAN MARCOS</v>
      </c>
      <c r="C277" t="str">
        <v>CONCEPCIÓN TUTUAPA</v>
      </c>
      <c r="D277" t="str">
        <v xml:space="preserve">Desayuno </v>
      </c>
      <c r="E277" s="3">
        <v>1080</v>
      </c>
      <c r="F277" s="4">
        <v>0</v>
      </c>
      <c r="G277" s="3">
        <v>1200</v>
      </c>
      <c r="H277" s="4">
        <v>0</v>
      </c>
      <c r="I277" s="3">
        <v>1320</v>
      </c>
      <c r="J277" s="4">
        <v>252781.2</v>
      </c>
      <c r="K277" s="3">
        <v>1140</v>
      </c>
      <c r="L277" s="4">
        <v>143712.8</v>
      </c>
      <c r="M277" s="3">
        <v>1200</v>
      </c>
      <c r="N277" s="4">
        <v>124115.6</v>
      </c>
      <c r="O277">
        <v>1260</v>
      </c>
      <c r="P277" s="4">
        <v>130648</v>
      </c>
      <c r="Q277" s="3">
        <v>1380</v>
      </c>
      <c r="R277" s="4">
        <v>137180.3999999999</v>
      </c>
      <c r="S277">
        <v>1260</v>
      </c>
      <c r="T277" s="4">
        <v>150245.2</v>
      </c>
      <c r="U277">
        <v>1200</v>
      </c>
      <c r="V277" s="4">
        <v>137180.4</v>
      </c>
      <c r="AC277" s="3">
        <f>AA277+Y277+W277+U277+S277+Q277+O277+M277+K277+I277+G277+E277</f>
        <v>11040</v>
      </c>
      <c r="AD277" s="4">
        <f>AB277+Z277+X277+V277+T277+R277+P277+N277+L277+J277+H277+F277</f>
        <v>1075863.6</v>
      </c>
    </row>
    <row r="278">
      <c r="B278" t="str">
        <v>SAN MARCOS</v>
      </c>
      <c r="C278" t="str">
        <v>CONCEPCIÓN TUTUAPA</v>
      </c>
      <c r="D278" t="str">
        <v xml:space="preserve">Almuerzo </v>
      </c>
      <c r="E278" s="3">
        <v>2375</v>
      </c>
      <c r="G278" s="3">
        <v>2500</v>
      </c>
      <c r="I278" s="3">
        <v>2750</v>
      </c>
      <c r="K278" s="3">
        <v>2375</v>
      </c>
      <c r="M278" s="3">
        <v>2500</v>
      </c>
      <c r="O278">
        <v>2625</v>
      </c>
      <c r="Q278" s="3">
        <v>2875</v>
      </c>
      <c r="S278">
        <v>2625</v>
      </c>
      <c r="U278">
        <v>2500</v>
      </c>
      <c r="AC278" s="3">
        <f>AA278+Y278+W278+U278+S278+Q278+O278+M278+K278+I278+G278+E278</f>
        <v>23125</v>
      </c>
    </row>
    <row r="279">
      <c r="A279">
        <v>138</v>
      </c>
      <c r="B279" t="str">
        <v>SAN MARCOS</v>
      </c>
      <c r="C279" t="str">
        <v>ESQUIPULAS PALO GORDO</v>
      </c>
      <c r="D279" t="str">
        <v xml:space="preserve">Desayuno </v>
      </c>
      <c r="E279" s="3">
        <v>0</v>
      </c>
      <c r="F279" s="4">
        <v>0</v>
      </c>
      <c r="G279" s="3">
        <v>0</v>
      </c>
      <c r="H279" s="4">
        <v>0</v>
      </c>
      <c r="I279" s="3">
        <v>0</v>
      </c>
      <c r="J279" s="4">
        <v>0</v>
      </c>
      <c r="K279" s="3">
        <v>900</v>
      </c>
      <c r="L279" s="4">
        <v>0</v>
      </c>
      <c r="M279" s="3">
        <v>2000</v>
      </c>
      <c r="N279" s="4">
        <v>78876</v>
      </c>
      <c r="O279">
        <v>2100</v>
      </c>
      <c r="P279" s="4">
        <v>175280</v>
      </c>
      <c r="Q279" s="3">
        <v>2300</v>
      </c>
      <c r="R279" s="4">
        <v>184044</v>
      </c>
      <c r="S279">
        <v>2100</v>
      </c>
      <c r="T279" s="4">
        <v>201062.4</v>
      </c>
      <c r="U279">
        <v>1600</v>
      </c>
      <c r="V279" s="4">
        <v>177310</v>
      </c>
      <c r="AC279" s="3">
        <f>AA279+Y279+W279+U279+S279+Q279+O279+M279+K279+I279+G279+E279</f>
        <v>11000</v>
      </c>
      <c r="AD279" s="4">
        <f>AB279+Z279+X279+V279+T279+R279+P279+N279+L279+J279+H279+F279</f>
        <v>816572.4</v>
      </c>
    </row>
    <row r="280">
      <c r="B280" t="str">
        <v>SAN MARCOS</v>
      </c>
      <c r="C280" t="str">
        <v>ESQUIPULAS PALO GORDO</v>
      </c>
      <c r="D280" t="str">
        <v xml:space="preserve">Almuerzo </v>
      </c>
      <c r="E280" s="3">
        <v>0</v>
      </c>
      <c r="G280" s="3">
        <v>0</v>
      </c>
      <c r="I280" s="3">
        <v>0</v>
      </c>
      <c r="K280" s="3">
        <v>1350</v>
      </c>
      <c r="M280" s="3">
        <v>3000</v>
      </c>
      <c r="O280">
        <v>3150</v>
      </c>
      <c r="Q280" s="3">
        <v>3436</v>
      </c>
      <c r="S280">
        <v>2965</v>
      </c>
      <c r="U280">
        <v>2444</v>
      </c>
      <c r="AC280" s="3">
        <f>AA280+Y280+W280+U280+S280+Q280+O280+M280+K280+I280+G280+E280</f>
        <v>16345</v>
      </c>
    </row>
    <row r="281">
      <c r="A281">
        <v>139</v>
      </c>
      <c r="B281" t="str">
        <v>SAN MARCOS</v>
      </c>
      <c r="C281" t="str">
        <v>LA BLANCA</v>
      </c>
      <c r="D281" t="str">
        <v xml:space="preserve">Desayuno </v>
      </c>
      <c r="E281" s="3">
        <v>1800</v>
      </c>
      <c r="F281" s="4">
        <v>0</v>
      </c>
      <c r="G281" s="3">
        <v>2000</v>
      </c>
      <c r="H281" s="4">
        <v>0</v>
      </c>
      <c r="I281" s="3">
        <v>2200</v>
      </c>
      <c r="J281" s="4">
        <v>338492</v>
      </c>
      <c r="K281" s="3">
        <v>1000</v>
      </c>
      <c r="L281" s="4">
        <v>187348</v>
      </c>
      <c r="M281" s="3">
        <v>0</v>
      </c>
      <c r="N281" s="4">
        <v>82180</v>
      </c>
      <c r="O281" s="3">
        <v>0</v>
      </c>
      <c r="P281" s="4">
        <v>0</v>
      </c>
      <c r="Q281" s="3">
        <v>0</v>
      </c>
      <c r="R281" s="4">
        <v>0</v>
      </c>
      <c r="S281" s="3">
        <v>0</v>
      </c>
      <c r="T281" s="4">
        <v>0</v>
      </c>
      <c r="U281" s="3">
        <v>0</v>
      </c>
      <c r="V281" s="4">
        <v>0</v>
      </c>
      <c r="AC281" s="3">
        <f>AA281+Y281+W281+U281+S281+Q281+O281+M281+K281+I281+G281+E281</f>
        <v>7000</v>
      </c>
      <c r="AD281" s="4">
        <f>AB281+Z281+X281+V281+T281+R281+P281+N281+L281+J281+H281+F281</f>
        <v>608020</v>
      </c>
    </row>
    <row r="282">
      <c r="B282" t="str">
        <v>SAN MARCOS</v>
      </c>
      <c r="C282" t="str">
        <v>LA BLANCA</v>
      </c>
      <c r="D282" t="str">
        <v xml:space="preserve">Almuerzo </v>
      </c>
      <c r="E282" s="3">
        <v>2850</v>
      </c>
      <c r="G282" s="3">
        <v>3000</v>
      </c>
      <c r="I282" s="3">
        <v>3300</v>
      </c>
      <c r="K282" s="3">
        <v>1350</v>
      </c>
      <c r="M282" s="3">
        <v>0</v>
      </c>
      <c r="O282" s="3">
        <v>0</v>
      </c>
      <c r="Q282" s="3">
        <v>0</v>
      </c>
      <c r="S282" s="3">
        <v>0</v>
      </c>
      <c r="U282" s="3">
        <v>0</v>
      </c>
      <c r="AC282" s="3">
        <f>AA282+Y282+W282+U282+S282+Q282+O282+M282+K282+I282+G282+E282</f>
        <v>10500</v>
      </c>
    </row>
    <row r="283">
      <c r="A283">
        <v>140</v>
      </c>
      <c r="B283" t="str">
        <v>SAN MARCOS</v>
      </c>
      <c r="C283" t="str">
        <v>LA REFORMA</v>
      </c>
      <c r="D283" t="str">
        <v xml:space="preserve">Desayuno </v>
      </c>
      <c r="E283" s="3">
        <v>3600</v>
      </c>
      <c r="F283" s="4">
        <v>0</v>
      </c>
      <c r="G283" s="3">
        <v>4000</v>
      </c>
      <c r="H283" s="4">
        <v>0</v>
      </c>
      <c r="I283" s="3">
        <v>4400</v>
      </c>
      <c r="J283" s="4">
        <v>596904</v>
      </c>
      <c r="K283" s="3">
        <v>3800</v>
      </c>
      <c r="L283" s="4">
        <v>329868</v>
      </c>
      <c r="M283" s="3">
        <v>3800</v>
      </c>
      <c r="N283" s="4">
        <v>294994</v>
      </c>
      <c r="O283">
        <v>4185</v>
      </c>
      <c r="P283" s="4">
        <v>307552</v>
      </c>
      <c r="Q283" s="3">
        <v>4600</v>
      </c>
      <c r="R283" s="4">
        <v>329372.3999999999</v>
      </c>
      <c r="S283">
        <v>4062</v>
      </c>
      <c r="T283" s="4">
        <v>361284</v>
      </c>
      <c r="U283">
        <v>3703</v>
      </c>
      <c r="V283" s="4">
        <v>301175.28</v>
      </c>
      <c r="AC283" s="3">
        <f>AA283+Y283+W283+U283+S283+Q283+O283+M283+K283+I283+G283+E283</f>
        <v>36150</v>
      </c>
      <c r="AD283" s="4">
        <f>AB283+Z283+X283+V283+T283+R283+P283+N283+L283+J283+H283+F283</f>
        <v>2521149.68</v>
      </c>
    </row>
    <row r="284">
      <c r="B284" t="str">
        <v>SAN MARCOS</v>
      </c>
      <c r="C284" t="str">
        <v>LA REFORMA</v>
      </c>
      <c r="D284" t="str">
        <v xml:space="preserve">Almuerzo </v>
      </c>
      <c r="E284" s="3">
        <v>4500</v>
      </c>
      <c r="G284" s="3">
        <v>5000</v>
      </c>
      <c r="I284" s="3">
        <v>5500</v>
      </c>
      <c r="K284" s="3">
        <v>4655</v>
      </c>
      <c r="M284" s="3">
        <v>5000</v>
      </c>
      <c r="O284">
        <v>5250</v>
      </c>
      <c r="Q284" s="3">
        <v>5750</v>
      </c>
      <c r="S284">
        <v>4587</v>
      </c>
      <c r="U284">
        <v>5000</v>
      </c>
      <c r="AC284" s="3">
        <f>AA284+Y284+W284+U284+S284+Q284+O284+M284+K284+I284+G284+E284</f>
        <v>45242</v>
      </c>
    </row>
    <row r="285">
      <c r="A285">
        <v>141</v>
      </c>
      <c r="B285" t="str">
        <v>SAN MARCOS</v>
      </c>
      <c r="C285" t="str">
        <v xml:space="preserve">MALACATAN  </v>
      </c>
      <c r="D285" t="str">
        <v xml:space="preserve">Desayuno </v>
      </c>
      <c r="E285" s="3">
        <v>1800</v>
      </c>
      <c r="F285" s="4">
        <v>0</v>
      </c>
      <c r="G285" s="3">
        <v>2000</v>
      </c>
      <c r="H285" s="4">
        <v>0</v>
      </c>
      <c r="I285" s="3">
        <v>2200</v>
      </c>
      <c r="J285" s="4">
        <v>336417.2</v>
      </c>
      <c r="K285" s="3">
        <v>1800</v>
      </c>
      <c r="L285" s="4">
        <v>190077.99999999994</v>
      </c>
      <c r="M285" s="3">
        <v>2000</v>
      </c>
      <c r="N285" s="4">
        <v>157242.4</v>
      </c>
      <c r="O285" s="3">
        <v>2100</v>
      </c>
      <c r="P285" s="4">
        <v>167672.40000000002</v>
      </c>
      <c r="Q285" s="3">
        <v>1100</v>
      </c>
      <c r="R285" s="4">
        <v>172250.40000000002</v>
      </c>
      <c r="S285" s="3">
        <v>2100</v>
      </c>
      <c r="T285" s="4">
        <v>87300</v>
      </c>
      <c r="U285" s="3">
        <v>2000</v>
      </c>
      <c r="V285" s="4">
        <v>145500</v>
      </c>
      <c r="AC285" s="3">
        <f>AA285+Y285+W285+U285+S285+Q285+O285+M285+K285+I285+G285+E285</f>
        <v>17100</v>
      </c>
      <c r="AD285" s="4">
        <f>AB285+Z285+X285+V285+T285+R285+P285+N285+L285+J285+H285+F285</f>
        <v>1256460.4</v>
      </c>
    </row>
    <row r="286">
      <c r="B286" t="str">
        <v>SAN MARCOS</v>
      </c>
      <c r="C286" t="str">
        <v xml:space="preserve">MALACATAN  </v>
      </c>
      <c r="D286" t="str">
        <v xml:space="preserve">Almuerzo </v>
      </c>
      <c r="E286" s="3">
        <v>2850</v>
      </c>
      <c r="G286" s="3">
        <v>3000</v>
      </c>
      <c r="I286" s="3">
        <v>3300</v>
      </c>
      <c r="K286" s="3">
        <v>2686</v>
      </c>
      <c r="M286" s="3">
        <v>2791</v>
      </c>
      <c r="O286" s="3">
        <v>2826</v>
      </c>
      <c r="Q286" s="3">
        <v>1650</v>
      </c>
      <c r="S286" s="3">
        <v>3150</v>
      </c>
      <c r="U286" s="3">
        <v>3000</v>
      </c>
      <c r="AC286" s="3">
        <f>AA286+Y286+W286+U286+S286+Q286+O286+M286+K286+I286+G286+E286</f>
        <v>25253</v>
      </c>
    </row>
    <row r="287">
      <c r="A287">
        <v>142</v>
      </c>
      <c r="B287" t="str">
        <v>SAN MARCOS</v>
      </c>
      <c r="C287" t="str">
        <v>OCOS</v>
      </c>
      <c r="D287" t="str">
        <v xml:space="preserve">Desayuno </v>
      </c>
      <c r="E287" s="3">
        <v>0</v>
      </c>
      <c r="F287" s="4">
        <v>0</v>
      </c>
      <c r="G287" s="3">
        <v>0</v>
      </c>
      <c r="H287" s="4">
        <v>0</v>
      </c>
      <c r="I287" s="3">
        <v>0</v>
      </c>
      <c r="J287" s="4">
        <v>0</v>
      </c>
      <c r="K287" s="3">
        <v>0</v>
      </c>
      <c r="L287" s="4">
        <v>0</v>
      </c>
      <c r="M287" s="3">
        <v>0</v>
      </c>
      <c r="N287" s="4">
        <v>0</v>
      </c>
      <c r="O287">
        <v>0</v>
      </c>
      <c r="P287" s="4">
        <v>0</v>
      </c>
      <c r="Q287" s="3">
        <v>1500</v>
      </c>
      <c r="R287" s="4">
        <v>0</v>
      </c>
      <c r="S287">
        <v>3150</v>
      </c>
      <c r="T287" s="4">
        <v>0</v>
      </c>
      <c r="U287">
        <v>0</v>
      </c>
      <c r="V287" s="4">
        <v>305250</v>
      </c>
      <c r="AC287" s="3">
        <f>AA287+Y287+W287+U287+S287+Q287+O287+M287+K287+I287+G287+E287</f>
        <v>4650</v>
      </c>
      <c r="AD287" s="4">
        <f>AB287+Z287+X287+V287+T287+R287+P287+N287+L287+J287+H287+F287</f>
        <v>305250</v>
      </c>
    </row>
    <row r="288">
      <c r="B288" t="str">
        <v>SAN MARCOS</v>
      </c>
      <c r="C288" t="str">
        <v>OCOS</v>
      </c>
      <c r="D288" t="str">
        <v xml:space="preserve">Almuerzo </v>
      </c>
      <c r="E288" s="3">
        <v>0</v>
      </c>
      <c r="G288" s="3">
        <v>0</v>
      </c>
      <c r="I288" s="3">
        <v>0</v>
      </c>
      <c r="K288" s="3">
        <v>0</v>
      </c>
      <c r="M288" s="3">
        <v>0</v>
      </c>
      <c r="O288">
        <v>0</v>
      </c>
      <c r="Q288" s="3">
        <v>2000</v>
      </c>
      <c r="S288">
        <v>4200</v>
      </c>
      <c r="U288">
        <v>0</v>
      </c>
      <c r="AC288" s="3">
        <f>AA288+Y288+W288+U288+S288+Q288+O288+M288+K288+I288+G288+E288</f>
        <v>6200</v>
      </c>
    </row>
    <row r="289">
      <c r="A289">
        <v>143</v>
      </c>
      <c r="B289" t="str">
        <v>SAN MARCOS</v>
      </c>
      <c r="C289" t="str">
        <v>OCOS 2</v>
      </c>
      <c r="D289" t="str">
        <v xml:space="preserve">Desayuno </v>
      </c>
      <c r="E289" s="3">
        <v>0</v>
      </c>
      <c r="F289" s="4">
        <v>0</v>
      </c>
      <c r="G289" s="3">
        <v>0</v>
      </c>
      <c r="H289" s="4">
        <v>0</v>
      </c>
      <c r="I289" s="3">
        <v>0</v>
      </c>
      <c r="J289" s="4">
        <v>0</v>
      </c>
      <c r="K289" s="3">
        <v>0</v>
      </c>
      <c r="L289" s="4">
        <v>0</v>
      </c>
      <c r="M289" s="3">
        <v>0</v>
      </c>
      <c r="N289" s="4">
        <v>0</v>
      </c>
      <c r="O289">
        <v>0</v>
      </c>
      <c r="P289" s="4">
        <v>0</v>
      </c>
      <c r="Q289" s="3">
        <v>1500</v>
      </c>
      <c r="R289" s="4">
        <v>0</v>
      </c>
      <c r="S289">
        <v>3150</v>
      </c>
      <c r="T289" s="4">
        <v>43950</v>
      </c>
      <c r="U289">
        <v>0</v>
      </c>
      <c r="V289" s="4">
        <v>271475</v>
      </c>
      <c r="AC289" s="3">
        <f>AA289+Y289+W289+U289+S289+Q289+O289+M289+K289+I289+G289+E289</f>
        <v>4650</v>
      </c>
      <c r="AD289" s="4">
        <f>AB289+Z289+X289+V289+T289+R289+P289+N289+L289+J289+H289+F289</f>
        <v>315425</v>
      </c>
    </row>
    <row r="290">
      <c r="B290" t="str">
        <v>SAN MARCOS</v>
      </c>
      <c r="C290" t="str">
        <v>OCOS 2</v>
      </c>
      <c r="D290" t="str">
        <v xml:space="preserve">Almuerzo </v>
      </c>
      <c r="E290" s="3">
        <v>0</v>
      </c>
      <c r="G290" s="3">
        <v>0</v>
      </c>
      <c r="I290" s="3">
        <v>0</v>
      </c>
      <c r="K290" s="3">
        <v>0</v>
      </c>
      <c r="M290" s="3">
        <v>0</v>
      </c>
      <c r="O290">
        <v>0</v>
      </c>
      <c r="Q290" s="3">
        <v>2000</v>
      </c>
      <c r="S290">
        <v>4200</v>
      </c>
      <c r="U290">
        <v>0</v>
      </c>
      <c r="AC290" s="3">
        <f>AA290+Y290+W290+U290+S290+Q290+O290+M290+K290+I290+G290+E290</f>
        <v>6200</v>
      </c>
    </row>
    <row r="291">
      <c r="A291">
        <v>144</v>
      </c>
      <c r="B291" t="str">
        <v>SAN MARCOS</v>
      </c>
      <c r="C291" t="str">
        <v>SAN JOSE EL RODEO</v>
      </c>
      <c r="D291" t="str">
        <v xml:space="preserve">Desayuno </v>
      </c>
      <c r="E291" s="3">
        <v>0</v>
      </c>
      <c r="F291" s="4">
        <v>0</v>
      </c>
      <c r="G291" s="3">
        <v>0</v>
      </c>
      <c r="H291" s="4">
        <v>0</v>
      </c>
      <c r="I291" s="3">
        <v>0</v>
      </c>
      <c r="J291" s="4">
        <v>0</v>
      </c>
      <c r="K291" s="3">
        <v>0</v>
      </c>
      <c r="L291" s="4">
        <v>0</v>
      </c>
      <c r="M291" s="3">
        <v>0</v>
      </c>
      <c r="N291" s="4">
        <v>0</v>
      </c>
      <c r="O291">
        <v>0</v>
      </c>
      <c r="P291" s="4">
        <v>0</v>
      </c>
      <c r="Q291" s="3">
        <v>0</v>
      </c>
      <c r="R291" s="4">
        <v>0</v>
      </c>
      <c r="S291">
        <v>1400</v>
      </c>
      <c r="T291" s="4">
        <v>0</v>
      </c>
      <c r="U291">
        <v>2000</v>
      </c>
      <c r="V291" s="4">
        <v>101850</v>
      </c>
      <c r="AC291" s="3">
        <f>AA291+Y291+W291+U291+S291+Q291+O291+M291+K291+I291+G291+E291</f>
        <v>3400</v>
      </c>
      <c r="AD291" s="4">
        <f>AB291+Z291+X291+V291+T291+R291+P291+N291+L291+J291+H291+F291</f>
        <v>101850</v>
      </c>
    </row>
    <row r="292">
      <c r="B292" t="str">
        <v>SAN MARCOS</v>
      </c>
      <c r="C292" t="str">
        <v>SAN JOSE EL RODEO</v>
      </c>
      <c r="D292" t="str">
        <v xml:space="preserve">Almuerzo </v>
      </c>
      <c r="E292" s="3">
        <v>0</v>
      </c>
      <c r="G292" s="3">
        <v>0</v>
      </c>
      <c r="I292" s="3">
        <v>0</v>
      </c>
      <c r="K292" s="3">
        <v>0</v>
      </c>
      <c r="M292" s="3">
        <v>0</v>
      </c>
      <c r="O292">
        <v>0</v>
      </c>
      <c r="Q292" s="3">
        <v>0</v>
      </c>
      <c r="S292">
        <v>2100</v>
      </c>
      <c r="U292">
        <v>2984</v>
      </c>
      <c r="AC292" s="3">
        <f>AA292+Y292+W292+U292+S292+Q292+O292+M292+K292+I292+G292+E292</f>
        <v>5084</v>
      </c>
    </row>
    <row r="293">
      <c r="A293">
        <v>145</v>
      </c>
      <c r="B293" t="str">
        <v>SAN MARCOS</v>
      </c>
      <c r="C293" t="str">
        <v>SAN JOSE OJETENAM</v>
      </c>
      <c r="D293" t="str">
        <v xml:space="preserve">Desayuno </v>
      </c>
      <c r="E293" s="3">
        <v>0</v>
      </c>
      <c r="F293" s="4">
        <v>0</v>
      </c>
      <c r="G293" s="3">
        <v>0</v>
      </c>
      <c r="H293" s="4">
        <v>0</v>
      </c>
      <c r="I293" s="3">
        <v>0</v>
      </c>
      <c r="J293" s="4">
        <v>0</v>
      </c>
      <c r="K293" s="3">
        <v>873</v>
      </c>
      <c r="L293" s="4">
        <v>0</v>
      </c>
      <c r="M293" s="3">
        <v>2000</v>
      </c>
      <c r="N293" s="4">
        <v>77983.92</v>
      </c>
      <c r="O293">
        <v>2100</v>
      </c>
      <c r="P293" s="4">
        <v>175280</v>
      </c>
      <c r="Q293" s="3">
        <v>2300</v>
      </c>
      <c r="R293" s="4">
        <v>184044</v>
      </c>
      <c r="S293">
        <v>1800</v>
      </c>
      <c r="T293" s="4">
        <v>201572</v>
      </c>
      <c r="U293">
        <v>1900</v>
      </c>
      <c r="V293" s="4">
        <v>157752</v>
      </c>
      <c r="AC293" s="3">
        <f>AA293+Y293+W293+U293+S293+Q293+O293+M293+K293+I293+G293+E293</f>
        <v>10973</v>
      </c>
      <c r="AD293" s="4">
        <f>AB293+Z293+X293+V293+T293+R293+P293+N293+L293+J293+H293+F293</f>
        <v>796631.92</v>
      </c>
    </row>
    <row r="294">
      <c r="B294" t="str">
        <v>SAN MARCOS</v>
      </c>
      <c r="C294" t="str">
        <v>SAN JOSE OJETENAM</v>
      </c>
      <c r="D294" t="str">
        <v xml:space="preserve">Almuerzo </v>
      </c>
      <c r="E294" s="3">
        <v>0</v>
      </c>
      <c r="G294" s="3">
        <v>0</v>
      </c>
      <c r="I294" s="3">
        <v>0</v>
      </c>
      <c r="K294" s="3">
        <v>1350</v>
      </c>
      <c r="M294" s="3">
        <v>3000</v>
      </c>
      <c r="O294">
        <v>3150</v>
      </c>
      <c r="Q294" s="3">
        <v>3436</v>
      </c>
      <c r="S294">
        <v>2700</v>
      </c>
      <c r="U294">
        <v>2850</v>
      </c>
      <c r="AC294" s="3">
        <f>AA294+Y294+W294+U294+S294+Q294+O294+M294+K294+I294+G294+E294</f>
        <v>16486</v>
      </c>
    </row>
    <row r="295">
      <c r="A295">
        <v>146</v>
      </c>
      <c r="B295" t="str">
        <v>SAN MARCOS</v>
      </c>
      <c r="C295" t="str">
        <v>SAN LORENZO</v>
      </c>
      <c r="D295" t="str">
        <v xml:space="preserve">Desayuno </v>
      </c>
      <c r="E295" s="3">
        <v>1350</v>
      </c>
      <c r="F295" s="4">
        <v>0</v>
      </c>
      <c r="G295" s="3">
        <v>1500</v>
      </c>
      <c r="H295" s="4">
        <v>0</v>
      </c>
      <c r="I295" s="3">
        <v>1650</v>
      </c>
      <c r="J295" s="4">
        <v>271614</v>
      </c>
      <c r="K295" s="3">
        <v>1425</v>
      </c>
      <c r="L295" s="4">
        <v>147588</v>
      </c>
      <c r="M295" s="3">
        <v>1500</v>
      </c>
      <c r="N295" s="4">
        <v>124432</v>
      </c>
      <c r="O295">
        <v>1575</v>
      </c>
      <c r="P295" s="4">
        <v>122360</v>
      </c>
      <c r="Q295" s="3">
        <v>1725</v>
      </c>
      <c r="R295" s="4">
        <v>128478</v>
      </c>
      <c r="S295">
        <v>1575</v>
      </c>
      <c r="T295" s="4">
        <v>140714</v>
      </c>
      <c r="U295">
        <v>1425</v>
      </c>
      <c r="V295" s="4">
        <v>124838</v>
      </c>
      <c r="AC295" s="3">
        <f>AA295+Y295+W295+U295+S295+Q295+O295+M295+K295+I295+G295+E295</f>
        <v>13725</v>
      </c>
      <c r="AD295" s="4">
        <f>AB295+Z295+X295+V295+T295+R295+P295+N295+L295+J295+H295+F295</f>
        <v>1060024</v>
      </c>
    </row>
    <row r="296">
      <c r="B296" t="str">
        <v>SAN MARCOS</v>
      </c>
      <c r="C296" t="str">
        <v>SAN LORENZO</v>
      </c>
      <c r="D296" t="str">
        <v xml:space="preserve">Almuerzo </v>
      </c>
      <c r="E296" s="3">
        <v>2375</v>
      </c>
      <c r="G296" s="3">
        <v>2500</v>
      </c>
      <c r="I296" s="3">
        <v>2750</v>
      </c>
      <c r="K296" s="3">
        <v>2125</v>
      </c>
      <c r="M296" s="3">
        <v>2000</v>
      </c>
      <c r="O296">
        <v>2100</v>
      </c>
      <c r="Q296" s="3">
        <v>2300</v>
      </c>
      <c r="S296">
        <v>2000</v>
      </c>
      <c r="U296">
        <v>1800</v>
      </c>
      <c r="AC296" s="3">
        <f>AA296+Y296+W296+U296+S296+Q296+O296+M296+K296+I296+G296+E296</f>
        <v>19950</v>
      </c>
    </row>
    <row r="297">
      <c r="A297">
        <v>147</v>
      </c>
      <c r="B297" t="str">
        <v>SAN MARCOS</v>
      </c>
      <c r="C297" t="str">
        <v>SAN MARCOS</v>
      </c>
      <c r="D297" t="str">
        <v xml:space="preserve">Desayuno </v>
      </c>
      <c r="E297" s="3">
        <v>2700</v>
      </c>
      <c r="F297" s="4">
        <v>0</v>
      </c>
      <c r="G297" s="3">
        <v>3000</v>
      </c>
      <c r="H297" s="4">
        <v>0</v>
      </c>
      <c r="I297" s="3">
        <v>3300</v>
      </c>
      <c r="J297" s="4">
        <v>472248</v>
      </c>
      <c r="K297" s="3">
        <v>2850</v>
      </c>
      <c r="L297" s="4">
        <v>256956</v>
      </c>
      <c r="M297" s="3">
        <v>3000</v>
      </c>
      <c r="N297" s="4">
        <v>232484</v>
      </c>
      <c r="O297">
        <v>3150</v>
      </c>
      <c r="P297" s="4">
        <v>244720</v>
      </c>
      <c r="Q297" s="3">
        <v>3450</v>
      </c>
      <c r="R297" s="4">
        <v>256956</v>
      </c>
      <c r="S297">
        <v>3150</v>
      </c>
      <c r="T297" s="4">
        <v>281428</v>
      </c>
      <c r="U297">
        <v>2700</v>
      </c>
      <c r="V297" s="4">
        <v>249676</v>
      </c>
      <c r="AC297" s="3">
        <f>AA297+Y297+W297+U297+S297+Q297+O297+M297+K297+I297+G297+E297</f>
        <v>27300</v>
      </c>
      <c r="AD297" s="4">
        <f>AB297+Z297+X297+V297+T297+R297+P297+N297+L297+J297+H297+F297</f>
        <v>1994468</v>
      </c>
    </row>
    <row r="298">
      <c r="B298" t="str">
        <v>SAN MARCOS</v>
      </c>
      <c r="C298" t="str">
        <v>SAN MARCOS</v>
      </c>
      <c r="D298" t="str">
        <v xml:space="preserve">Almuerzo </v>
      </c>
      <c r="E298" s="3">
        <v>3800</v>
      </c>
      <c r="G298" s="3">
        <v>4000</v>
      </c>
      <c r="I298" s="3">
        <v>4400</v>
      </c>
      <c r="K298" s="3">
        <v>3800</v>
      </c>
      <c r="M298" s="3">
        <v>4000</v>
      </c>
      <c r="O298">
        <v>4200</v>
      </c>
      <c r="Q298" s="3">
        <v>4600</v>
      </c>
      <c r="S298">
        <v>4000</v>
      </c>
      <c r="U298">
        <v>3600</v>
      </c>
      <c r="AC298" s="3">
        <f>AA298+Y298+W298+U298+S298+Q298+O298+M298+K298+I298+G298+E298</f>
        <v>36400</v>
      </c>
    </row>
    <row r="299">
      <c r="A299">
        <v>148</v>
      </c>
      <c r="B299" t="str">
        <v>SAN MARCOS</v>
      </c>
      <c r="C299" t="str">
        <v xml:space="preserve">SAN PABLO  </v>
      </c>
      <c r="D299" t="str">
        <v xml:space="preserve">Desayuno </v>
      </c>
      <c r="E299" s="3">
        <v>0</v>
      </c>
      <c r="F299" s="4">
        <v>0</v>
      </c>
      <c r="G299" s="3">
        <v>0</v>
      </c>
      <c r="H299" s="4">
        <v>0</v>
      </c>
      <c r="I299" s="3">
        <v>0</v>
      </c>
      <c r="J299" s="4">
        <v>0</v>
      </c>
      <c r="K299" s="3">
        <v>996</v>
      </c>
      <c r="L299" s="4">
        <v>0</v>
      </c>
      <c r="M299" s="3">
        <v>1863</v>
      </c>
      <c r="N299" s="4">
        <v>86525.04</v>
      </c>
      <c r="O299">
        <v>2100</v>
      </c>
      <c r="P299" s="4">
        <v>158195.52000000002</v>
      </c>
      <c r="Q299" s="3">
        <v>1100</v>
      </c>
      <c r="R299" s="4">
        <v>178584</v>
      </c>
      <c r="S299">
        <v>2100</v>
      </c>
      <c r="T299" s="4">
        <v>72750</v>
      </c>
      <c r="U299">
        <v>1800</v>
      </c>
      <c r="V299" s="4">
        <v>160050</v>
      </c>
      <c r="AC299" s="3">
        <f>AA299+Y299+W299+U299+S299+Q299+O299+M299+K299+I299+G299+E299</f>
        <v>9959</v>
      </c>
      <c r="AD299" s="4">
        <f>AB299+Z299+X299+V299+T299+R299+P299+N299+L299+J299+H299+F299</f>
        <v>656104.56</v>
      </c>
    </row>
    <row r="300">
      <c r="B300" t="str">
        <v>SAN MARCOS</v>
      </c>
      <c r="C300" t="str">
        <v>SAN PABLO</v>
      </c>
      <c r="D300" t="str">
        <v xml:space="preserve">Almuerzo </v>
      </c>
      <c r="E300" s="3">
        <v>0</v>
      </c>
      <c r="G300" s="3">
        <v>0</v>
      </c>
      <c r="I300" s="3">
        <v>0</v>
      </c>
      <c r="K300" s="3">
        <v>1473</v>
      </c>
      <c r="M300" s="3">
        <v>2655</v>
      </c>
      <c r="O300">
        <v>3000</v>
      </c>
      <c r="Q300" s="3">
        <v>1650</v>
      </c>
      <c r="S300">
        <v>3150</v>
      </c>
      <c r="U300">
        <v>2700</v>
      </c>
      <c r="AC300" s="3">
        <f>AA300+Y300+W300+U300+S300+Q300+O300+M300+K300+I300+G300+E300</f>
        <v>14628</v>
      </c>
    </row>
    <row r="301">
      <c r="A301">
        <v>149</v>
      </c>
      <c r="B301" t="str">
        <v>SAN MARCOS</v>
      </c>
      <c r="C301" t="str">
        <v>SAN MIGUEL IXTAHUACAN</v>
      </c>
      <c r="D301" t="str">
        <v xml:space="preserve">Desayuno </v>
      </c>
      <c r="E301" s="3">
        <v>1800</v>
      </c>
      <c r="F301" s="4">
        <v>0</v>
      </c>
      <c r="G301" s="3">
        <v>2000</v>
      </c>
      <c r="H301" s="4">
        <v>0</v>
      </c>
      <c r="I301" s="3">
        <v>2200</v>
      </c>
      <c r="J301" s="4">
        <v>338492</v>
      </c>
      <c r="K301" s="3">
        <v>1425</v>
      </c>
      <c r="L301" s="4">
        <v>188678</v>
      </c>
      <c r="M301" s="3">
        <v>1500</v>
      </c>
      <c r="N301" s="4">
        <v>150822</v>
      </c>
      <c r="O301">
        <v>1575</v>
      </c>
      <c r="P301" s="4">
        <v>158760</v>
      </c>
      <c r="Q301" s="3">
        <v>1725</v>
      </c>
      <c r="R301" s="4">
        <v>166698</v>
      </c>
      <c r="S301">
        <v>1575</v>
      </c>
      <c r="T301" s="4">
        <v>182574</v>
      </c>
      <c r="U301">
        <v>675</v>
      </c>
      <c r="V301" s="4">
        <v>166698</v>
      </c>
      <c r="AC301" s="3">
        <f>AA301+Y301+W301+U301+S301+Q301+O301+M301+K301+I301+G301+E301</f>
        <v>14475</v>
      </c>
      <c r="AD301" s="4">
        <f>AB301+Z301+X301+V301+T301+R301+P301+N301+L301+J301+H301+F301</f>
        <v>1352722</v>
      </c>
    </row>
    <row r="302">
      <c r="B302" t="str">
        <v>SAN MARCOS</v>
      </c>
      <c r="C302" t="str">
        <v>SAN MIGUEL IXTAHUACAN</v>
      </c>
      <c r="D302" t="str">
        <v xml:space="preserve">Almuerzo </v>
      </c>
      <c r="E302" s="3">
        <v>2834</v>
      </c>
      <c r="G302" s="3">
        <v>3000</v>
      </c>
      <c r="I302" s="3">
        <v>3300</v>
      </c>
      <c r="K302" s="3">
        <v>2850</v>
      </c>
      <c r="M302" s="3">
        <v>3000</v>
      </c>
      <c r="O302">
        <v>3150</v>
      </c>
      <c r="Q302" s="3">
        <v>3450</v>
      </c>
      <c r="S302">
        <v>3150</v>
      </c>
      <c r="U302">
        <v>1350</v>
      </c>
      <c r="AC302" s="3">
        <f>AA302+Y302+W302+U302+S302+Q302+O302+M302+K302+I302+G302+E302</f>
        <v>26084</v>
      </c>
    </row>
    <row r="303">
      <c r="A303">
        <v>150</v>
      </c>
      <c r="B303" t="str">
        <v>SAN MARCOS</v>
      </c>
      <c r="C303" t="str">
        <v>SAN RAFAEL PIE DE LA CUESTA</v>
      </c>
      <c r="D303" t="str">
        <v xml:space="preserve">Desayuno </v>
      </c>
      <c r="E303" s="3">
        <v>0</v>
      </c>
      <c r="F303" s="4">
        <v>0</v>
      </c>
      <c r="G303" s="3">
        <v>0</v>
      </c>
      <c r="H303" s="4">
        <v>0</v>
      </c>
      <c r="I303" s="3">
        <v>0</v>
      </c>
      <c r="J303" s="4">
        <v>0</v>
      </c>
      <c r="K303" s="3">
        <v>0</v>
      </c>
      <c r="L303" s="4">
        <v>0</v>
      </c>
      <c r="M303" s="3">
        <v>0</v>
      </c>
      <c r="N303" s="4">
        <v>0</v>
      </c>
      <c r="O303">
        <v>1300</v>
      </c>
      <c r="P303" s="4">
        <v>0</v>
      </c>
      <c r="Q303" s="3">
        <v>2300</v>
      </c>
      <c r="R303" s="4">
        <v>113932</v>
      </c>
      <c r="S303">
        <v>2100</v>
      </c>
      <c r="T303" s="4">
        <v>201572</v>
      </c>
      <c r="U303">
        <v>1900</v>
      </c>
      <c r="V303" s="4">
        <v>178584</v>
      </c>
      <c r="AC303" s="3">
        <f>AA303+Y303+W303+U303+S303+Q303+O303+M303+K303+I303+G303+E303</f>
        <v>7600</v>
      </c>
      <c r="AD303" s="4">
        <f>AB303+Z303+X303+V303+T303+R303+P303+N303+L303+J303+H303+F303</f>
        <v>494088</v>
      </c>
    </row>
    <row r="304">
      <c r="B304" t="str">
        <v>SAN MARCOS</v>
      </c>
      <c r="C304" t="str">
        <v>SAN RAFAEL PIE DE LA CUESTA</v>
      </c>
      <c r="D304" t="str">
        <v xml:space="preserve">Almuerzo </v>
      </c>
      <c r="E304" s="3">
        <v>0</v>
      </c>
      <c r="G304" s="3">
        <v>0</v>
      </c>
      <c r="I304" s="3">
        <v>0</v>
      </c>
      <c r="K304" s="3">
        <v>0</v>
      </c>
      <c r="M304" s="3">
        <v>0</v>
      </c>
      <c r="O304">
        <v>1950</v>
      </c>
      <c r="Q304" s="3">
        <v>3450</v>
      </c>
      <c r="S304">
        <v>3000</v>
      </c>
      <c r="U304">
        <v>2389</v>
      </c>
      <c r="AC304" s="3">
        <f>AA304+Y304+W304+U304+S304+Q304+O304+M304+K304+I304+G304+E304</f>
        <v>10789</v>
      </c>
    </row>
    <row r="305">
      <c r="A305">
        <v>151</v>
      </c>
      <c r="B305" t="str">
        <v>SANTA ROSA</v>
      </c>
      <c r="C305" t="str">
        <v>BARBERENA</v>
      </c>
      <c r="D305" t="str">
        <v xml:space="preserve">Desayuno </v>
      </c>
      <c r="E305" s="3">
        <v>2521</v>
      </c>
      <c r="F305" s="4">
        <v>0</v>
      </c>
      <c r="G305" s="3">
        <v>2724</v>
      </c>
      <c r="H305" s="4">
        <v>137262.6</v>
      </c>
      <c r="I305" s="3">
        <v>2750</v>
      </c>
      <c r="J305" s="4">
        <v>118146</v>
      </c>
      <c r="K305" s="3">
        <v>2375</v>
      </c>
      <c r="L305" s="4">
        <v>236249.99999999997</v>
      </c>
      <c r="M305" s="3">
        <v>2500</v>
      </c>
      <c r="N305" s="4">
        <v>166250</v>
      </c>
      <c r="O305">
        <v>2625</v>
      </c>
      <c r="P305" s="4">
        <v>182562.5</v>
      </c>
      <c r="Q305" s="3">
        <v>2875</v>
      </c>
      <c r="R305" s="4">
        <v>198187.5</v>
      </c>
      <c r="S305">
        <v>2625</v>
      </c>
      <c r="T305" s="4">
        <v>217062.5</v>
      </c>
      <c r="U305">
        <v>2500</v>
      </c>
      <c r="V305" s="4">
        <v>198187.5</v>
      </c>
      <c r="AC305" s="3">
        <f>AA305+Y305+W305+U305+S305+Q305+O305+M305+K305+I305+G305+E305</f>
        <v>23495</v>
      </c>
      <c r="AD305" s="4">
        <f>AB305+Z305+X305+V305+T305+R305+P305+N305+L305+J305+H305+F305</f>
        <v>1453908.6</v>
      </c>
    </row>
    <row r="306">
      <c r="B306" t="str">
        <v>SANTA ROSA</v>
      </c>
      <c r="C306" t="str">
        <v>BARBERENA</v>
      </c>
      <c r="D306" t="str">
        <v xml:space="preserve">Almuerzo </v>
      </c>
      <c r="E306" s="3">
        <v>3420</v>
      </c>
      <c r="G306" s="3">
        <v>3700</v>
      </c>
      <c r="I306" s="3">
        <v>4400</v>
      </c>
      <c r="K306" s="3">
        <v>3800</v>
      </c>
      <c r="M306" s="3">
        <v>4275</v>
      </c>
      <c r="O306">
        <v>4725</v>
      </c>
      <c r="Q306" s="3">
        <v>5175</v>
      </c>
      <c r="S306">
        <v>4725</v>
      </c>
      <c r="U306">
        <v>4500</v>
      </c>
      <c r="AC306" s="3">
        <f>AA306+Y306+W306+U306+S306+Q306+O306+M306+K306+I306+G306+E306</f>
        <v>38720</v>
      </c>
    </row>
    <row r="307">
      <c r="A307">
        <v>152</v>
      </c>
      <c r="B307" t="str">
        <v>SANTA ROSA</v>
      </c>
      <c r="C307" t="str">
        <v>CASILLAS</v>
      </c>
      <c r="D307" t="str">
        <v xml:space="preserve">Desayuno </v>
      </c>
      <c r="E307" s="3">
        <v>1350</v>
      </c>
      <c r="F307" s="4">
        <v>0</v>
      </c>
      <c r="G307" s="3">
        <v>1500</v>
      </c>
      <c r="H307" s="4">
        <v>86493.75</v>
      </c>
      <c r="I307" s="3">
        <v>1650</v>
      </c>
      <c r="J307" s="4">
        <v>83193.75</v>
      </c>
      <c r="K307" s="3">
        <v>1425</v>
      </c>
      <c r="L307" s="4">
        <v>157950</v>
      </c>
      <c r="M307" s="3">
        <v>1500</v>
      </c>
      <c r="N307" s="4">
        <v>115425</v>
      </c>
      <c r="O307">
        <v>1575</v>
      </c>
      <c r="P307" s="4">
        <v>121500</v>
      </c>
      <c r="Q307" s="3">
        <v>1725</v>
      </c>
      <c r="R307" s="4">
        <v>127575</v>
      </c>
      <c r="S307">
        <v>1575</v>
      </c>
      <c r="T307" s="4">
        <v>139725</v>
      </c>
      <c r="U307">
        <v>1500</v>
      </c>
      <c r="V307" s="4">
        <v>127575</v>
      </c>
      <c r="AC307" s="3">
        <f>AA307+Y307+W307+U307+S307+Q307+O307+M307+K307+I307+G307+E307</f>
        <v>13800</v>
      </c>
      <c r="AD307" s="4">
        <f>AB307+Z307+X307+V307+T307+R307+P307+N307+L307+J307+H307+F307</f>
        <v>959437.5</v>
      </c>
    </row>
    <row r="308">
      <c r="B308" t="str">
        <v>SANTA ROSA</v>
      </c>
      <c r="C308" t="str">
        <v>CASILLAS</v>
      </c>
      <c r="D308" t="str">
        <v xml:space="preserve">Almuerzo </v>
      </c>
      <c r="E308" s="3">
        <v>2850</v>
      </c>
      <c r="G308" s="3">
        <v>3000</v>
      </c>
      <c r="I308" s="3">
        <v>3300</v>
      </c>
      <c r="K308" s="3">
        <v>2850</v>
      </c>
      <c r="M308" s="3">
        <v>3000</v>
      </c>
      <c r="O308">
        <v>3150</v>
      </c>
      <c r="Q308" s="3">
        <v>3450</v>
      </c>
      <c r="S308">
        <v>3150</v>
      </c>
      <c r="U308">
        <v>3000</v>
      </c>
      <c r="AC308" s="3">
        <f>AA308+Y308+W308+U308+S308+Q308+O308+M308+K308+I308+G308+E308</f>
        <v>27750</v>
      </c>
    </row>
    <row r="309">
      <c r="A309">
        <v>153</v>
      </c>
      <c r="B309" t="str">
        <v>SANTA ROSA</v>
      </c>
      <c r="C309" t="str">
        <v>CHIQUIMULILLA</v>
      </c>
      <c r="D309" t="str">
        <v xml:space="preserve">Desayuno </v>
      </c>
      <c r="E309" s="3">
        <v>2075</v>
      </c>
      <c r="F309" s="4">
        <v>0</v>
      </c>
      <c r="G309" s="3">
        <v>2000</v>
      </c>
      <c r="H309" s="4">
        <v>74962.5</v>
      </c>
      <c r="I309" s="3">
        <v>2200</v>
      </c>
      <c r="J309" s="4">
        <v>146206.25</v>
      </c>
      <c r="K309" s="3">
        <v>1900</v>
      </c>
      <c r="L309" s="4">
        <v>218700</v>
      </c>
      <c r="M309" s="3">
        <v>2000</v>
      </c>
      <c r="N309" s="4">
        <v>153900</v>
      </c>
      <c r="O309">
        <v>2100</v>
      </c>
      <c r="P309" s="4">
        <v>162000</v>
      </c>
      <c r="Q309" s="3">
        <v>2300</v>
      </c>
      <c r="R309" s="4">
        <v>170100</v>
      </c>
      <c r="S309">
        <v>2100</v>
      </c>
      <c r="T309" s="4">
        <v>186300</v>
      </c>
      <c r="U309">
        <v>2000</v>
      </c>
      <c r="V309" s="4">
        <v>170100</v>
      </c>
      <c r="AC309" s="3">
        <f>AA309+Y309+W309+U309+S309+Q309+O309+M309+K309+I309+G309+E309</f>
        <v>18675</v>
      </c>
      <c r="AD309" s="4">
        <f>AB309+Z309+X309+V309+T309+R309+P309+N309+L309+J309+H309+F309</f>
        <v>1282268.75</v>
      </c>
    </row>
    <row r="310">
      <c r="B310" t="str">
        <v>SANTA ROSA</v>
      </c>
      <c r="C310" t="str">
        <v>CHIQUIMULILLA</v>
      </c>
      <c r="D310" t="str">
        <v xml:space="preserve">Almuerzo </v>
      </c>
      <c r="E310" s="3">
        <v>3600</v>
      </c>
      <c r="G310" s="3">
        <v>4000</v>
      </c>
      <c r="I310" s="3">
        <v>4400</v>
      </c>
      <c r="K310" s="3">
        <v>3800</v>
      </c>
      <c r="M310" s="3">
        <v>4000</v>
      </c>
      <c r="O310">
        <v>4200</v>
      </c>
      <c r="Q310" s="3">
        <v>4600</v>
      </c>
      <c r="S310">
        <v>4200</v>
      </c>
      <c r="U310">
        <v>4000</v>
      </c>
      <c r="AC310" s="3">
        <f>AA310+Y310+W310+U310+S310+Q310+O310+M310+K310+I310+G310+E310</f>
        <v>36800</v>
      </c>
    </row>
    <row r="311">
      <c r="A311">
        <v>154</v>
      </c>
      <c r="B311" t="str">
        <v>SANTA ROSA</v>
      </c>
      <c r="C311" t="str">
        <v>CUILAPA</v>
      </c>
      <c r="D311" t="str">
        <v xml:space="preserve">Desayuno </v>
      </c>
      <c r="E311" s="3">
        <v>2125</v>
      </c>
      <c r="F311" s="4">
        <v>0</v>
      </c>
      <c r="G311" s="3">
        <v>2375</v>
      </c>
      <c r="H311" s="4">
        <v>74962.5</v>
      </c>
      <c r="I311" s="3">
        <v>2200</v>
      </c>
      <c r="J311" s="4">
        <v>155237.5</v>
      </c>
      <c r="K311" s="3">
        <v>1900</v>
      </c>
      <c r="L311" s="4">
        <v>218700</v>
      </c>
      <c r="M311" s="3">
        <v>2000</v>
      </c>
      <c r="N311" s="4">
        <v>153900</v>
      </c>
      <c r="O311">
        <v>2500</v>
      </c>
      <c r="P311" s="4">
        <v>162000</v>
      </c>
      <c r="Q311" s="3">
        <v>2300</v>
      </c>
      <c r="R311" s="4">
        <v>210650</v>
      </c>
      <c r="S311">
        <v>3000</v>
      </c>
      <c r="T311" s="4">
        <v>186300</v>
      </c>
      <c r="U311">
        <v>3000</v>
      </c>
      <c r="V311" s="4">
        <v>205875</v>
      </c>
      <c r="AC311" s="3">
        <f>AA311+Y311+W311+U311+S311+Q311+O311+M311+K311+I311+G311+E311</f>
        <v>21400</v>
      </c>
      <c r="AD311" s="4">
        <f>AB311+Z311+X311+V311+T311+R311+P311+N311+L311+J311+H311+F311</f>
        <v>1367625</v>
      </c>
    </row>
    <row r="312">
      <c r="B312" t="str">
        <v>SANTA ROSA</v>
      </c>
      <c r="C312" t="str">
        <v>CUILAPA</v>
      </c>
      <c r="D312" t="str">
        <v xml:space="preserve">Almuerzo </v>
      </c>
      <c r="E312" s="3">
        <v>3600</v>
      </c>
      <c r="G312" s="3">
        <v>4000</v>
      </c>
      <c r="I312" s="3">
        <v>4400</v>
      </c>
      <c r="K312" s="3">
        <v>3800</v>
      </c>
      <c r="M312" s="3">
        <v>4000</v>
      </c>
      <c r="O312">
        <v>4800</v>
      </c>
      <c r="Q312" s="3">
        <v>4600</v>
      </c>
      <c r="S312">
        <v>4650</v>
      </c>
      <c r="U312">
        <v>4500</v>
      </c>
      <c r="AC312" s="3">
        <f>AA312+Y312+W312+U312+S312+Q312+O312+M312+K312+I312+G312+E312</f>
        <v>38350</v>
      </c>
    </row>
    <row r="313">
      <c r="A313">
        <v>155</v>
      </c>
      <c r="B313" t="str">
        <v>SANTA ROSA</v>
      </c>
      <c r="C313" t="str">
        <v>NUEVA SANTA ROSA</v>
      </c>
      <c r="D313" t="str">
        <v xml:space="preserve">Desayuno </v>
      </c>
      <c r="E313" s="3">
        <v>2700</v>
      </c>
      <c r="F313" s="4">
        <v>0</v>
      </c>
      <c r="G313" s="3">
        <v>2950</v>
      </c>
      <c r="H313" s="4">
        <v>87862.5</v>
      </c>
      <c r="I313" s="3">
        <v>2200</v>
      </c>
      <c r="J313" s="4">
        <v>166925</v>
      </c>
      <c r="K313" s="3">
        <v>1900</v>
      </c>
      <c r="L313" s="4">
        <v>230249</v>
      </c>
      <c r="M313" s="3">
        <v>2000</v>
      </c>
      <c r="N313" s="4">
        <v>183141</v>
      </c>
      <c r="O313">
        <v>2100</v>
      </c>
      <c r="P313" s="4">
        <v>192780</v>
      </c>
      <c r="Q313" s="3">
        <v>2200</v>
      </c>
      <c r="R313" s="4">
        <v>202419</v>
      </c>
      <c r="S313">
        <v>2100</v>
      </c>
      <c r="T313" s="4">
        <v>215339.85</v>
      </c>
      <c r="U313">
        <v>1900</v>
      </c>
      <c r="V313" s="4">
        <v>202419</v>
      </c>
      <c r="AC313" s="3">
        <f>AA313+Y313+W313+U313+S313+Q313+O313+M313+K313+I313+G313+E313</f>
        <v>20050</v>
      </c>
      <c r="AD313" s="4">
        <f>AB313+Z313+X313+V313+T313+R313+P313+N313+L313+J313+H313+F313</f>
        <v>1481135.35</v>
      </c>
    </row>
    <row r="314">
      <c r="B314" t="str">
        <v>SANTA ROSA</v>
      </c>
      <c r="C314" t="str">
        <v>NUEVA SANTA ROSA</v>
      </c>
      <c r="D314" t="str">
        <v xml:space="preserve">Almuerzo </v>
      </c>
      <c r="E314" s="3">
        <v>3800</v>
      </c>
      <c r="G314" s="3">
        <v>4000</v>
      </c>
      <c r="I314" s="3">
        <v>4400</v>
      </c>
      <c r="K314" s="3">
        <v>3800</v>
      </c>
      <c r="M314" s="3">
        <v>4000</v>
      </c>
      <c r="O314">
        <v>4200</v>
      </c>
      <c r="Q314" s="3">
        <v>4499</v>
      </c>
      <c r="S314">
        <v>4200</v>
      </c>
      <c r="U314">
        <v>4000</v>
      </c>
      <c r="AC314" s="3">
        <f>AA314+Y314+W314+U314+S314+Q314+O314+M314+K314+I314+G314+E314</f>
        <v>36899</v>
      </c>
    </row>
    <row r="315">
      <c r="A315">
        <v>156</v>
      </c>
      <c r="B315" t="str">
        <v>SANTA ROSA</v>
      </c>
      <c r="C315" t="str">
        <v>PUEBLO NUEVO VIÑAS</v>
      </c>
      <c r="D315" t="str">
        <v xml:space="preserve">Desayuno </v>
      </c>
      <c r="E315" s="3">
        <v>2700</v>
      </c>
      <c r="F315" s="4">
        <v>0</v>
      </c>
      <c r="G315" s="3">
        <v>3000</v>
      </c>
      <c r="H315" s="4">
        <v>87862.5</v>
      </c>
      <c r="I315" s="3">
        <v>3300</v>
      </c>
      <c r="J315" s="4">
        <v>166925</v>
      </c>
      <c r="K315" s="3">
        <v>2850</v>
      </c>
      <c r="L315" s="4">
        <v>253800</v>
      </c>
      <c r="M315" s="3">
        <v>3000</v>
      </c>
      <c r="N315" s="4">
        <v>178600</v>
      </c>
      <c r="O315">
        <v>3150</v>
      </c>
      <c r="P315" s="4">
        <v>201750</v>
      </c>
      <c r="Q315" s="3">
        <v>3450</v>
      </c>
      <c r="R315" s="4">
        <v>211837.5</v>
      </c>
      <c r="S315">
        <v>3150</v>
      </c>
      <c r="T315" s="4">
        <v>232012.5</v>
      </c>
      <c r="U315">
        <v>2850</v>
      </c>
      <c r="V315" s="4">
        <v>211837.5</v>
      </c>
      <c r="AC315" s="3">
        <f>AA315+Y315+W315+U315+S315+Q315+O315+M315+K315+I315+G315+E315</f>
        <v>27450</v>
      </c>
      <c r="AD315" s="4">
        <f>AB315+Z315+X315+V315+T315+R315+P315+N315+L315+J315+H315+F315</f>
        <v>1544625</v>
      </c>
    </row>
    <row r="316">
      <c r="B316" t="str">
        <v>SANTA ROSA</v>
      </c>
      <c r="C316" t="str">
        <v>PUEBLO NUEVO VIÑAS</v>
      </c>
      <c r="D316" t="str">
        <v xml:space="preserve">Almuerzo </v>
      </c>
      <c r="E316" s="3">
        <v>3800</v>
      </c>
      <c r="G316" s="3">
        <v>4000</v>
      </c>
      <c r="I316" s="3">
        <v>4400</v>
      </c>
      <c r="K316" s="3">
        <v>3800</v>
      </c>
      <c r="M316" s="3">
        <v>4500</v>
      </c>
      <c r="O316">
        <v>4725</v>
      </c>
      <c r="Q316" s="3">
        <v>5175</v>
      </c>
      <c r="S316">
        <v>4725</v>
      </c>
      <c r="U316">
        <v>4500</v>
      </c>
      <c r="AC316" s="3">
        <f>AA316+Y316+W316+U316+S316+Q316+O316+M316+K316+I316+G316+E316</f>
        <v>39625</v>
      </c>
    </row>
    <row r="317">
      <c r="A317">
        <v>157</v>
      </c>
      <c r="B317" t="str">
        <v>SANTA ROSA</v>
      </c>
      <c r="C317" t="str">
        <v>SAN RAFAEL LAS FLORES</v>
      </c>
      <c r="D317" t="str">
        <v xml:space="preserve">Desayuno </v>
      </c>
      <c r="E317" s="3">
        <v>0</v>
      </c>
      <c r="F317" s="4">
        <v>0</v>
      </c>
      <c r="G317" s="3">
        <v>0</v>
      </c>
      <c r="H317" s="4">
        <v>0</v>
      </c>
      <c r="I317" s="3">
        <v>2125</v>
      </c>
      <c r="J317" s="4">
        <v>0</v>
      </c>
      <c r="K317" s="3">
        <v>2375</v>
      </c>
      <c r="L317" s="4">
        <v>162562.5</v>
      </c>
      <c r="M317" s="3">
        <v>2500</v>
      </c>
      <c r="N317" s="4">
        <v>181687.5</v>
      </c>
      <c r="O317">
        <v>2625</v>
      </c>
      <c r="P317" s="4">
        <v>191250</v>
      </c>
      <c r="Q317" s="3">
        <v>2875</v>
      </c>
      <c r="R317" s="4">
        <v>200812.5</v>
      </c>
      <c r="S317">
        <v>2625</v>
      </c>
      <c r="T317" s="4">
        <v>219141.9</v>
      </c>
      <c r="U317">
        <v>2375</v>
      </c>
      <c r="V317" s="4">
        <v>200812.5</v>
      </c>
      <c r="AC317" s="3">
        <f>AA317+Y317+W317+U317+S317+Q317+O317+M317+K317+I317+G317+E317</f>
        <v>17500</v>
      </c>
      <c r="AD317" s="4">
        <f>AB317+Z317+X317+V317+T317+R317+P317+N317+L317+J317+H317+F317</f>
        <v>1156266.9</v>
      </c>
    </row>
    <row r="318">
      <c r="B318" t="str">
        <v>SANTA ROSA</v>
      </c>
      <c r="C318" t="str">
        <v>SAN RAFAEL LAS FLORES</v>
      </c>
      <c r="D318" t="str">
        <v xml:space="preserve">Almuerzo </v>
      </c>
      <c r="E318" s="3">
        <v>0</v>
      </c>
      <c r="G318" s="3">
        <v>0</v>
      </c>
      <c r="I318" s="3">
        <v>2975</v>
      </c>
      <c r="K318" s="3">
        <v>3325</v>
      </c>
      <c r="M318" s="3">
        <v>3500</v>
      </c>
      <c r="O318">
        <v>3675</v>
      </c>
      <c r="Q318" s="3">
        <v>4001</v>
      </c>
      <c r="S318">
        <v>3675</v>
      </c>
      <c r="U318">
        <v>3474</v>
      </c>
      <c r="AC318" s="3">
        <f>AA318+Y318+W318+U318+S318+Q318+O318+M318+K318+I318+G318+E318</f>
        <v>24625</v>
      </c>
    </row>
    <row r="319">
      <c r="A319">
        <v>158</v>
      </c>
      <c r="B319" t="str">
        <v>SANTA ROSA</v>
      </c>
      <c r="C319" t="str">
        <v>SANTA CRUZ NARANJO</v>
      </c>
      <c r="D319" t="str">
        <v xml:space="preserve">Desayuno </v>
      </c>
      <c r="E319" s="3">
        <v>2880</v>
      </c>
      <c r="F319" s="4">
        <v>0</v>
      </c>
      <c r="G319" s="3">
        <v>3200</v>
      </c>
      <c r="H319" s="4">
        <v>169365.3</v>
      </c>
      <c r="I319" s="3">
        <v>3520</v>
      </c>
      <c r="J319" s="4">
        <v>136666.5</v>
      </c>
      <c r="K319" s="3">
        <v>3040</v>
      </c>
      <c r="L319" s="4">
        <v>268245.00000000006</v>
      </c>
      <c r="M319" s="3">
        <v>3200</v>
      </c>
      <c r="N319" s="4">
        <v>188765</v>
      </c>
      <c r="O319">
        <v>3360</v>
      </c>
      <c r="P319" s="4">
        <v>198700</v>
      </c>
      <c r="Q319" s="3">
        <v>3680</v>
      </c>
      <c r="R319" s="4">
        <v>208635</v>
      </c>
      <c r="S319">
        <v>3360</v>
      </c>
      <c r="T319" s="4">
        <v>228505</v>
      </c>
      <c r="U319">
        <v>3360</v>
      </c>
      <c r="V319" s="4">
        <v>208635</v>
      </c>
      <c r="AC319" s="3">
        <f>AA319+Y319+W319+U319+S319+Q319+O319+M319+K319+I319+G319+E319</f>
        <v>29600</v>
      </c>
      <c r="AD319" s="4">
        <f>AB319+Z319+X319+V319+T319+R319+P319+N319+L319+J319+H319+F319</f>
        <v>1607516.8</v>
      </c>
    </row>
    <row r="320">
      <c r="B320" t="str">
        <v>SANTA ROSA</v>
      </c>
      <c r="C320" t="str">
        <v>SANTA CRUZ NARANJO</v>
      </c>
      <c r="D320" t="str">
        <v xml:space="preserve">Almuerzo </v>
      </c>
      <c r="E320" s="3">
        <v>3990</v>
      </c>
      <c r="G320" s="3">
        <v>4200</v>
      </c>
      <c r="I320" s="3">
        <v>4620</v>
      </c>
      <c r="K320" s="3">
        <v>3990</v>
      </c>
      <c r="M320" s="3">
        <v>4200</v>
      </c>
      <c r="O320">
        <v>4410</v>
      </c>
      <c r="Q320" s="3">
        <v>4830</v>
      </c>
      <c r="S320">
        <v>4410</v>
      </c>
      <c r="U320">
        <v>4410</v>
      </c>
      <c r="AC320" s="3">
        <f>AA320+Y320+W320+U320+S320+Q320+O320+M320+K320+I320+G320+E320</f>
        <v>39060</v>
      </c>
    </row>
    <row r="321">
      <c r="A321">
        <v>159</v>
      </c>
      <c r="B321" t="str">
        <v>SANTA ROSA</v>
      </c>
      <c r="C321" t="str">
        <v>SANTA ROSA DE LIMA</v>
      </c>
      <c r="D321" t="str">
        <v xml:space="preserve">Desayuno </v>
      </c>
      <c r="E321" s="3">
        <v>0</v>
      </c>
      <c r="F321" s="4">
        <v>0</v>
      </c>
      <c r="G321" s="3">
        <v>0</v>
      </c>
      <c r="H321" s="4">
        <v>0</v>
      </c>
      <c r="I321" s="3">
        <v>0</v>
      </c>
      <c r="J321" s="4">
        <v>0</v>
      </c>
      <c r="K321" s="3">
        <v>0</v>
      </c>
      <c r="L321" s="4">
        <v>0</v>
      </c>
      <c r="M321" s="3">
        <v>0</v>
      </c>
      <c r="N321" s="4">
        <v>0</v>
      </c>
      <c r="O321">
        <v>1500</v>
      </c>
      <c r="P321" s="4">
        <v>0</v>
      </c>
      <c r="Q321" s="3">
        <v>2300</v>
      </c>
      <c r="R321" s="4">
        <v>119722.5</v>
      </c>
      <c r="S321">
        <v>2100</v>
      </c>
      <c r="T321" s="4">
        <v>183243</v>
      </c>
      <c r="U321">
        <v>1900</v>
      </c>
      <c r="V321" s="4">
        <v>166384.95</v>
      </c>
      <c r="AC321" s="3">
        <f>AA321+Y321+W321+U321+S321+Q321+O321+M321+K321+I321+G321+E321</f>
        <v>7800</v>
      </c>
      <c r="AD321" s="4">
        <f>AB321+Z321+X321+V321+T321+R321+P321+N321+L321+J321+H321+F321</f>
        <v>469350.45</v>
      </c>
    </row>
    <row r="322">
      <c r="B322" t="str">
        <v>SANTA ROSA</v>
      </c>
      <c r="C322" t="str">
        <v>SANTA ROSA DE LIMA</v>
      </c>
      <c r="D322" t="str">
        <v xml:space="preserve">Almuerzo </v>
      </c>
      <c r="E322" s="3">
        <v>0</v>
      </c>
      <c r="G322" s="3">
        <v>0</v>
      </c>
      <c r="I322" s="3">
        <v>0</v>
      </c>
      <c r="K322" s="3">
        <v>0</v>
      </c>
      <c r="M322" s="3">
        <v>0</v>
      </c>
      <c r="O322">
        <v>2250</v>
      </c>
      <c r="Q322" s="3">
        <v>3440</v>
      </c>
      <c r="S322">
        <v>3113</v>
      </c>
      <c r="U322">
        <v>3000</v>
      </c>
      <c r="AC322" s="3">
        <f>AA322+Y322+W322+U322+S322+Q322+O322+M322+K322+I322+G322+E322</f>
        <v>11803</v>
      </c>
    </row>
    <row r="323">
      <c r="A323">
        <v>160</v>
      </c>
      <c r="B323" t="str">
        <v>SANTA ROSA</v>
      </c>
      <c r="C323" t="str">
        <v>TAXISCO</v>
      </c>
      <c r="D323" t="str">
        <v xml:space="preserve">Desayuno </v>
      </c>
      <c r="E323" s="3">
        <v>0</v>
      </c>
      <c r="F323" s="4">
        <v>0</v>
      </c>
      <c r="G323" s="3">
        <v>0</v>
      </c>
      <c r="H323" s="4">
        <v>0</v>
      </c>
      <c r="I323" s="3">
        <v>1700</v>
      </c>
      <c r="J323" s="4">
        <v>0</v>
      </c>
      <c r="K323" s="3">
        <v>1900</v>
      </c>
      <c r="L323" s="4">
        <v>132676.5</v>
      </c>
      <c r="M323" s="3">
        <v>2000</v>
      </c>
      <c r="N323" s="4">
        <v>151648.5</v>
      </c>
      <c r="O323">
        <v>2100</v>
      </c>
      <c r="P323" s="4">
        <v>159630</v>
      </c>
      <c r="Q323" s="3">
        <v>2300</v>
      </c>
      <c r="R323" s="4">
        <v>185844</v>
      </c>
      <c r="S323">
        <v>2100</v>
      </c>
      <c r="T323" s="4">
        <v>220702.5</v>
      </c>
      <c r="U323">
        <v>1800</v>
      </c>
      <c r="V323" s="4">
        <v>202419</v>
      </c>
      <c r="AC323" s="3">
        <f>AA323+Y323+W323+U323+S323+Q323+O323+M323+K323+I323+G323+E323</f>
        <v>13900</v>
      </c>
      <c r="AD323" s="4">
        <f>AB323+Z323+X323+V323+T323+R323+P323+N323+L323+J323+H323+F323</f>
        <v>1052920.5</v>
      </c>
    </row>
    <row r="324">
      <c r="B324" t="str">
        <v>SANTA ROSA</v>
      </c>
      <c r="C324" t="str">
        <v>TAXISCO</v>
      </c>
      <c r="D324" t="str">
        <v xml:space="preserve">Almuerzo </v>
      </c>
      <c r="E324" s="3">
        <v>0</v>
      </c>
      <c r="G324" s="3">
        <v>0</v>
      </c>
      <c r="I324" s="3">
        <v>2550</v>
      </c>
      <c r="K324" s="3">
        <v>2850</v>
      </c>
      <c r="M324" s="3">
        <v>3000</v>
      </c>
      <c r="O324">
        <v>3700</v>
      </c>
      <c r="Q324" s="3">
        <v>4570</v>
      </c>
      <c r="S324">
        <v>4200</v>
      </c>
      <c r="U324">
        <v>3700</v>
      </c>
      <c r="AC324" s="3">
        <f>AA324+Y324+W324+U324+S324+Q324+O324+M324+K324+I324+G324+E324</f>
        <v>24570</v>
      </c>
    </row>
    <row r="325">
      <c r="A325">
        <v>161</v>
      </c>
      <c r="B325" t="str">
        <v>SOLOLA</v>
      </c>
      <c r="C325" t="str">
        <v>SOLOLA</v>
      </c>
      <c r="D325" t="str">
        <v xml:space="preserve">Desayuno </v>
      </c>
      <c r="E325" s="3">
        <v>0</v>
      </c>
      <c r="F325" s="4">
        <v>0</v>
      </c>
      <c r="G325" s="3">
        <v>0</v>
      </c>
      <c r="H325" s="4">
        <v>0</v>
      </c>
      <c r="I325" s="3">
        <v>0</v>
      </c>
      <c r="J325" s="4">
        <v>0</v>
      </c>
      <c r="K325" s="3">
        <v>0</v>
      </c>
      <c r="L325" s="4">
        <v>0</v>
      </c>
      <c r="M325" s="3">
        <v>0</v>
      </c>
      <c r="N325" s="4">
        <v>0</v>
      </c>
      <c r="O325">
        <v>0</v>
      </c>
      <c r="P325" s="4">
        <v>0</v>
      </c>
      <c r="Q325" s="3">
        <v>2382</v>
      </c>
      <c r="R325" s="4">
        <v>0</v>
      </c>
      <c r="S325" s="3">
        <v>2770</v>
      </c>
      <c r="T325" s="4">
        <v>194129.6</v>
      </c>
      <c r="U325" s="3">
        <v>1400</v>
      </c>
      <c r="V325" s="4">
        <v>222560.8</v>
      </c>
      <c r="AC325" s="3">
        <f>AA325+Y325+W325+U325+S325+Q325+O325+M325+K325+I325+G325+E325</f>
        <v>6552</v>
      </c>
      <c r="AD325" s="4">
        <f>AB325+Z325+X325+V325+T325+R325+P325+N325+L325+J325+H325+F325</f>
        <v>416690.4</v>
      </c>
    </row>
    <row r="326">
      <c r="B326" t="str">
        <v>SOLOLA</v>
      </c>
      <c r="C326" t="str">
        <v>SOLOLA</v>
      </c>
      <c r="D326" t="str">
        <v xml:space="preserve">Almuerzo </v>
      </c>
      <c r="E326" s="3">
        <v>0</v>
      </c>
      <c r="G326" s="3">
        <v>0</v>
      </c>
      <c r="I326" s="3">
        <v>0</v>
      </c>
      <c r="K326" s="3">
        <v>0</v>
      </c>
      <c r="M326" s="3">
        <v>0</v>
      </c>
      <c r="O326">
        <v>0</v>
      </c>
      <c r="Q326" s="3">
        <v>3200</v>
      </c>
      <c r="S326" s="3">
        <v>3600</v>
      </c>
      <c r="U326" s="3">
        <v>2000</v>
      </c>
      <c r="AC326" s="3">
        <f>AA326+Y326+W326+U326+S326+Q326+O326+M326+K326+I326+G326+E326</f>
        <v>8800</v>
      </c>
    </row>
    <row r="327">
      <c r="A327">
        <v>162</v>
      </c>
      <c r="B327" t="str">
        <v>SOLOLA</v>
      </c>
      <c r="C327" t="str">
        <v>SANTA CRUZ LA LAGUNA</v>
      </c>
      <c r="D327" t="str">
        <v xml:space="preserve">Desayuno </v>
      </c>
      <c r="E327" s="3">
        <v>1800</v>
      </c>
      <c r="F327" s="4">
        <v>0</v>
      </c>
      <c r="G327" s="3">
        <v>2000</v>
      </c>
      <c r="H327" s="4">
        <v>0</v>
      </c>
      <c r="I327" s="3">
        <v>2200</v>
      </c>
      <c r="J327" s="4">
        <v>338492</v>
      </c>
      <c r="K327" s="3">
        <v>1900</v>
      </c>
      <c r="L327" s="4">
        <v>191170</v>
      </c>
      <c r="M327" s="3">
        <v>1400</v>
      </c>
      <c r="N327" s="4">
        <v>166516</v>
      </c>
      <c r="O327" s="3">
        <v>1470</v>
      </c>
      <c r="P327" s="4">
        <v>107590</v>
      </c>
      <c r="Q327" s="3">
        <v>1540</v>
      </c>
      <c r="R327" s="4">
        <v>113542.80000000005</v>
      </c>
      <c r="S327" s="3">
        <v>1470</v>
      </c>
      <c r="T327" s="4">
        <v>122043.6</v>
      </c>
      <c r="U327" s="3">
        <v>1385</v>
      </c>
      <c r="V327" s="4">
        <v>108483.2</v>
      </c>
      <c r="AC327" s="3">
        <f>AA327+Y327+W327+U327+S327+Q327+O327+M327+K327+I327+G327+E327</f>
        <v>15165</v>
      </c>
      <c r="AD327" s="4">
        <f>AB327+Z327+X327+V327+T327+R327+P327+N327+L327+J327+H327+F327</f>
        <v>1147837.6</v>
      </c>
    </row>
    <row r="328">
      <c r="B328" t="str">
        <v>SOLOLA</v>
      </c>
      <c r="C328" t="str">
        <v>SANTA CRUZ LA LAGUNA</v>
      </c>
      <c r="D328" t="str">
        <v xml:space="preserve">Almuerzo </v>
      </c>
      <c r="E328" s="3">
        <v>2850</v>
      </c>
      <c r="G328" s="3">
        <v>3000</v>
      </c>
      <c r="I328" s="3">
        <v>3300</v>
      </c>
      <c r="K328" s="3">
        <v>2850</v>
      </c>
      <c r="M328" s="3">
        <v>1685</v>
      </c>
      <c r="O328" s="3">
        <v>1785</v>
      </c>
      <c r="Q328" s="3">
        <v>1955</v>
      </c>
      <c r="S328" s="3">
        <v>1646</v>
      </c>
      <c r="U328" s="3">
        <v>1700</v>
      </c>
      <c r="AC328" s="3">
        <f>AA328+Y328+W328+U328+S328+Q328+O328+M328+K328+I328+G328+E328</f>
        <v>20771</v>
      </c>
    </row>
    <row r="329">
      <c r="A329">
        <v>163</v>
      </c>
      <c r="B329" t="str">
        <v>SUCHITEPÉQUEZ</v>
      </c>
      <c r="C329" t="str">
        <v>CHICACAO</v>
      </c>
      <c r="D329" t="str">
        <v xml:space="preserve">Desayuno </v>
      </c>
      <c r="E329" s="3">
        <v>3600</v>
      </c>
      <c r="F329" s="4">
        <v>0</v>
      </c>
      <c r="G329" s="3">
        <v>4000</v>
      </c>
      <c r="H329" s="4">
        <v>0</v>
      </c>
      <c r="I329" s="3">
        <v>4400</v>
      </c>
      <c r="J329" s="4">
        <v>584361</v>
      </c>
      <c r="K329" s="3">
        <v>3800</v>
      </c>
      <c r="L329" s="4">
        <v>333234</v>
      </c>
      <c r="M329" s="3">
        <v>4000</v>
      </c>
      <c r="N329" s="4">
        <v>287055.9</v>
      </c>
      <c r="O329">
        <v>4200</v>
      </c>
      <c r="P329" s="4">
        <v>302940</v>
      </c>
      <c r="Q329" s="3">
        <v>4600</v>
      </c>
      <c r="R329" s="4">
        <v>318087</v>
      </c>
      <c r="S329">
        <v>4200</v>
      </c>
      <c r="T329" s="4">
        <v>348381</v>
      </c>
      <c r="U329">
        <v>4000</v>
      </c>
      <c r="V329" s="4">
        <v>318087</v>
      </c>
      <c r="AC329" s="3">
        <f>AA329+Y329+W329+U329+S329+Q329+O329+M329+K329+I329+G329+E329</f>
        <v>36800</v>
      </c>
      <c r="AD329" s="4">
        <f>AB329+Z329+X329+V329+T329+R329+P329+N329+L329+J329+H329+F329</f>
        <v>2492145.9</v>
      </c>
    </row>
    <row r="330">
      <c r="B330" t="str">
        <v>SUCHITEPÉQUEZ</v>
      </c>
      <c r="C330" t="str">
        <v>CHICACAO</v>
      </c>
      <c r="D330" t="str">
        <v xml:space="preserve">Almuerzo </v>
      </c>
      <c r="E330" s="3">
        <v>4750</v>
      </c>
      <c r="G330" s="3">
        <v>5000</v>
      </c>
      <c r="I330" s="3">
        <v>5500</v>
      </c>
      <c r="K330" s="3">
        <v>4729</v>
      </c>
      <c r="M330" s="3">
        <v>5000</v>
      </c>
      <c r="O330">
        <v>5250</v>
      </c>
      <c r="Q330" s="3">
        <v>5750</v>
      </c>
      <c r="S330">
        <v>5250</v>
      </c>
      <c r="U330">
        <v>5000</v>
      </c>
      <c r="AC330" s="3">
        <f>AA330+Y330+W330+U330+S330+Q330+O330+M330+K330+I330+G330+E330</f>
        <v>46229</v>
      </c>
    </row>
    <row r="331">
      <c r="A331">
        <v>164</v>
      </c>
      <c r="B331" t="str">
        <v>SUCHITEPÉQUEZ</v>
      </c>
      <c r="C331" t="str">
        <v>PATULUL</v>
      </c>
      <c r="D331" t="str">
        <v xml:space="preserve">Desayuno </v>
      </c>
      <c r="E331" s="3">
        <v>2700</v>
      </c>
      <c r="F331" s="4">
        <v>0</v>
      </c>
      <c r="G331" s="3">
        <v>3000</v>
      </c>
      <c r="H331" s="4">
        <v>0</v>
      </c>
      <c r="I331" s="3">
        <v>3300</v>
      </c>
      <c r="J331" s="4">
        <v>511124.04</v>
      </c>
      <c r="K331" s="3">
        <v>2850</v>
      </c>
      <c r="L331" s="4">
        <v>298188.00000000006</v>
      </c>
      <c r="M331" s="3">
        <v>3000</v>
      </c>
      <c r="N331" s="4">
        <v>250786.8</v>
      </c>
      <c r="O331">
        <v>3150</v>
      </c>
      <c r="P331" s="4">
        <v>271080</v>
      </c>
      <c r="Q331" s="3">
        <v>3394</v>
      </c>
      <c r="R331" s="4">
        <v>284634</v>
      </c>
      <c r="S331">
        <v>3064</v>
      </c>
      <c r="T331" s="4">
        <v>294162.84</v>
      </c>
      <c r="U331">
        <v>2850</v>
      </c>
      <c r="V331" s="4">
        <v>267889.14</v>
      </c>
      <c r="AC331" s="3">
        <f>AA331+Y331+W331+U331+S331+Q331+O331+M331+K331+I331+G331+E331</f>
        <v>27308</v>
      </c>
      <c r="AD331" s="4">
        <f>AB331+Z331+X331+V331+T331+R331+P331+N331+L331+J331+H331+F331</f>
        <v>2177864.82</v>
      </c>
    </row>
    <row r="332">
      <c r="B332" t="str">
        <v>SUCHITEPÉQUEZ</v>
      </c>
      <c r="C332" t="str">
        <v>PATULUL</v>
      </c>
      <c r="D332" t="str">
        <v xml:space="preserve">Almuerzo </v>
      </c>
      <c r="E332" s="3">
        <v>4500</v>
      </c>
      <c r="G332" s="3">
        <v>5000</v>
      </c>
      <c r="I332" s="3">
        <v>5500</v>
      </c>
      <c r="K332" s="3">
        <v>4558</v>
      </c>
      <c r="M332" s="3">
        <v>5000</v>
      </c>
      <c r="O332">
        <v>5250</v>
      </c>
      <c r="Q332" s="3">
        <v>5300</v>
      </c>
      <c r="S332">
        <v>4851</v>
      </c>
      <c r="U332">
        <v>4733</v>
      </c>
      <c r="AC332" s="3">
        <f>AA332+Y332+W332+U332+S332+Q332+O332+M332+K332+I332+G332+E332</f>
        <v>44692</v>
      </c>
    </row>
    <row r="333">
      <c r="A333">
        <v>165</v>
      </c>
      <c r="B333" t="str">
        <v xml:space="preserve">SUCHITEPÉQUEZ </v>
      </c>
      <c r="C333" t="str">
        <v>RÍO BRAVO</v>
      </c>
      <c r="D333" t="str">
        <v xml:space="preserve">Desayuno </v>
      </c>
      <c r="E333" s="3">
        <v>2250</v>
      </c>
      <c r="F333" s="4">
        <v>0</v>
      </c>
      <c r="G333" s="3">
        <v>2500</v>
      </c>
      <c r="H333" s="4">
        <v>0</v>
      </c>
      <c r="I333" s="3">
        <v>2750</v>
      </c>
      <c r="J333" s="4">
        <v>423360</v>
      </c>
      <c r="K333" s="3">
        <v>2375</v>
      </c>
      <c r="L333" s="4">
        <v>240686.09999999998</v>
      </c>
      <c r="M333" s="3">
        <v>2375</v>
      </c>
      <c r="N333" s="4">
        <v>206906.4</v>
      </c>
      <c r="O333">
        <v>2625</v>
      </c>
      <c r="P333" s="4">
        <v>209047.5</v>
      </c>
      <c r="Q333" s="3">
        <v>2800</v>
      </c>
      <c r="R333" s="4">
        <v>231052.5</v>
      </c>
      <c r="S333">
        <v>2625</v>
      </c>
      <c r="T333" s="4">
        <v>250668</v>
      </c>
      <c r="U333">
        <v>2475</v>
      </c>
      <c r="V333" s="4">
        <v>231052.5</v>
      </c>
      <c r="AC333" s="3">
        <f>AA333+Y333+W333+U333+S333+Q333+O333+M333+K333+I333+G333+E333</f>
        <v>22775</v>
      </c>
      <c r="AD333" s="4">
        <f>AB333+Z333+X333+V333+T333+R333+P333+N333+L333+J333+H333+F333</f>
        <v>1792773</v>
      </c>
    </row>
    <row r="334">
      <c r="B334" t="str">
        <v xml:space="preserve">SUCHITEPÉQUEZ </v>
      </c>
      <c r="C334" t="str">
        <v>RÍO BRAVO</v>
      </c>
      <c r="D334" t="str">
        <v xml:space="preserve">Almuerzo </v>
      </c>
      <c r="E334" s="3">
        <v>3750</v>
      </c>
      <c r="G334" s="3">
        <v>4000</v>
      </c>
      <c r="I334" s="3">
        <v>4400</v>
      </c>
      <c r="K334" s="3">
        <v>3739</v>
      </c>
      <c r="M334" s="3">
        <v>3800</v>
      </c>
      <c r="O334">
        <v>4200</v>
      </c>
      <c r="Q334" s="3">
        <v>4600</v>
      </c>
      <c r="S334">
        <v>4200</v>
      </c>
      <c r="U334">
        <v>3800</v>
      </c>
      <c r="AC334" s="3">
        <f>AA334+Y334+W334+U334+S334+Q334+O334+M334+K334+I334+G334+E334</f>
        <v>36489</v>
      </c>
    </row>
    <row r="335">
      <c r="A335">
        <v>166</v>
      </c>
      <c r="B335" t="str">
        <v>SUCHITEPÉQUEZ</v>
      </c>
      <c r="C335" t="str">
        <v>SAMAYAC</v>
      </c>
      <c r="D335" t="str">
        <v xml:space="preserve">Desayuno </v>
      </c>
      <c r="E335" s="3">
        <v>2100</v>
      </c>
      <c r="F335" s="4">
        <v>0</v>
      </c>
      <c r="G335" s="3">
        <v>1500</v>
      </c>
      <c r="H335" s="4">
        <v>0</v>
      </c>
      <c r="I335" s="3">
        <v>1650</v>
      </c>
      <c r="J335" s="4">
        <v>290196</v>
      </c>
      <c r="K335" s="3">
        <v>1425</v>
      </c>
      <c r="L335" s="4">
        <v>129789</v>
      </c>
      <c r="M335" s="3">
        <v>1500</v>
      </c>
      <c r="N335" s="4">
        <v>112090.5</v>
      </c>
      <c r="O335">
        <v>1575</v>
      </c>
      <c r="P335" s="4">
        <v>117990</v>
      </c>
      <c r="Q335" s="3">
        <v>1725</v>
      </c>
      <c r="R335" s="4">
        <v>123889.5</v>
      </c>
      <c r="S335">
        <v>1575</v>
      </c>
      <c r="T335" s="4">
        <v>135688.5</v>
      </c>
      <c r="U335">
        <v>1500</v>
      </c>
      <c r="V335" s="4">
        <v>126522</v>
      </c>
      <c r="AC335" s="3">
        <f>AA335+Y335+W335+U335+S335+Q335+O335+M335+K335+I335+G335+E335</f>
        <v>14550</v>
      </c>
      <c r="AD335" s="4">
        <f>AB335+Z335+X335+V335+T335+R335+P335+N335+L335+J335+H335+F335</f>
        <v>1036165.5</v>
      </c>
    </row>
    <row r="336">
      <c r="B336" t="str">
        <v>SUCHITEPÉQUEZ</v>
      </c>
      <c r="C336" t="str">
        <v>SAMAYAC</v>
      </c>
      <c r="D336" t="str">
        <v xml:space="preserve">Almuerzo </v>
      </c>
      <c r="E336" s="3">
        <v>3000</v>
      </c>
      <c r="G336" s="3">
        <v>2000</v>
      </c>
      <c r="I336" s="3">
        <v>2200</v>
      </c>
      <c r="K336" s="3">
        <v>1900</v>
      </c>
      <c r="M336" s="3">
        <v>2000</v>
      </c>
      <c r="O336">
        <v>2100</v>
      </c>
      <c r="Q336" s="3">
        <v>2300</v>
      </c>
      <c r="S336">
        <v>2175</v>
      </c>
      <c r="U336">
        <v>2500</v>
      </c>
      <c r="AC336" s="3">
        <f>AA336+Y336+W336+U336+S336+Q336+O336+M336+K336+I336+G336+E336</f>
        <v>20175</v>
      </c>
    </row>
    <row r="337">
      <c r="A337">
        <v>167</v>
      </c>
      <c r="B337" t="str">
        <v>SUCHITEPÉQUEZ</v>
      </c>
      <c r="C337" t="str">
        <v>SAN ANTONIO SUCHITEPÉQUEZ</v>
      </c>
      <c r="D337" t="str">
        <v xml:space="preserve">Desayuno </v>
      </c>
      <c r="E337" s="3">
        <v>3600</v>
      </c>
      <c r="F337" s="4">
        <v>0</v>
      </c>
      <c r="G337" s="3">
        <v>4000</v>
      </c>
      <c r="H337" s="4">
        <v>0</v>
      </c>
      <c r="I337" s="3">
        <v>4400</v>
      </c>
      <c r="J337" s="4">
        <v>584361</v>
      </c>
      <c r="K337" s="3">
        <v>3800</v>
      </c>
      <c r="L337" s="4">
        <v>333234</v>
      </c>
      <c r="M337" s="3">
        <v>4000</v>
      </c>
      <c r="N337" s="4">
        <v>287793</v>
      </c>
      <c r="O337">
        <v>4200</v>
      </c>
      <c r="P337" s="4">
        <v>302940</v>
      </c>
      <c r="Q337" s="3">
        <v>4600</v>
      </c>
      <c r="R337" s="4">
        <v>318087</v>
      </c>
      <c r="S337">
        <v>4200</v>
      </c>
      <c r="T337" s="4">
        <v>348381</v>
      </c>
      <c r="U337">
        <v>4000</v>
      </c>
      <c r="V337" s="4">
        <v>318087</v>
      </c>
      <c r="AC337" s="3">
        <f>AA337+Y337+W337+U337+S337+Q337+O337+M337+K337+I337+G337+E337</f>
        <v>36800</v>
      </c>
      <c r="AD337" s="4">
        <f>AB337+Z337+X337+V337+T337+R337+P337+N337+L337+J337+H337+F337</f>
        <v>2492883</v>
      </c>
    </row>
    <row r="338">
      <c r="B338" t="str">
        <v>SUCHITEPÉQUEZ</v>
      </c>
      <c r="C338" t="str">
        <v>SAN ANTONIO SUCHITEPÉQUEZ</v>
      </c>
      <c r="D338" t="str">
        <v xml:space="preserve">Almuerzo </v>
      </c>
      <c r="E338" s="3">
        <v>4750</v>
      </c>
      <c r="G338" s="3">
        <v>5000</v>
      </c>
      <c r="I338" s="3">
        <v>5500</v>
      </c>
      <c r="K338" s="3">
        <v>4750</v>
      </c>
      <c r="M338" s="3">
        <v>5000</v>
      </c>
      <c r="O338">
        <v>5250</v>
      </c>
      <c r="Q338" s="3">
        <v>5750</v>
      </c>
      <c r="S338">
        <v>5250</v>
      </c>
      <c r="U338">
        <v>5000</v>
      </c>
      <c r="AC338" s="3">
        <f>AA338+Y338+W338+U338+S338+Q338+O338+M338+K338+I338+G338+E338</f>
        <v>46250</v>
      </c>
    </row>
    <row r="339">
      <c r="A339">
        <v>168</v>
      </c>
      <c r="B339" t="str">
        <v>SUCHITEPÉQUEZ</v>
      </c>
      <c r="C339" t="str">
        <v>SAN BERNARDINO</v>
      </c>
      <c r="D339" t="str">
        <v xml:space="preserve">Desayuno </v>
      </c>
      <c r="E339" s="3">
        <v>2300</v>
      </c>
      <c r="F339" s="4">
        <v>0</v>
      </c>
      <c r="G339" s="3">
        <v>2000</v>
      </c>
      <c r="H339" s="4">
        <v>0</v>
      </c>
      <c r="I339" s="3">
        <v>2200</v>
      </c>
      <c r="J339" s="4">
        <v>361638</v>
      </c>
      <c r="K339" s="3">
        <v>1900</v>
      </c>
      <c r="L339" s="4">
        <v>185922</v>
      </c>
      <c r="M339" s="3">
        <v>2000</v>
      </c>
      <c r="N339" s="4">
        <v>160569</v>
      </c>
      <c r="O339">
        <v>2100</v>
      </c>
      <c r="P339" s="4">
        <v>169020</v>
      </c>
      <c r="Q339" s="3">
        <v>2300</v>
      </c>
      <c r="R339" s="4">
        <v>177471</v>
      </c>
      <c r="S339">
        <v>2100</v>
      </c>
      <c r="T339" s="4">
        <v>194373</v>
      </c>
      <c r="U339">
        <v>2000</v>
      </c>
      <c r="V339" s="4">
        <v>177471</v>
      </c>
      <c r="AC339" s="3">
        <f>AA339+Y339+W339+U339+S339+Q339+O339+M339+K339+I339+G339+E339</f>
        <v>18900</v>
      </c>
      <c r="AD339" s="4">
        <f>AB339+Z339+X339+V339+T339+R339+P339+N339+L339+J339+H339+F339</f>
        <v>1426464</v>
      </c>
    </row>
    <row r="340">
      <c r="B340" t="str">
        <v>SUCHITEPÉQUEZ</v>
      </c>
      <c r="C340" t="str">
        <v>SAN BERNARDINO</v>
      </c>
      <c r="D340" t="str">
        <v xml:space="preserve">Almuerzo </v>
      </c>
      <c r="E340" s="3">
        <v>3400</v>
      </c>
      <c r="G340" s="3">
        <v>3000</v>
      </c>
      <c r="I340" s="3">
        <v>3300</v>
      </c>
      <c r="K340" s="3">
        <v>2850</v>
      </c>
      <c r="M340" s="3">
        <v>3000</v>
      </c>
      <c r="O340">
        <v>3150</v>
      </c>
      <c r="Q340" s="3">
        <v>3450</v>
      </c>
      <c r="S340">
        <v>3150</v>
      </c>
      <c r="U340">
        <v>3000</v>
      </c>
      <c r="AC340" s="3">
        <f>AA340+Y340+W340+U340+S340+Q340+O340+M340+K340+I340+G340+E340</f>
        <v>28300</v>
      </c>
    </row>
    <row r="341">
      <c r="A341">
        <v>169</v>
      </c>
      <c r="B341" t="str">
        <v xml:space="preserve">SUCHITEPÉQUEZ </v>
      </c>
      <c r="C341" t="str">
        <v>SAN FRANCISCO ZAPOTITLAN</v>
      </c>
      <c r="D341" t="str">
        <v xml:space="preserve">Desayuno </v>
      </c>
      <c r="E341" s="3">
        <v>0</v>
      </c>
      <c r="F341" s="4">
        <v>0</v>
      </c>
      <c r="G341" s="3">
        <v>0</v>
      </c>
      <c r="H341" s="4">
        <v>0</v>
      </c>
      <c r="I341" s="3">
        <v>0</v>
      </c>
      <c r="J341" s="4">
        <v>0</v>
      </c>
      <c r="K341" s="3">
        <v>0</v>
      </c>
      <c r="L341" s="4">
        <v>0</v>
      </c>
      <c r="M341" s="3">
        <v>1800</v>
      </c>
      <c r="N341" s="4">
        <v>0</v>
      </c>
      <c r="O341">
        <v>2100</v>
      </c>
      <c r="P341" s="4">
        <v>120603</v>
      </c>
      <c r="Q341" s="3">
        <v>2400</v>
      </c>
      <c r="R341" s="4">
        <v>133350</v>
      </c>
      <c r="S341">
        <v>2100</v>
      </c>
      <c r="T341" s="4">
        <v>146050</v>
      </c>
      <c r="U341">
        <v>2000</v>
      </c>
      <c r="V341" s="4">
        <v>131649</v>
      </c>
      <c r="AC341" s="3">
        <f>AA341+Y341+W341+U341+S341+Q341+O341+M341+K341+I341+G341+E341</f>
        <v>10400</v>
      </c>
      <c r="AD341" s="4">
        <f>AB341+Z341+X341+V341+T341+R341+P341+N341+L341+J341+H341+F341</f>
        <v>531652</v>
      </c>
    </row>
    <row r="342">
      <c r="B342" t="str">
        <v xml:space="preserve">SUCHITEPÉQUEZ </v>
      </c>
      <c r="C342" t="str">
        <v>SAN FRANCISCO ZAPOTITLAN</v>
      </c>
      <c r="D342" t="str">
        <v xml:space="preserve">Almuerzo </v>
      </c>
      <c r="E342" s="3">
        <v>0</v>
      </c>
      <c r="G342" s="3">
        <v>0</v>
      </c>
      <c r="I342" s="3">
        <v>0</v>
      </c>
      <c r="K342" s="3">
        <v>0</v>
      </c>
      <c r="M342" s="3">
        <v>2700</v>
      </c>
      <c r="O342">
        <v>3150</v>
      </c>
      <c r="Q342" s="3">
        <v>3600</v>
      </c>
      <c r="S342">
        <v>3087</v>
      </c>
      <c r="U342">
        <v>3000</v>
      </c>
      <c r="AC342" s="3">
        <f>AA342+Y342+W342+U342+S342+Q342+O342+M342+K342+I342+G342+E342</f>
        <v>15537</v>
      </c>
    </row>
    <row r="343">
      <c r="A343">
        <v>170</v>
      </c>
      <c r="B343" t="str">
        <v>SUCHITEPÉQUEZ</v>
      </c>
      <c r="C343" t="str">
        <v>SAN GABRIEL</v>
      </c>
      <c r="D343" t="str">
        <v xml:space="preserve">Desayuno </v>
      </c>
      <c r="E343" s="3">
        <v>0</v>
      </c>
      <c r="F343" s="4">
        <v>0</v>
      </c>
      <c r="G343" s="3">
        <v>0</v>
      </c>
      <c r="H343" s="4">
        <v>0</v>
      </c>
      <c r="I343" s="3">
        <v>0</v>
      </c>
      <c r="J343" s="4">
        <v>0</v>
      </c>
      <c r="K343" s="3">
        <v>0</v>
      </c>
      <c r="L343" s="4">
        <v>0</v>
      </c>
      <c r="M343" s="3">
        <v>0</v>
      </c>
      <c r="N343" s="4">
        <v>0</v>
      </c>
      <c r="O343">
        <v>0</v>
      </c>
      <c r="P343" s="4">
        <v>0</v>
      </c>
      <c r="Q343" s="3">
        <v>0</v>
      </c>
      <c r="R343" s="4">
        <v>0</v>
      </c>
      <c r="S343">
        <v>1400</v>
      </c>
      <c r="T343" s="4">
        <v>0</v>
      </c>
      <c r="U343">
        <v>2000</v>
      </c>
      <c r="V343" s="4">
        <v>118314</v>
      </c>
      <c r="AC343" s="3">
        <f>AA343+Y343+W343+U343+S343+Q343+O343+M343+K343+I343+G343+E343</f>
        <v>3400</v>
      </c>
      <c r="AD343" s="4">
        <f>AB343+Z343+X343+V343+T343+R343+P343+N343+L343+J343+H343+F343</f>
        <v>118314</v>
      </c>
    </row>
    <row r="344">
      <c r="B344" t="str">
        <v>SUCHITEPÉQUEZ</v>
      </c>
      <c r="C344" t="str">
        <v>SAN GABRIEL</v>
      </c>
      <c r="D344" t="str">
        <v xml:space="preserve">Almuerzo </v>
      </c>
      <c r="E344" s="3">
        <v>0</v>
      </c>
      <c r="G344" s="3">
        <v>0</v>
      </c>
      <c r="I344" s="3">
        <v>0</v>
      </c>
      <c r="K344" s="3">
        <v>0</v>
      </c>
      <c r="M344" s="3">
        <v>0</v>
      </c>
      <c r="O344">
        <v>0</v>
      </c>
      <c r="Q344" s="3">
        <v>0</v>
      </c>
      <c r="S344">
        <v>2100</v>
      </c>
      <c r="U344">
        <v>3000</v>
      </c>
      <c r="AC344" s="3">
        <f>AA344+Y344+W344+U344+S344+Q344+O344+M344+K344+I344+G344+E344</f>
        <v>5100</v>
      </c>
    </row>
    <row r="345">
      <c r="A345">
        <v>171</v>
      </c>
      <c r="B345" t="str">
        <v>SUCHITEPÉQUEZ</v>
      </c>
      <c r="C345" t="str">
        <v>SAN LORENZO</v>
      </c>
      <c r="D345" t="str">
        <v xml:space="preserve">Desayuno </v>
      </c>
      <c r="E345" s="3">
        <v>1800</v>
      </c>
      <c r="F345" s="4">
        <v>0</v>
      </c>
      <c r="G345" s="3">
        <v>2000</v>
      </c>
      <c r="H345" s="4">
        <v>0</v>
      </c>
      <c r="I345" s="3">
        <v>2200</v>
      </c>
      <c r="J345" s="4">
        <v>257958</v>
      </c>
      <c r="K345" s="3">
        <v>1900</v>
      </c>
      <c r="L345" s="4">
        <v>147312</v>
      </c>
      <c r="M345" s="3">
        <v>2000</v>
      </c>
      <c r="N345" s="4">
        <v>127224</v>
      </c>
      <c r="O345">
        <v>2100</v>
      </c>
      <c r="P345" s="4">
        <v>133920</v>
      </c>
      <c r="Q345" s="3">
        <v>2300</v>
      </c>
      <c r="R345" s="4">
        <v>140616</v>
      </c>
      <c r="S345">
        <v>2100</v>
      </c>
      <c r="T345" s="4">
        <v>154008</v>
      </c>
      <c r="U345">
        <v>2000</v>
      </c>
      <c r="V345" s="4">
        <v>140616</v>
      </c>
      <c r="AC345" s="3">
        <f>AA345+Y345+W345+U345+S345+Q345+O345+M345+K345+I345+G345+E345</f>
        <v>18400</v>
      </c>
      <c r="AD345" s="4">
        <f>AB345+Z345+X345+V345+T345+R345+P345+N345+L345+J345+H345+F345</f>
        <v>1101654</v>
      </c>
    </row>
    <row r="346">
      <c r="B346" t="str">
        <v>SUCHITEPÉQUEZ</v>
      </c>
      <c r="C346" t="str">
        <v>SAN LORENZO</v>
      </c>
      <c r="D346" t="str">
        <v xml:space="preserve">Almuerzo </v>
      </c>
      <c r="E346" s="3">
        <v>1900</v>
      </c>
      <c r="G346" s="3">
        <v>2000</v>
      </c>
      <c r="I346" s="3">
        <v>2200</v>
      </c>
      <c r="K346" s="3">
        <v>1900</v>
      </c>
      <c r="M346" s="3">
        <v>2000</v>
      </c>
      <c r="O346">
        <v>2100</v>
      </c>
      <c r="Q346" s="3">
        <v>2300</v>
      </c>
      <c r="S346">
        <v>2100</v>
      </c>
      <c r="U346">
        <v>2000</v>
      </c>
      <c r="AC346" s="3">
        <f>AA346+Y346+W346+U346+S346+Q346+O346+M346+K346+I346+G346+E346</f>
        <v>18500</v>
      </c>
    </row>
    <row r="347">
      <c r="A347">
        <v>172</v>
      </c>
      <c r="B347" t="str">
        <v>SUCHITEPÉQUEZ</v>
      </c>
      <c r="C347" t="str">
        <v>SAN PABLO JOCOPILAS</v>
      </c>
      <c r="D347" t="str">
        <v xml:space="preserve">Desayuno </v>
      </c>
      <c r="E347" s="3">
        <v>1350</v>
      </c>
      <c r="F347" s="4">
        <v>0</v>
      </c>
      <c r="G347" s="3">
        <v>1500</v>
      </c>
      <c r="H347" s="4">
        <v>0</v>
      </c>
      <c r="I347" s="3">
        <v>1650</v>
      </c>
      <c r="J347" s="4">
        <v>227691</v>
      </c>
      <c r="K347" s="3">
        <v>1425</v>
      </c>
      <c r="L347" s="4">
        <v>129789</v>
      </c>
      <c r="M347" s="3">
        <v>1500</v>
      </c>
      <c r="N347" s="4">
        <v>111879.9</v>
      </c>
      <c r="O347">
        <v>1575</v>
      </c>
      <c r="P347" s="4">
        <v>117990</v>
      </c>
      <c r="Q347" s="3">
        <v>1725</v>
      </c>
      <c r="R347" s="4">
        <v>123889.5</v>
      </c>
      <c r="S347">
        <v>1575</v>
      </c>
      <c r="T347" s="4">
        <v>135688.5</v>
      </c>
      <c r="U347">
        <v>1500</v>
      </c>
      <c r="V347" s="4">
        <v>123889.5</v>
      </c>
      <c r="AC347" s="3">
        <f>AA347+Y347+W347+U347+S347+Q347+O347+M347+K347+I347+G347+E347</f>
        <v>13800</v>
      </c>
      <c r="AD347" s="4">
        <f>AB347+Z347+X347+V347+T347+R347+P347+N347+L347+J347+H347+F347</f>
        <v>970817.4</v>
      </c>
    </row>
    <row r="348">
      <c r="B348" t="str">
        <v>SUCHITEPÉQUEZ</v>
      </c>
      <c r="C348" t="str">
        <v>SAN PABLO JOCOPILAS</v>
      </c>
      <c r="D348" t="str">
        <v xml:space="preserve">Almuerzo </v>
      </c>
      <c r="E348" s="3">
        <v>1900</v>
      </c>
      <c r="G348" s="3">
        <v>2000</v>
      </c>
      <c r="I348" s="3">
        <v>2200</v>
      </c>
      <c r="K348" s="3">
        <v>1894</v>
      </c>
      <c r="M348" s="3">
        <v>2000</v>
      </c>
      <c r="O348">
        <v>2100</v>
      </c>
      <c r="Q348" s="3">
        <v>2300</v>
      </c>
      <c r="S348">
        <v>2100</v>
      </c>
      <c r="U348">
        <v>2000</v>
      </c>
      <c r="AC348" s="3">
        <f>AA348+Y348+W348+U348+S348+Q348+O348+M348+K348+I348+G348+E348</f>
        <v>18494</v>
      </c>
    </row>
    <row r="349">
      <c r="A349">
        <v>173</v>
      </c>
      <c r="B349" t="str">
        <v>SUCHITEPÉQUEZ</v>
      </c>
      <c r="C349" t="str">
        <v>SANTA BÁRBARA</v>
      </c>
      <c r="D349" t="str">
        <v xml:space="preserve">Desayuno </v>
      </c>
      <c r="E349" s="3">
        <v>3150</v>
      </c>
      <c r="F349" s="4">
        <v>0</v>
      </c>
      <c r="G349" s="3">
        <v>3000</v>
      </c>
      <c r="H349" s="4">
        <v>0</v>
      </c>
      <c r="I349" s="3">
        <v>3300</v>
      </c>
      <c r="J349" s="4">
        <v>537972.84</v>
      </c>
      <c r="K349" s="3">
        <v>2850</v>
      </c>
      <c r="L349" s="4">
        <v>293905.80000000005</v>
      </c>
      <c r="M349" s="3">
        <v>2990</v>
      </c>
      <c r="N349" s="4">
        <v>252155.7</v>
      </c>
      <c r="O349">
        <v>3150</v>
      </c>
      <c r="P349" s="4">
        <v>272972.69999999995</v>
      </c>
      <c r="Q349" s="3">
        <v>3418</v>
      </c>
      <c r="R349" s="4">
        <v>284634</v>
      </c>
      <c r="S349">
        <v>2895</v>
      </c>
      <c r="T349" s="4">
        <v>303702.48</v>
      </c>
      <c r="U349">
        <v>2918</v>
      </c>
      <c r="V349" s="4">
        <v>271595.7</v>
      </c>
      <c r="AC349" s="3">
        <f>AA349+Y349+W349+U349+S349+Q349+O349+M349+K349+I349+G349+E349</f>
        <v>27671</v>
      </c>
      <c r="AD349" s="4">
        <f>AB349+Z349+X349+V349+T349+R349+P349+N349+L349+J349+H349+F349</f>
        <v>2216939.22</v>
      </c>
    </row>
    <row r="350">
      <c r="B350" t="str">
        <v>SUCHITEPÉQUEZ</v>
      </c>
      <c r="C350" t="str">
        <v>SANTA BÁRBARA</v>
      </c>
      <c r="D350" t="str">
        <v xml:space="preserve">Almuerzo </v>
      </c>
      <c r="E350" s="3">
        <v>4750</v>
      </c>
      <c r="G350" s="3">
        <v>5000</v>
      </c>
      <c r="I350" s="3">
        <v>5500</v>
      </c>
      <c r="K350" s="3">
        <v>4597</v>
      </c>
      <c r="M350" s="3">
        <v>5063</v>
      </c>
      <c r="O350">
        <v>5250</v>
      </c>
      <c r="Q350" s="3">
        <v>5550</v>
      </c>
      <c r="S350">
        <v>5110</v>
      </c>
      <c r="U350">
        <v>4650</v>
      </c>
      <c r="AC350" s="3">
        <f>AA350+Y350+W350+U350+S350+Q350+O350+M350+K350+I350+G350+E350</f>
        <v>45470</v>
      </c>
    </row>
    <row r="351">
      <c r="A351">
        <v>174</v>
      </c>
      <c r="B351" t="str">
        <v>SUCHITEPÉQUEZ</v>
      </c>
      <c r="C351" t="str">
        <v>SANTO TOMÁS LA UNIÓN</v>
      </c>
      <c r="D351" t="str">
        <v xml:space="preserve">Desayuno </v>
      </c>
      <c r="E351" s="3">
        <v>1800</v>
      </c>
      <c r="F351" s="4">
        <v>0</v>
      </c>
      <c r="G351" s="3">
        <v>2000</v>
      </c>
      <c r="H351" s="4">
        <v>0</v>
      </c>
      <c r="I351" s="3">
        <v>2200</v>
      </c>
      <c r="J351" s="4">
        <v>292180.5</v>
      </c>
      <c r="K351" s="3">
        <v>1900</v>
      </c>
      <c r="L351" s="4">
        <v>166617</v>
      </c>
      <c r="M351" s="3">
        <v>2000</v>
      </c>
      <c r="N351" s="4">
        <v>143896.5</v>
      </c>
      <c r="O351">
        <v>1950</v>
      </c>
      <c r="P351" s="4">
        <v>151470</v>
      </c>
      <c r="Q351" s="3">
        <v>2300</v>
      </c>
      <c r="R351" s="4">
        <v>159043.5</v>
      </c>
      <c r="S351">
        <v>2084</v>
      </c>
      <c r="T351" s="4">
        <v>174190.5</v>
      </c>
      <c r="U351">
        <v>2000</v>
      </c>
      <c r="V351" s="4">
        <v>158533.74</v>
      </c>
      <c r="AC351" s="3">
        <f>AA351+Y351+W351+U351+S351+Q351+O351+M351+K351+I351+G351+E351</f>
        <v>18234</v>
      </c>
      <c r="AD351" s="4">
        <f>AB351+Z351+X351+V351+T351+R351+P351+N351+L351+J351+H351+F351</f>
        <v>1245931.74</v>
      </c>
    </row>
    <row r="352">
      <c r="B352" t="str">
        <v>SUCHITEPÉQUEZ</v>
      </c>
      <c r="C352" t="str">
        <v>SANTO TOMÁS LA UNIÓN</v>
      </c>
      <c r="D352" t="str">
        <v xml:space="preserve">Almuerzo </v>
      </c>
      <c r="E352" s="3">
        <v>2375</v>
      </c>
      <c r="G352" s="3">
        <v>2500</v>
      </c>
      <c r="I352" s="3">
        <v>2750</v>
      </c>
      <c r="K352" s="3">
        <v>2375</v>
      </c>
      <c r="M352" s="3">
        <v>2500</v>
      </c>
      <c r="O352">
        <v>2475</v>
      </c>
      <c r="Q352" s="3">
        <v>2875</v>
      </c>
      <c r="S352">
        <v>2625</v>
      </c>
      <c r="U352">
        <v>2500</v>
      </c>
      <c r="AC352" s="3">
        <f>AA352+Y352+W352+U352+S352+Q352+O352+M352+K352+I352+G352+E352</f>
        <v>22975</v>
      </c>
    </row>
    <row r="353">
      <c r="A353">
        <v>175</v>
      </c>
      <c r="B353" t="str">
        <v>TOTONICAPÁN</v>
      </c>
      <c r="C353" t="str">
        <v>MOMOSTENANGO</v>
      </c>
      <c r="D353" t="str">
        <v xml:space="preserve">Desayuno </v>
      </c>
      <c r="E353" s="3">
        <v>0</v>
      </c>
      <c r="F353" s="4">
        <v>0</v>
      </c>
      <c r="G353" s="3">
        <v>0</v>
      </c>
      <c r="H353" s="4">
        <v>0</v>
      </c>
      <c r="I353" s="3">
        <v>0</v>
      </c>
      <c r="J353" s="4">
        <v>0</v>
      </c>
      <c r="K353" s="3">
        <v>0</v>
      </c>
      <c r="L353" s="4">
        <v>0</v>
      </c>
      <c r="M353" s="3">
        <v>0</v>
      </c>
      <c r="N353" s="4">
        <v>0</v>
      </c>
      <c r="O353">
        <v>0</v>
      </c>
      <c r="P353" s="4">
        <v>0</v>
      </c>
      <c r="Q353" s="3">
        <v>2382</v>
      </c>
      <c r="R353" s="4">
        <v>0</v>
      </c>
      <c r="S353">
        <v>3150</v>
      </c>
      <c r="T353" s="4">
        <v>195181.28</v>
      </c>
      <c r="U353">
        <v>3000</v>
      </c>
      <c r="V353" s="4">
        <v>256956</v>
      </c>
      <c r="AC353" s="3">
        <f>AA353+Y353+W353+U353+S353+Q353+O353+M353+K353+I353+G353+E353</f>
        <v>8532</v>
      </c>
      <c r="AD353" s="4">
        <f>AB353+Z353+X353+V353+T353+R353+P353+N353+L353+J353+H353+F353</f>
        <v>452137.28</v>
      </c>
    </row>
    <row r="354">
      <c r="B354" t="str">
        <v>TOTONICAPÁN</v>
      </c>
      <c r="C354" t="str">
        <v>MOMOSTENANGO</v>
      </c>
      <c r="D354" t="str">
        <v xml:space="preserve">Almuerzo </v>
      </c>
      <c r="E354" s="3">
        <v>0</v>
      </c>
      <c r="G354" s="3">
        <v>0</v>
      </c>
      <c r="I354" s="3">
        <v>0</v>
      </c>
      <c r="K354" s="3">
        <v>0</v>
      </c>
      <c r="M354" s="3">
        <v>0</v>
      </c>
      <c r="O354">
        <v>0</v>
      </c>
      <c r="Q354" s="3">
        <v>3200</v>
      </c>
      <c r="S354">
        <v>4200</v>
      </c>
      <c r="U354">
        <v>4000</v>
      </c>
      <c r="AC354" s="3">
        <f>AA354+Y354+W354+U354+S354+Q354+O354+M354+K354+I354+G354+E354</f>
        <v>11400</v>
      </c>
    </row>
    <row r="355">
      <c r="A355">
        <v>176</v>
      </c>
      <c r="B355" t="str">
        <v>TOTONICAPÁN</v>
      </c>
      <c r="C355" t="str">
        <v>SAN FRANCISCO EL ALTO</v>
      </c>
      <c r="D355" t="str">
        <v xml:space="preserve">Desayuno </v>
      </c>
      <c r="E355" s="3">
        <v>0</v>
      </c>
      <c r="F355" s="4">
        <v>0</v>
      </c>
      <c r="G355" s="3">
        <v>0</v>
      </c>
      <c r="H355" s="4">
        <v>0</v>
      </c>
      <c r="I355" s="3">
        <v>0</v>
      </c>
      <c r="J355" s="4">
        <v>0</v>
      </c>
      <c r="K355" s="3">
        <v>0</v>
      </c>
      <c r="L355" s="4">
        <v>0</v>
      </c>
      <c r="M355" s="3">
        <v>0</v>
      </c>
      <c r="N355" s="4">
        <v>0</v>
      </c>
      <c r="O355">
        <v>0</v>
      </c>
      <c r="P355" s="4">
        <v>0</v>
      </c>
      <c r="Q355" s="3">
        <v>2400</v>
      </c>
      <c r="R355" s="4">
        <v>0</v>
      </c>
      <c r="S355">
        <v>3150</v>
      </c>
      <c r="T355" s="4">
        <v>195776</v>
      </c>
      <c r="U355">
        <v>3000</v>
      </c>
      <c r="V355" s="4">
        <v>256956</v>
      </c>
      <c r="AC355" s="3">
        <f>AA355+Y355+W355+U355+S355+Q355+O355+M355+K355+I355+G355+E355</f>
        <v>8550</v>
      </c>
      <c r="AD355" s="4">
        <f>AB355+Z355+X355+V355+T355+R355+P355+N355+L355+J355+H355+F355</f>
        <v>452732</v>
      </c>
    </row>
    <row r="356">
      <c r="B356" t="str">
        <v>TOTONICAPÁN</v>
      </c>
      <c r="C356" t="str">
        <v>SAN FRANCISCO EL ALTO</v>
      </c>
      <c r="D356" t="str">
        <v xml:space="preserve">Almuerzo </v>
      </c>
      <c r="E356" s="3">
        <v>0</v>
      </c>
      <c r="G356" s="3">
        <v>0</v>
      </c>
      <c r="I356" s="3">
        <v>0</v>
      </c>
      <c r="K356" s="3">
        <v>0</v>
      </c>
      <c r="M356" s="3">
        <v>0</v>
      </c>
      <c r="O356">
        <v>0</v>
      </c>
      <c r="Q356" s="3">
        <v>3200</v>
      </c>
      <c r="S356">
        <v>4200</v>
      </c>
      <c r="U356">
        <v>3940</v>
      </c>
      <c r="AC356" s="3">
        <f>AA356+Y356+W356+U356+S356+Q356+O356+M356+K356+I356+G356+E356</f>
        <v>11340</v>
      </c>
    </row>
    <row r="357">
      <c r="A357">
        <v>177</v>
      </c>
      <c r="B357" t="str">
        <v>TOTONICAPÁN</v>
      </c>
      <c r="C357" t="str">
        <v>SANTA LUCIA LA REFORMA</v>
      </c>
      <c r="D357" t="str">
        <v xml:space="preserve">Desayuno </v>
      </c>
      <c r="E357" s="3">
        <v>2700</v>
      </c>
      <c r="F357" s="4">
        <v>0</v>
      </c>
      <c r="G357" s="3">
        <v>2750</v>
      </c>
      <c r="H357" s="4">
        <v>0</v>
      </c>
      <c r="I357" s="3">
        <v>2200</v>
      </c>
      <c r="J357" s="4">
        <v>411068</v>
      </c>
      <c r="K357" s="3">
        <v>1900</v>
      </c>
      <c r="L357" s="4">
        <v>210600</v>
      </c>
      <c r="M357" s="3">
        <v>2000</v>
      </c>
      <c r="N357" s="4">
        <v>148200</v>
      </c>
      <c r="O357">
        <v>2100</v>
      </c>
      <c r="P357" s="4">
        <v>156000</v>
      </c>
      <c r="Q357" s="3">
        <v>2300</v>
      </c>
      <c r="R357" s="4">
        <v>163800</v>
      </c>
      <c r="S357">
        <v>2100</v>
      </c>
      <c r="T357" s="4">
        <v>179400</v>
      </c>
      <c r="U357">
        <v>2000</v>
      </c>
      <c r="V357" s="4">
        <v>163800</v>
      </c>
      <c r="AC357" s="3">
        <f>AA357+Y357+W357+U357+S357+Q357+O357+M357+K357+I357+G357+E357</f>
        <v>20050</v>
      </c>
      <c r="AD357" s="4">
        <f>AB357+Z357+X357+V357+T357+R357+P357+N357+L357+J357+H357+F357</f>
        <v>1432868</v>
      </c>
    </row>
    <row r="358">
      <c r="B358" t="str">
        <v>TOTONICAPÁN</v>
      </c>
      <c r="C358" t="str">
        <v>SANTA LUCIA LA REFORMA</v>
      </c>
      <c r="D358" t="str">
        <v xml:space="preserve">Almuerzo </v>
      </c>
      <c r="E358" s="3">
        <v>3800</v>
      </c>
      <c r="G358" s="3">
        <v>4000</v>
      </c>
      <c r="I358" s="3">
        <v>4400</v>
      </c>
      <c r="K358" s="3">
        <v>3800</v>
      </c>
      <c r="M358" s="3">
        <v>4000</v>
      </c>
      <c r="O358">
        <v>4200</v>
      </c>
      <c r="Q358" s="3">
        <v>4600</v>
      </c>
      <c r="S358">
        <v>4200</v>
      </c>
      <c r="U358">
        <v>4000</v>
      </c>
      <c r="AC358" s="3">
        <f>AA358+Y358+W358+U358+S358+Q358+O358+M358+K358+I358+G358+E358</f>
        <v>37000</v>
      </c>
    </row>
    <row r="359">
      <c r="A359">
        <v>178</v>
      </c>
      <c r="B359" t="str">
        <v>TOTONICAPÁN</v>
      </c>
      <c r="C359" t="str">
        <v>SANTA MARÍA CHIQUIMULA</v>
      </c>
      <c r="D359" t="str">
        <v xml:space="preserve">Desayuno </v>
      </c>
      <c r="E359" s="3">
        <v>3600</v>
      </c>
      <c r="F359" s="4">
        <v>0</v>
      </c>
      <c r="G359" s="3">
        <v>3500</v>
      </c>
      <c r="H359" s="4">
        <v>0</v>
      </c>
      <c r="I359" s="3">
        <v>2200</v>
      </c>
      <c r="J359" s="4">
        <v>527464</v>
      </c>
      <c r="K359" s="3">
        <v>1900</v>
      </c>
      <c r="L359" s="4">
        <v>192037.5</v>
      </c>
      <c r="M359" s="3">
        <v>2000</v>
      </c>
      <c r="N359" s="4">
        <v>135137.5</v>
      </c>
      <c r="O359">
        <v>2100</v>
      </c>
      <c r="P359" s="4">
        <v>142250</v>
      </c>
      <c r="Q359" s="3">
        <v>2300</v>
      </c>
      <c r="R359" s="4">
        <v>149362.5</v>
      </c>
      <c r="S359">
        <v>2100</v>
      </c>
      <c r="T359" s="4">
        <v>163587.5</v>
      </c>
      <c r="U359">
        <v>2000</v>
      </c>
      <c r="V359" s="4">
        <v>149362.5</v>
      </c>
      <c r="AC359" s="3">
        <f>AA359+Y359+W359+U359+S359+Q359+O359+M359+K359+I359+G359+E359</f>
        <v>21700</v>
      </c>
      <c r="AD359" s="4">
        <f>AB359+Z359+X359+V359+T359+R359+P359+N359+L359+J359+H359+F359</f>
        <v>1459201.5</v>
      </c>
    </row>
    <row r="360">
      <c r="B360" t="str">
        <v>TOTONICAPÁN</v>
      </c>
      <c r="C360" t="str">
        <v>SANTA MARÍA CHIQUIMULA</v>
      </c>
      <c r="D360" t="str">
        <v xml:space="preserve">Almuerzo </v>
      </c>
      <c r="E360" s="3">
        <v>4750</v>
      </c>
      <c r="G360" s="3">
        <v>4625</v>
      </c>
      <c r="I360" s="3">
        <v>3850</v>
      </c>
      <c r="K360" s="3">
        <v>3325</v>
      </c>
      <c r="M360" s="3">
        <v>3500</v>
      </c>
      <c r="O360">
        <v>3675</v>
      </c>
      <c r="Q360" s="3">
        <v>4025</v>
      </c>
      <c r="S360">
        <v>3675</v>
      </c>
      <c r="U360">
        <v>3500</v>
      </c>
      <c r="AC360" s="3">
        <f>AA360+Y360+W360+U360+S360+Q360+O360+M360+K360+I360+G360+E360</f>
        <v>34925</v>
      </c>
    </row>
    <row r="361">
      <c r="A361">
        <v>179</v>
      </c>
      <c r="B361" t="str">
        <v>TOTONICAPÁN</v>
      </c>
      <c r="C361" t="str">
        <v>TOTONICAPAN</v>
      </c>
      <c r="D361" t="str">
        <v xml:space="preserve">Desayuno </v>
      </c>
      <c r="E361" s="3">
        <v>2700</v>
      </c>
      <c r="F361" s="4">
        <v>0</v>
      </c>
      <c r="G361" s="3">
        <v>2750</v>
      </c>
      <c r="H361" s="4">
        <v>0</v>
      </c>
      <c r="I361" s="3">
        <v>2200</v>
      </c>
      <c r="J361" s="4">
        <v>472948</v>
      </c>
      <c r="K361" s="3">
        <v>1900</v>
      </c>
      <c r="L361" s="4">
        <v>205200</v>
      </c>
      <c r="M361" s="3">
        <v>2000</v>
      </c>
      <c r="N361" s="4">
        <v>144400</v>
      </c>
      <c r="O361">
        <v>2100</v>
      </c>
      <c r="P361" s="4">
        <v>152000</v>
      </c>
      <c r="Q361" s="3">
        <v>2300</v>
      </c>
      <c r="R361" s="4">
        <v>159600</v>
      </c>
      <c r="S361">
        <v>2100</v>
      </c>
      <c r="T361" s="4">
        <v>174800</v>
      </c>
      <c r="U361">
        <v>1300</v>
      </c>
      <c r="V361" s="4">
        <v>159600</v>
      </c>
      <c r="AC361" s="3">
        <f>AA361+Y361+W361+U361+S361+Q361+O361+M361+K361+I361+G361+E361</f>
        <v>19350</v>
      </c>
      <c r="AD361" s="4">
        <f>AB361+Z361+X361+V361+T361+R361+P361+N361+L361+J361+H361+F361</f>
        <v>1468548</v>
      </c>
    </row>
    <row r="362">
      <c r="B362" t="str">
        <v>TOTONICAPÁN</v>
      </c>
      <c r="C362" t="str">
        <v>TOTONICAPAN</v>
      </c>
      <c r="D362" t="str">
        <v xml:space="preserve">Almuerzo </v>
      </c>
      <c r="E362" s="3">
        <v>4750</v>
      </c>
      <c r="G362" s="3">
        <v>4750</v>
      </c>
      <c r="I362" s="3">
        <v>4400</v>
      </c>
      <c r="K362" s="3">
        <v>3800</v>
      </c>
      <c r="M362" s="3">
        <v>4000</v>
      </c>
      <c r="O362">
        <v>4200</v>
      </c>
      <c r="Q362" s="3">
        <v>4600</v>
      </c>
      <c r="S362">
        <v>4200</v>
      </c>
      <c r="U362">
        <v>2600</v>
      </c>
      <c r="AC362" s="3">
        <f>AA362+Y362+W362+U362+S362+Q362+O362+M362+K362+I362+G362+E362</f>
        <v>37300</v>
      </c>
    </row>
    <row r="363">
      <c r="A363">
        <v>180</v>
      </c>
      <c r="B363" t="str">
        <v>ZACAPA</v>
      </c>
      <c r="C363" t="str">
        <v>CABAÑAS</v>
      </c>
      <c r="D363" t="str">
        <v xml:space="preserve">Desayuno </v>
      </c>
      <c r="E363" s="3">
        <v>1800</v>
      </c>
      <c r="F363" s="4">
        <v>0</v>
      </c>
      <c r="G363" s="3">
        <v>1785</v>
      </c>
      <c r="H363" s="4">
        <v>0</v>
      </c>
      <c r="I363" s="3">
        <v>1650</v>
      </c>
      <c r="J363" s="4">
        <v>356491.25</v>
      </c>
      <c r="K363" s="3">
        <v>1410</v>
      </c>
      <c r="L363" s="4">
        <v>176593.34999999998</v>
      </c>
      <c r="M363" s="3">
        <v>1465</v>
      </c>
      <c r="N363" s="4">
        <v>143168.9</v>
      </c>
      <c r="O363">
        <v>1568</v>
      </c>
      <c r="P363" s="4">
        <v>154155.80000000005</v>
      </c>
      <c r="Q363" s="3">
        <v>1708</v>
      </c>
      <c r="R363" s="4">
        <v>167436.01</v>
      </c>
      <c r="S363">
        <v>1275</v>
      </c>
      <c r="T363" s="4">
        <v>179392.81</v>
      </c>
      <c r="U363">
        <v>1272</v>
      </c>
      <c r="V363" s="4">
        <v>155724.6</v>
      </c>
      <c r="AC363" s="3">
        <f>AA363+Y363+W363+U363+S363+Q363+O363+M363+K363+I363+G363+E363</f>
        <v>13933</v>
      </c>
      <c r="AD363" s="4">
        <f>AB363+Z363+X363+V363+T363+R363+P363+N363+L363+J363+H363+F363</f>
        <v>1332962.72</v>
      </c>
    </row>
    <row r="364">
      <c r="B364" t="str">
        <v>ZACAPA</v>
      </c>
      <c r="C364" t="str">
        <v>CABAÑAS</v>
      </c>
      <c r="D364" t="str">
        <v xml:space="preserve">Almuerzo </v>
      </c>
      <c r="E364" s="3">
        <v>3555</v>
      </c>
      <c r="G364" s="3">
        <v>3539</v>
      </c>
      <c r="I364" s="3">
        <v>3850</v>
      </c>
      <c r="K364" s="3">
        <v>2876</v>
      </c>
      <c r="M364" s="3">
        <v>3145</v>
      </c>
      <c r="O364">
        <v>3437</v>
      </c>
      <c r="Q364" s="3">
        <v>3657</v>
      </c>
      <c r="S364">
        <v>3363</v>
      </c>
      <c r="U364">
        <v>2712</v>
      </c>
      <c r="AC364" s="3">
        <f>AA364+Y364+W364+U364+S364+Q364+O364+M364+K364+I364+G364+E364</f>
        <v>30134</v>
      </c>
    </row>
    <row r="365">
      <c r="A365">
        <v>181</v>
      </c>
      <c r="B365" t="str">
        <v>ZACAPA</v>
      </c>
      <c r="C365" t="str">
        <v>ESTANZUELA</v>
      </c>
      <c r="D365" t="str">
        <v xml:space="preserve">Desayuno </v>
      </c>
      <c r="E365" s="3">
        <v>0</v>
      </c>
      <c r="F365" s="4">
        <v>0</v>
      </c>
      <c r="G365" s="3">
        <v>0</v>
      </c>
      <c r="H365" s="4">
        <v>0</v>
      </c>
      <c r="I365" s="3">
        <v>0</v>
      </c>
      <c r="J365" s="4">
        <v>0</v>
      </c>
      <c r="K365" s="3">
        <v>0</v>
      </c>
      <c r="L365" s="4">
        <v>0</v>
      </c>
      <c r="M365" s="3">
        <v>0</v>
      </c>
      <c r="N365" s="4">
        <v>0</v>
      </c>
      <c r="O365">
        <v>0</v>
      </c>
      <c r="P365" s="4">
        <v>0</v>
      </c>
      <c r="Q365" s="3">
        <v>0</v>
      </c>
      <c r="R365" s="4">
        <v>0</v>
      </c>
      <c r="S365">
        <v>576</v>
      </c>
      <c r="T365" s="4">
        <v>0</v>
      </c>
      <c r="U365">
        <v>1692</v>
      </c>
      <c r="V365" s="4">
        <v>49016.52</v>
      </c>
      <c r="AC365" s="3">
        <f>AA365+Y365+W365+U365+S365+Q365+O365+M365+K365+I365+G365+E365</f>
        <v>2268</v>
      </c>
      <c r="AD365" s="4">
        <f>AB365+Z365+X365+V365+T365+R365+P365+N365+L365+J365+H365+F365</f>
        <v>49016.52</v>
      </c>
    </row>
    <row r="366">
      <c r="B366" t="str">
        <v>ZACAPA</v>
      </c>
      <c r="C366" t="str">
        <v>ESTANZUELA</v>
      </c>
      <c r="D366" t="str">
        <v xml:space="preserve">Almuerzo </v>
      </c>
      <c r="E366" s="3">
        <v>0</v>
      </c>
      <c r="G366" s="3">
        <v>0</v>
      </c>
      <c r="I366" s="3">
        <v>0</v>
      </c>
      <c r="K366" s="3">
        <v>0</v>
      </c>
      <c r="M366" s="3">
        <v>0</v>
      </c>
      <c r="O366">
        <v>0</v>
      </c>
      <c r="Q366" s="3">
        <v>0</v>
      </c>
      <c r="S366">
        <v>900</v>
      </c>
      <c r="U366">
        <v>2400</v>
      </c>
      <c r="AC366" s="3">
        <f>AA366+Y366+W366+U366+S366+Q366+O366+M366+K366+I366+G366+E366</f>
        <v>3300</v>
      </c>
    </row>
    <row r="367">
      <c r="A367">
        <v>182</v>
      </c>
      <c r="B367" t="str">
        <v>ZACAPA</v>
      </c>
      <c r="C367" t="str">
        <v>GUALÁN</v>
      </c>
      <c r="D367" t="str">
        <v xml:space="preserve">Desayuno </v>
      </c>
      <c r="E367" s="3">
        <v>1800</v>
      </c>
      <c r="F367" s="4">
        <v>0</v>
      </c>
      <c r="G367" s="3">
        <v>1900</v>
      </c>
      <c r="H367" s="4">
        <v>0</v>
      </c>
      <c r="I367" s="3">
        <v>1980</v>
      </c>
      <c r="J367" s="4">
        <v>359191.6</v>
      </c>
      <c r="K367" s="3">
        <v>1677</v>
      </c>
      <c r="L367" s="4">
        <v>155763.29000000004</v>
      </c>
      <c r="M367" s="3">
        <v>1708</v>
      </c>
      <c r="N367" s="4">
        <v>138805.94</v>
      </c>
      <c r="O367">
        <v>1759</v>
      </c>
      <c r="P367" s="4">
        <v>148560.06000000006</v>
      </c>
      <c r="Q367" s="3">
        <v>2010</v>
      </c>
      <c r="R367" s="4">
        <v>155115.6299999999</v>
      </c>
      <c r="S367">
        <v>1864</v>
      </c>
      <c r="T367" s="4">
        <v>171232.4</v>
      </c>
      <c r="U367">
        <v>1440</v>
      </c>
      <c r="V367" s="4">
        <v>158364.53</v>
      </c>
      <c r="AC367" s="3">
        <f>AA367+Y367+W367+U367+S367+Q367+O367+M367+K367+I367+G367+E367</f>
        <v>16138</v>
      </c>
      <c r="AD367" s="4">
        <f>AB367+Z367+X367+V367+T367+R367+P367+N367+L367+J367+H367+F367</f>
        <v>1287033.45</v>
      </c>
    </row>
    <row r="368">
      <c r="B368" t="str">
        <v>ZACAPA</v>
      </c>
      <c r="C368" t="str">
        <v>GUALÁN</v>
      </c>
      <c r="D368" t="str">
        <v xml:space="preserve">Almuerzo </v>
      </c>
      <c r="E368" s="3">
        <v>3605</v>
      </c>
      <c r="G368" s="3">
        <v>3500</v>
      </c>
      <c r="I368" s="3">
        <v>3300</v>
      </c>
      <c r="K368" s="3">
        <v>2573</v>
      </c>
      <c r="M368" s="3">
        <v>2762</v>
      </c>
      <c r="O368">
        <v>2906</v>
      </c>
      <c r="Q368" s="3">
        <v>3146</v>
      </c>
      <c r="S368">
        <v>2905</v>
      </c>
      <c r="U368">
        <v>2212</v>
      </c>
      <c r="AC368" s="3">
        <f>AA368+Y368+W368+U368+S368+Q368+O368+M368+K368+I368+G368+E368</f>
        <v>26909</v>
      </c>
    </row>
    <row r="369">
      <c r="A369">
        <v>183</v>
      </c>
      <c r="B369" t="str">
        <v>ZACAPA</v>
      </c>
      <c r="C369" t="str">
        <v>HUITÉ</v>
      </c>
      <c r="D369" t="str">
        <v xml:space="preserve">Desayuno </v>
      </c>
      <c r="E369" s="3">
        <v>1800</v>
      </c>
      <c r="F369" s="4">
        <v>0</v>
      </c>
      <c r="G369" s="3">
        <v>1560</v>
      </c>
      <c r="H369" s="4">
        <v>0</v>
      </c>
      <c r="I369" s="3">
        <v>1760</v>
      </c>
      <c r="J369" s="4">
        <v>298946.5</v>
      </c>
      <c r="K369" s="3">
        <v>1500</v>
      </c>
      <c r="L369" s="4">
        <v>147875.83000000002</v>
      </c>
      <c r="M369" s="3">
        <v>1568</v>
      </c>
      <c r="N369" s="4">
        <v>122832.8</v>
      </c>
      <c r="O369">
        <v>1659</v>
      </c>
      <c r="P369" s="4">
        <v>133606.11</v>
      </c>
      <c r="Q369" s="3">
        <v>1835</v>
      </c>
      <c r="R369" s="4">
        <v>142618.22999999998</v>
      </c>
      <c r="S369">
        <v>1360</v>
      </c>
      <c r="T369" s="4">
        <v>152186.85</v>
      </c>
      <c r="U369">
        <v>1280</v>
      </c>
      <c r="V369" s="4">
        <v>134887.65</v>
      </c>
      <c r="AC369" s="3">
        <f>AA369+Y369+W369+U369+S369+Q369+O369+M369+K369+I369+G369+E369</f>
        <v>14322</v>
      </c>
      <c r="AD369" s="4">
        <f>AB369+Z369+X369+V369+T369+R369+P369+N369+L369+J369+H369+F369</f>
        <v>1132953.97</v>
      </c>
    </row>
    <row r="370">
      <c r="B370" t="str">
        <v>ZACAPA</v>
      </c>
      <c r="C370" t="str">
        <v>HUITÉ</v>
      </c>
      <c r="D370" t="str">
        <v xml:space="preserve">Almuerzo </v>
      </c>
      <c r="E370" s="3">
        <v>2786</v>
      </c>
      <c r="G370" s="3">
        <v>2600</v>
      </c>
      <c r="I370" s="3">
        <v>2860</v>
      </c>
      <c r="K370" s="3">
        <v>2204</v>
      </c>
      <c r="M370" s="3">
        <v>2455</v>
      </c>
      <c r="O370">
        <v>2634</v>
      </c>
      <c r="Q370" s="3">
        <v>2752</v>
      </c>
      <c r="S370">
        <v>2681</v>
      </c>
      <c r="U370">
        <v>1950</v>
      </c>
      <c r="AC370" s="3">
        <f>AA370+Y370+W370+U370+S370+Q370+O370+M370+K370+I370+G370+E370</f>
        <v>22922</v>
      </c>
    </row>
    <row r="371">
      <c r="A371">
        <v>184</v>
      </c>
      <c r="B371" t="str">
        <v>ZACAPA</v>
      </c>
      <c r="C371" t="str">
        <v>LA UNIÓN</v>
      </c>
      <c r="D371" t="str">
        <v xml:space="preserve">Desayuno </v>
      </c>
      <c r="E371" s="3">
        <v>1800</v>
      </c>
      <c r="F371" s="4">
        <v>0</v>
      </c>
      <c r="G371" s="3">
        <v>1750</v>
      </c>
      <c r="H371" s="4">
        <v>0</v>
      </c>
      <c r="I371" s="3">
        <v>1650</v>
      </c>
      <c r="J371" s="4">
        <v>302343.8</v>
      </c>
      <c r="K371" s="3">
        <v>1316</v>
      </c>
      <c r="L371" s="4">
        <v>123831.32</v>
      </c>
      <c r="M371" s="3">
        <v>1388</v>
      </c>
      <c r="N371" s="4">
        <v>110740.32</v>
      </c>
      <c r="O371">
        <v>1543</v>
      </c>
      <c r="P371" s="4">
        <v>112321.84000000008</v>
      </c>
      <c r="Q371" s="3">
        <v>1688</v>
      </c>
      <c r="R371" s="4">
        <v>133926.76</v>
      </c>
      <c r="S371">
        <v>1463</v>
      </c>
      <c r="T371" s="4">
        <v>141389.16</v>
      </c>
      <c r="U371">
        <v>1169</v>
      </c>
      <c r="V371" s="4">
        <v>133836.66</v>
      </c>
      <c r="AC371" s="3">
        <f>AA371+Y371+W371+U371+S371+Q371+O371+M371+K371+I371+G371+E371</f>
        <v>13767</v>
      </c>
      <c r="AD371" s="4">
        <f>AB371+Z371+X371+V371+T371+R371+P371+N371+L371+J371+H371+F371</f>
        <v>1058389.86</v>
      </c>
    </row>
    <row r="372">
      <c r="B372" t="str">
        <v>ZACAPA</v>
      </c>
      <c r="C372" t="str">
        <v>LA UNIÓN</v>
      </c>
      <c r="D372" t="str">
        <v xml:space="preserve">Almuerzo </v>
      </c>
      <c r="E372" s="3">
        <v>2804</v>
      </c>
      <c r="G372" s="3">
        <v>2750</v>
      </c>
      <c r="I372" s="3">
        <v>2750</v>
      </c>
      <c r="K372" s="3">
        <v>2020</v>
      </c>
      <c r="M372" s="3">
        <v>2006</v>
      </c>
      <c r="O372">
        <v>2487</v>
      </c>
      <c r="Q372" s="3">
        <v>2572</v>
      </c>
      <c r="S372">
        <v>2557</v>
      </c>
      <c r="U372">
        <v>1622</v>
      </c>
      <c r="AC372" s="3">
        <f>AA372+Y372+W372+U372+S372+Q372+O372+M372+K372+I372+G372+E372</f>
        <v>21568</v>
      </c>
    </row>
    <row r="373">
      <c r="A373">
        <v>185</v>
      </c>
      <c r="B373" t="str">
        <v>ZACAPA</v>
      </c>
      <c r="C373" t="str">
        <v>SAN DIEGO</v>
      </c>
      <c r="D373" t="str">
        <v xml:space="preserve">Desayuno </v>
      </c>
      <c r="E373" s="3">
        <v>0</v>
      </c>
      <c r="F373" s="4">
        <v>0</v>
      </c>
      <c r="G373" s="3">
        <v>0</v>
      </c>
      <c r="H373" s="4">
        <v>0</v>
      </c>
      <c r="I373" s="3">
        <v>0</v>
      </c>
      <c r="J373" s="4">
        <v>0</v>
      </c>
      <c r="K373" s="3">
        <v>0</v>
      </c>
      <c r="L373" s="4">
        <v>0</v>
      </c>
      <c r="M373" s="3">
        <v>0</v>
      </c>
      <c r="N373" s="4">
        <v>0</v>
      </c>
      <c r="O373">
        <v>0</v>
      </c>
      <c r="P373" s="4">
        <v>0</v>
      </c>
      <c r="Q373" s="3">
        <v>800</v>
      </c>
      <c r="R373" s="4">
        <v>0</v>
      </c>
      <c r="S373">
        <v>1700</v>
      </c>
      <c r="T373" s="4">
        <v>65908.15</v>
      </c>
      <c r="U373">
        <v>1700</v>
      </c>
      <c r="V373" s="4">
        <v>157955.9</v>
      </c>
      <c r="AC373" s="3">
        <f>AA373+Y373+W373+U373+S373+Q373+O373+M373+K373+I373+G373+E373</f>
        <v>4200</v>
      </c>
      <c r="AD373" s="4">
        <f>AB373+Z373+X373+V373+T373+R373+P373+N373+L373+J373+H373+F373</f>
        <v>223864.05</v>
      </c>
    </row>
    <row r="374">
      <c r="B374" t="str">
        <v>ZACAPA</v>
      </c>
      <c r="C374" t="str">
        <v>SAN DIEGO</v>
      </c>
      <c r="D374" t="str">
        <v xml:space="preserve">Almuerzo </v>
      </c>
      <c r="E374" s="3">
        <v>0</v>
      </c>
      <c r="G374" s="3">
        <v>0</v>
      </c>
      <c r="I374" s="3">
        <v>0</v>
      </c>
      <c r="K374" s="3">
        <v>0</v>
      </c>
      <c r="M374" s="3">
        <v>0</v>
      </c>
      <c r="O374">
        <v>0</v>
      </c>
      <c r="Q374" s="3">
        <v>1187</v>
      </c>
      <c r="S374">
        <v>3042</v>
      </c>
      <c r="U374">
        <v>2372</v>
      </c>
      <c r="AC374" s="3">
        <f>AA374+Y374+W374+U374+S374+Q374+O374+M374+K374+I374+G374+E374</f>
        <v>6601</v>
      </c>
    </row>
    <row r="375">
      <c r="A375">
        <v>186</v>
      </c>
      <c r="B375" t="str">
        <v>ZACAPA</v>
      </c>
      <c r="C375" t="str">
        <v>SAN JORGE</v>
      </c>
      <c r="D375" t="str">
        <v xml:space="preserve">Desayuno </v>
      </c>
      <c r="E375" s="3">
        <v>1350</v>
      </c>
      <c r="F375" s="4">
        <v>0</v>
      </c>
      <c r="G375" s="3">
        <v>1500</v>
      </c>
      <c r="H375" s="4">
        <v>0</v>
      </c>
      <c r="I375" s="3">
        <v>1650</v>
      </c>
      <c r="J375" s="4">
        <v>251585.7</v>
      </c>
      <c r="K375" s="3">
        <v>1405</v>
      </c>
      <c r="L375" s="4">
        <v>137777.74</v>
      </c>
      <c r="M375" s="3">
        <v>1480</v>
      </c>
      <c r="N375" s="4">
        <v>116313.8</v>
      </c>
      <c r="O375">
        <v>1566</v>
      </c>
      <c r="P375" s="4">
        <v>128615.09999999998</v>
      </c>
      <c r="Q375" s="3">
        <v>1692</v>
      </c>
      <c r="R375" s="4">
        <v>136334.02000000002</v>
      </c>
      <c r="S375">
        <v>1575</v>
      </c>
      <c r="T375" s="4">
        <v>145269.29</v>
      </c>
      <c r="U375">
        <v>1275</v>
      </c>
      <c r="V375" s="4">
        <v>134445.1</v>
      </c>
      <c r="AC375" s="3">
        <f>AA375+Y375+W375+U375+S375+Q375+O375+M375+K375+I375+G375+E375</f>
        <v>13493</v>
      </c>
      <c r="AD375" s="4">
        <f>AB375+Z375+X375+V375+T375+R375+P375+N375+L375+J375+H375+F375</f>
        <v>1050340.75</v>
      </c>
    </row>
    <row r="376">
      <c r="B376" t="str">
        <v>ZACAPA</v>
      </c>
      <c r="C376" t="str">
        <v>SAN JORGE</v>
      </c>
      <c r="D376" t="str">
        <v xml:space="preserve">Almuerzo </v>
      </c>
      <c r="E376" s="3">
        <v>2334</v>
      </c>
      <c r="G376" s="3">
        <v>2382</v>
      </c>
      <c r="I376" s="3">
        <v>2750</v>
      </c>
      <c r="K376" s="3">
        <v>2226</v>
      </c>
      <c r="M376" s="3">
        <v>2390</v>
      </c>
      <c r="O376">
        <v>2536</v>
      </c>
      <c r="Q376" s="3">
        <v>2681</v>
      </c>
      <c r="S376">
        <v>2473</v>
      </c>
      <c r="U376">
        <v>1988</v>
      </c>
      <c r="AC376" s="3">
        <f>AA376+Y376+W376+U376+S376+Q376+O376+M376+K376+I376+G376+E376</f>
        <v>21760</v>
      </c>
    </row>
    <row r="377">
      <c r="A377">
        <v>187</v>
      </c>
      <c r="B377" t="str">
        <v>ZACAPA</v>
      </c>
      <c r="C377" t="str">
        <v>TECULUTAN</v>
      </c>
      <c r="D377" t="str">
        <v xml:space="preserve">Desayuno </v>
      </c>
      <c r="E377" s="3">
        <v>0</v>
      </c>
      <c r="F377" s="4">
        <v>0</v>
      </c>
      <c r="G377" s="3">
        <v>0</v>
      </c>
      <c r="H377" s="4">
        <v>0</v>
      </c>
      <c r="I377" s="3">
        <v>0</v>
      </c>
      <c r="J377" s="4">
        <v>0</v>
      </c>
      <c r="K377" s="3">
        <v>0</v>
      </c>
      <c r="L377" s="4">
        <v>0</v>
      </c>
      <c r="M377" s="3">
        <v>0</v>
      </c>
      <c r="N377" s="4">
        <v>0</v>
      </c>
      <c r="O377">
        <v>900</v>
      </c>
      <c r="P377" s="4">
        <v>0</v>
      </c>
      <c r="Q377" s="3">
        <v>2300</v>
      </c>
      <c r="R377" s="4">
        <v>72686.85</v>
      </c>
      <c r="S377">
        <v>2100</v>
      </c>
      <c r="T377" s="4">
        <v>189085.45</v>
      </c>
      <c r="U377">
        <v>1900</v>
      </c>
      <c r="V377" s="4">
        <v>172151.95</v>
      </c>
      <c r="AC377" s="3">
        <f>AA377+Y377+W377+U377+S377+Q377+O377+M377+K377+I377+G377+E377</f>
        <v>7200</v>
      </c>
      <c r="AD377" s="4">
        <f>AB377+Z377+X377+V377+T377+R377+P377+N377+L377+J377+H377+F377</f>
        <v>433924.25</v>
      </c>
    </row>
    <row r="378">
      <c r="B378" t="str">
        <v>ZACAPA</v>
      </c>
      <c r="C378" t="str">
        <v>TECULUTAN</v>
      </c>
      <c r="D378" t="str">
        <v xml:space="preserve">Almuerzo </v>
      </c>
      <c r="E378" s="3">
        <v>0</v>
      </c>
      <c r="G378" s="3">
        <v>0</v>
      </c>
      <c r="I378" s="3">
        <v>0</v>
      </c>
      <c r="K378" s="3">
        <v>0</v>
      </c>
      <c r="M378" s="3">
        <v>0</v>
      </c>
      <c r="O378">
        <v>1293</v>
      </c>
      <c r="Q378" s="3">
        <v>3401</v>
      </c>
      <c r="S378">
        <v>3091</v>
      </c>
      <c r="U378">
        <v>2850</v>
      </c>
      <c r="AC378" s="3">
        <f>AA378+Y378+W378+U378+S378+Q378+O378+M378+K378+I378+G378+E378</f>
        <v>10635</v>
      </c>
    </row>
    <row r="379">
      <c r="A379">
        <v>188</v>
      </c>
      <c r="B379" t="str">
        <v>ZACAPA</v>
      </c>
      <c r="C379" t="str">
        <v>USUMATLÁN</v>
      </c>
      <c r="D379" t="str">
        <v xml:space="preserve">Desayuno </v>
      </c>
      <c r="E379" s="3">
        <v>1800</v>
      </c>
      <c r="F379" s="4">
        <v>0</v>
      </c>
      <c r="G379" s="3">
        <v>1750</v>
      </c>
      <c r="H379" s="4">
        <v>0</v>
      </c>
      <c r="I379" s="3">
        <v>1650</v>
      </c>
      <c r="J379" s="4">
        <v>367488.75</v>
      </c>
      <c r="K379" s="3">
        <v>1412</v>
      </c>
      <c r="L379" s="4">
        <v>178268.15000000002</v>
      </c>
      <c r="M379" s="3">
        <v>1500</v>
      </c>
      <c r="N379" s="4">
        <v>153325.29</v>
      </c>
      <c r="O379">
        <v>1125</v>
      </c>
      <c r="P379" s="4">
        <v>165550.80000000005</v>
      </c>
      <c r="Q379" s="3">
        <v>1684</v>
      </c>
      <c r="R379" s="4">
        <v>123060.69999999984</v>
      </c>
      <c r="S379">
        <v>1575</v>
      </c>
      <c r="T379" s="4">
        <v>185670.13</v>
      </c>
      <c r="U379">
        <v>1425</v>
      </c>
      <c r="V379" s="4">
        <v>172719.05</v>
      </c>
      <c r="AC379" s="3">
        <f>AA379+Y379+W379+U379+S379+Q379+O379+M379+K379+I379+G379+E379</f>
        <v>13921</v>
      </c>
      <c r="AD379" s="4">
        <f>AB379+Z379+X379+V379+T379+R379+P379+N379+L379+J379+H379+F379</f>
        <v>1346082.87</v>
      </c>
    </row>
    <row r="380">
      <c r="B380" t="str">
        <v>ZACAPA</v>
      </c>
      <c r="C380" t="str">
        <v>USUMATLÁN</v>
      </c>
      <c r="D380" t="str">
        <v xml:space="preserve">Almuerzo </v>
      </c>
      <c r="E380" s="3">
        <v>3790</v>
      </c>
      <c r="G380" s="3">
        <v>3655</v>
      </c>
      <c r="I380" s="3">
        <v>3850</v>
      </c>
      <c r="K380" s="3">
        <v>3189</v>
      </c>
      <c r="M380" s="3">
        <v>3444</v>
      </c>
      <c r="O380">
        <v>2551</v>
      </c>
      <c r="Q380" s="3">
        <v>3861</v>
      </c>
      <c r="S380">
        <v>3584</v>
      </c>
      <c r="U380">
        <v>3302</v>
      </c>
      <c r="AC380" s="3">
        <f>AA380+Y380+W380+U380+S380+Q380+O380+M380+K380+I380+G380+E380</f>
        <v>31226</v>
      </c>
    </row>
    <row r="381">
      <c r="A381" t="str">
        <v>TOTAL</v>
      </c>
      <c r="E381" s="3">
        <f>SUM(E5:E380)</f>
        <v>604819</v>
      </c>
      <c r="F381" s="8">
        <f>SUM(F5:F380)</f>
        <v>0</v>
      </c>
      <c r="G381" s="3">
        <f>SUM(G5:G380)</f>
        <v>660250</v>
      </c>
      <c r="H381" s="8">
        <f>SUM(H5:H380)</f>
        <v>5985531.35</v>
      </c>
      <c r="I381" s="3">
        <f>SUM(I5:I380)</f>
        <v>741090</v>
      </c>
      <c r="J381" s="8">
        <f>SUM(J5:J380)</f>
        <v>29682740.5</v>
      </c>
      <c r="K381" s="3">
        <f>SUM(K5:K380)</f>
        <v>670300</v>
      </c>
      <c r="L381" s="8">
        <f>SUM(L5:L380)</f>
        <v>24636816.83</v>
      </c>
      <c r="M381" s="3">
        <f>SUM(M5:M380)</f>
        <v>725572</v>
      </c>
      <c r="N381" s="8">
        <f>SUM(N5:N380)</f>
        <v>19452549.07</v>
      </c>
      <c r="O381" s="3">
        <f>SUM(O5:O380)</f>
        <v>820652</v>
      </c>
      <c r="P381" s="8">
        <f>SUM(P5:P380)</f>
        <v>23721454.66</v>
      </c>
      <c r="Q381" s="3">
        <f>SUM(Q5:Q380)</f>
        <v>1066904</v>
      </c>
      <c r="R381" s="8">
        <f>SUM(R5:R380)</f>
        <v>25682208.97</v>
      </c>
      <c r="S381" s="3">
        <f>SUM(S5:S380)</f>
        <v>1083609</v>
      </c>
      <c r="T381" s="8">
        <f>SUM(T5:T380)</f>
        <v>32512251.34</v>
      </c>
      <c r="U381" s="3">
        <f>SUM(U5:U380)</f>
        <v>965259</v>
      </c>
      <c r="V381" s="8">
        <f>SUM(V5:V380)</f>
        <v>34433095.93</v>
      </c>
      <c r="W381">
        <f>SUM(W5:W380)</f>
        <v>0</v>
      </c>
      <c r="X381" s="8">
        <f>SUM(X5:X380)</f>
        <v>0</v>
      </c>
      <c r="Y381">
        <f>SUM(Y5:Y380)</f>
        <v>0</v>
      </c>
      <c r="Z381" s="8">
        <f>SUM(Z5:Z380)</f>
        <v>0</v>
      </c>
      <c r="AA381" s="5">
        <f>SUM(AA5:AA380)</f>
        <v>0</v>
      </c>
      <c r="AB381" s="8">
        <f>SUM(AB5:AB380)</f>
        <v>0</v>
      </c>
      <c r="AC381" s="5">
        <f>SUM(AC5:AC380)</f>
        <v>7338455</v>
      </c>
      <c r="AD381" s="8">
        <f>SUM(AD5:AD380)</f>
        <v>196106648.65</v>
      </c>
    </row>
  </sheetData>
  <mergeCells count="2651">
    <mergeCell ref="V85:V86"/>
    <mergeCell ref="X85:X86"/>
    <mergeCell ref="Z85:Z86"/>
    <mergeCell ref="AB85:AB86"/>
    <mergeCell ref="AD85:AD86"/>
    <mergeCell ref="J143:J144"/>
    <mergeCell ref="L143:L144"/>
    <mergeCell ref="N143:N144"/>
    <mergeCell ref="P143:P144"/>
    <mergeCell ref="R143:R144"/>
    <mergeCell ref="T143:T144"/>
    <mergeCell ref="V143:V144"/>
    <mergeCell ref="X143:X144"/>
    <mergeCell ref="Z143:Z144"/>
    <mergeCell ref="AB143:AB144"/>
    <mergeCell ref="AD143:AD144"/>
    <mergeCell ref="A137:A138"/>
    <mergeCell ref="F137:F138"/>
    <mergeCell ref="H137:H138"/>
    <mergeCell ref="J137:J138"/>
    <mergeCell ref="L137:L138"/>
    <mergeCell ref="N137:N138"/>
    <mergeCell ref="P137:P138"/>
    <mergeCell ref="R137:R138"/>
    <mergeCell ref="T137:T138"/>
    <mergeCell ref="V137:V138"/>
    <mergeCell ref="X137:X138"/>
    <mergeCell ref="Z137:Z138"/>
    <mergeCell ref="AB137:AB138"/>
    <mergeCell ref="AD137:AD138"/>
    <mergeCell ref="AD275:AD276"/>
    <mergeCell ref="A131:A132"/>
    <mergeCell ref="F131:F132"/>
    <mergeCell ref="H131:H132"/>
    <mergeCell ref="J131:J132"/>
    <mergeCell ref="L131:L132"/>
    <mergeCell ref="N131:N132"/>
    <mergeCell ref="P131:P132"/>
    <mergeCell ref="R131:R132"/>
    <mergeCell ref="T131:T132"/>
    <mergeCell ref="V131:V132"/>
    <mergeCell ref="X131:X132"/>
    <mergeCell ref="Z131:Z132"/>
    <mergeCell ref="AB131:AB132"/>
    <mergeCell ref="AD131:AD132"/>
    <mergeCell ref="A141:A142"/>
    <mergeCell ref="F141:F142"/>
    <mergeCell ref="H141:H142"/>
    <mergeCell ref="J141:J142"/>
    <mergeCell ref="L141:L142"/>
    <mergeCell ref="N141:N142"/>
    <mergeCell ref="P141:P142"/>
    <mergeCell ref="R141:R142"/>
    <mergeCell ref="T141:T142"/>
    <mergeCell ref="V141:V142"/>
    <mergeCell ref="X141:X142"/>
    <mergeCell ref="Z141:Z142"/>
    <mergeCell ref="AB141:AB142"/>
    <mergeCell ref="AD141:AD142"/>
    <mergeCell ref="A143:A144"/>
    <mergeCell ref="F143:F144"/>
    <mergeCell ref="H143:H144"/>
    <mergeCell ref="A219:A220"/>
    <mergeCell ref="F219:F220"/>
    <mergeCell ref="H219:H220"/>
    <mergeCell ref="J219:J220"/>
    <mergeCell ref="L219:L220"/>
    <mergeCell ref="N219:N220"/>
    <mergeCell ref="P219:P220"/>
    <mergeCell ref="R219:R220"/>
    <mergeCell ref="T219:T220"/>
    <mergeCell ref="V219:V220"/>
    <mergeCell ref="X219:X220"/>
    <mergeCell ref="Z219:Z220"/>
    <mergeCell ref="AB219:AB220"/>
    <mergeCell ref="AD219:AD220"/>
    <mergeCell ref="R265:R266"/>
    <mergeCell ref="T265:T266"/>
    <mergeCell ref="V265:V266"/>
    <mergeCell ref="X265:X266"/>
    <mergeCell ref="Z265:Z266"/>
    <mergeCell ref="AB265:AB266"/>
    <mergeCell ref="AD265:AD266"/>
    <mergeCell ref="AD239:AD240"/>
    <mergeCell ref="A245:A246"/>
    <mergeCell ref="P269:P270"/>
    <mergeCell ref="R269:R270"/>
    <mergeCell ref="T269:T270"/>
    <mergeCell ref="V269:V270"/>
    <mergeCell ref="X269:X270"/>
    <mergeCell ref="Z269:Z270"/>
    <mergeCell ref="AB269:AB270"/>
    <mergeCell ref="AD269:AD270"/>
    <mergeCell ref="F291:F292"/>
    <mergeCell ref="H291:H292"/>
    <mergeCell ref="J291:J292"/>
    <mergeCell ref="L291:L292"/>
    <mergeCell ref="N291:N292"/>
    <mergeCell ref="P291:P292"/>
    <mergeCell ref="P287:P288"/>
    <mergeCell ref="R287:R288"/>
    <mergeCell ref="T287:T288"/>
    <mergeCell ref="V287:V288"/>
    <mergeCell ref="X287:X288"/>
    <mergeCell ref="Z287:Z288"/>
    <mergeCell ref="AD273:AD274"/>
    <mergeCell ref="V273:V274"/>
    <mergeCell ref="AD287:AD288"/>
    <mergeCell ref="F275:F276"/>
    <mergeCell ref="H275:H276"/>
    <mergeCell ref="J275:J276"/>
    <mergeCell ref="L275:L276"/>
    <mergeCell ref="N275:N276"/>
    <mergeCell ref="P275:P276"/>
    <mergeCell ref="R275:R276"/>
    <mergeCell ref="T275:T276"/>
    <mergeCell ref="V275:V276"/>
    <mergeCell ref="P343:P344"/>
    <mergeCell ref="R343:R344"/>
    <mergeCell ref="T343:T344"/>
    <mergeCell ref="V343:V344"/>
    <mergeCell ref="A355:A356"/>
    <mergeCell ref="F355:F356"/>
    <mergeCell ref="H355:H356"/>
    <mergeCell ref="J355:J356"/>
    <mergeCell ref="L355:L356"/>
    <mergeCell ref="N355:N356"/>
    <mergeCell ref="P355:P356"/>
    <mergeCell ref="R355:R356"/>
    <mergeCell ref="T355:T356"/>
    <mergeCell ref="V355:V356"/>
    <mergeCell ref="X355:X356"/>
    <mergeCell ref="Z355:Z356"/>
    <mergeCell ref="AB355:AB356"/>
    <mergeCell ref="AB343:AB344"/>
    <mergeCell ref="Z291:Z292"/>
    <mergeCell ref="AB291:AB292"/>
    <mergeCell ref="AD291:AD292"/>
    <mergeCell ref="Z329:Z330"/>
    <mergeCell ref="Z331:Z332"/>
    <mergeCell ref="Z335:Z336"/>
    <mergeCell ref="Z319:Z320"/>
    <mergeCell ref="P325:P326"/>
    <mergeCell ref="R325:R326"/>
    <mergeCell ref="T325:T326"/>
    <mergeCell ref="V325:V326"/>
    <mergeCell ref="X325:X326"/>
    <mergeCell ref="Z325:Z326"/>
    <mergeCell ref="AB325:AB326"/>
    <mergeCell ref="AD325:AD326"/>
    <mergeCell ref="A353:A354"/>
    <mergeCell ref="F353:F354"/>
    <mergeCell ref="H353:H354"/>
    <mergeCell ref="N353:N354"/>
    <mergeCell ref="P353:P354"/>
    <mergeCell ref="R353:R354"/>
    <mergeCell ref="T353:T354"/>
    <mergeCell ref="V353:V354"/>
    <mergeCell ref="X353:X354"/>
    <mergeCell ref="Z353:Z354"/>
    <mergeCell ref="AB353:AB354"/>
    <mergeCell ref="AD353:AD354"/>
    <mergeCell ref="N345:N346"/>
    <mergeCell ref="P327:P328"/>
    <mergeCell ref="A343:A344"/>
    <mergeCell ref="F343:F344"/>
    <mergeCell ref="AD251:AD252"/>
    <mergeCell ref="X253:X254"/>
    <mergeCell ref="X255:X256"/>
    <mergeCell ref="AD277:AD278"/>
    <mergeCell ref="V323:V324"/>
    <mergeCell ref="Z297:Z298"/>
    <mergeCell ref="T241:T242"/>
    <mergeCell ref="V241:V242"/>
    <mergeCell ref="V261:V262"/>
    <mergeCell ref="X261:X262"/>
    <mergeCell ref="Z261:Z262"/>
    <mergeCell ref="AB261:AB262"/>
    <mergeCell ref="AD261:AD262"/>
    <mergeCell ref="T263:T264"/>
    <mergeCell ref="V263:V264"/>
    <mergeCell ref="X263:X264"/>
    <mergeCell ref="Z311:Z312"/>
    <mergeCell ref="AD303:AD304"/>
    <mergeCell ref="AD307:AD308"/>
    <mergeCell ref="X297:X298"/>
    <mergeCell ref="AD313:AD314"/>
    <mergeCell ref="AD319:AD320"/>
    <mergeCell ref="AD305:AD306"/>
    <mergeCell ref="T313:T314"/>
    <mergeCell ref="X305:X306"/>
    <mergeCell ref="AD289:AD290"/>
    <mergeCell ref="AD293:AD294"/>
    <mergeCell ref="AD309:AD310"/>
    <mergeCell ref="AD311:AD312"/>
    <mergeCell ref="X275:X276"/>
    <mergeCell ref="Z275:Z276"/>
    <mergeCell ref="AB275:AB276"/>
    <mergeCell ref="AD253:AD254"/>
    <mergeCell ref="P255:P256"/>
    <mergeCell ref="R257:R258"/>
    <mergeCell ref="X257:X258"/>
    <mergeCell ref="J247:J248"/>
    <mergeCell ref="P243:P244"/>
    <mergeCell ref="T243:T244"/>
    <mergeCell ref="H257:H258"/>
    <mergeCell ref="AD257:AD258"/>
    <mergeCell ref="AD255:AD256"/>
    <mergeCell ref="Z257:Z258"/>
    <mergeCell ref="AD247:AD248"/>
    <mergeCell ref="V253:V254"/>
    <mergeCell ref="T253:T254"/>
    <mergeCell ref="T257:T258"/>
    <mergeCell ref="V257:V258"/>
    <mergeCell ref="AD263:AD264"/>
    <mergeCell ref="J263:J264"/>
    <mergeCell ref="L263:L264"/>
    <mergeCell ref="N263:N264"/>
    <mergeCell ref="P263:P264"/>
    <mergeCell ref="R263:R264"/>
    <mergeCell ref="J261:J262"/>
    <mergeCell ref="L261:L262"/>
    <mergeCell ref="N261:N262"/>
    <mergeCell ref="P261:P262"/>
    <mergeCell ref="R261:R262"/>
    <mergeCell ref="T261:T262"/>
    <mergeCell ref="AD249:AD250"/>
    <mergeCell ref="V243:V244"/>
    <mergeCell ref="X243:X244"/>
    <mergeCell ref="Z243:Z244"/>
    <mergeCell ref="F245:F246"/>
    <mergeCell ref="H245:H246"/>
    <mergeCell ref="J245:J246"/>
    <mergeCell ref="L245:L246"/>
    <mergeCell ref="N245:N246"/>
    <mergeCell ref="P245:P246"/>
    <mergeCell ref="R245:R246"/>
    <mergeCell ref="T245:T246"/>
    <mergeCell ref="V245:V246"/>
    <mergeCell ref="X245:X246"/>
    <mergeCell ref="Z245:Z246"/>
    <mergeCell ref="AB245:AB246"/>
    <mergeCell ref="AD245:AD246"/>
    <mergeCell ref="A241:A242"/>
    <mergeCell ref="F241:F242"/>
    <mergeCell ref="H241:H242"/>
    <mergeCell ref="J241:J242"/>
    <mergeCell ref="L241:L242"/>
    <mergeCell ref="N241:N242"/>
    <mergeCell ref="P241:P242"/>
    <mergeCell ref="R241:R242"/>
    <mergeCell ref="Z241:Z242"/>
    <mergeCell ref="AB241:AB242"/>
    <mergeCell ref="AD241:AD242"/>
    <mergeCell ref="AB243:AB244"/>
    <mergeCell ref="AD243:AD244"/>
    <mergeCell ref="AB239:AB240"/>
    <mergeCell ref="V235:V236"/>
    <mergeCell ref="V223:V224"/>
    <mergeCell ref="H231:H232"/>
    <mergeCell ref="J231:J232"/>
    <mergeCell ref="L231:L232"/>
    <mergeCell ref="N231:N232"/>
    <mergeCell ref="P231:P232"/>
    <mergeCell ref="R231:R232"/>
    <mergeCell ref="T231:T232"/>
    <mergeCell ref="V231:V232"/>
    <mergeCell ref="X231:X232"/>
    <mergeCell ref="Z231:Z232"/>
    <mergeCell ref="AB231:AB232"/>
    <mergeCell ref="J233:J234"/>
    <mergeCell ref="L233:L234"/>
    <mergeCell ref="R225:R226"/>
    <mergeCell ref="F227:F228"/>
    <mergeCell ref="F207:F208"/>
    <mergeCell ref="J167:J168"/>
    <mergeCell ref="F195:F196"/>
    <mergeCell ref="H217:H218"/>
    <mergeCell ref="Z211:Z212"/>
    <mergeCell ref="Z225:Z226"/>
    <mergeCell ref="AB225:AB226"/>
    <mergeCell ref="AB201:AB202"/>
    <mergeCell ref="AD221:AD222"/>
    <mergeCell ref="P237:P238"/>
    <mergeCell ref="R237:R238"/>
    <mergeCell ref="T237:T238"/>
    <mergeCell ref="V237:V238"/>
    <mergeCell ref="X237:X238"/>
    <mergeCell ref="Z237:Z238"/>
    <mergeCell ref="AB237:AB238"/>
    <mergeCell ref="AD237:AD238"/>
    <mergeCell ref="Z233:Z234"/>
    <mergeCell ref="AB233:AB234"/>
    <mergeCell ref="AD233:AD234"/>
    <mergeCell ref="Z235:Z236"/>
    <mergeCell ref="AB215:AB216"/>
    <mergeCell ref="H235:H236"/>
    <mergeCell ref="R227:R228"/>
    <mergeCell ref="R221:R222"/>
    <mergeCell ref="N225:N226"/>
    <mergeCell ref="N227:N228"/>
    <mergeCell ref="X229:X230"/>
    <mergeCell ref="AD175:AD176"/>
    <mergeCell ref="Z175:Z176"/>
    <mergeCell ref="R235:R236"/>
    <mergeCell ref="A183:A184"/>
    <mergeCell ref="F183:F184"/>
    <mergeCell ref="H183:H184"/>
    <mergeCell ref="J183:J184"/>
    <mergeCell ref="L183:L184"/>
    <mergeCell ref="N183:N184"/>
    <mergeCell ref="P183:P184"/>
    <mergeCell ref="R183:R184"/>
    <mergeCell ref="T183:T184"/>
    <mergeCell ref="V183:V184"/>
    <mergeCell ref="H157:H158"/>
    <mergeCell ref="J157:J158"/>
    <mergeCell ref="L157:L158"/>
    <mergeCell ref="N157:N158"/>
    <mergeCell ref="P157:P158"/>
    <mergeCell ref="R157:R158"/>
    <mergeCell ref="T157:T158"/>
    <mergeCell ref="J159:J160"/>
    <mergeCell ref="L159:L160"/>
    <mergeCell ref="N159:N160"/>
    <mergeCell ref="P159:P160"/>
    <mergeCell ref="R159:R160"/>
    <mergeCell ref="T159:T160"/>
    <mergeCell ref="V159:V160"/>
    <mergeCell ref="R177:R178"/>
    <mergeCell ref="F177:F178"/>
    <mergeCell ref="N167:N168"/>
    <mergeCell ref="N169:N170"/>
    <mergeCell ref="N171:N172"/>
    <mergeCell ref="AD91:AD92"/>
    <mergeCell ref="AB125:AB126"/>
    <mergeCell ref="AB127:AB128"/>
    <mergeCell ref="AB129:AB130"/>
    <mergeCell ref="AB133:AB134"/>
    <mergeCell ref="AB135:AB136"/>
    <mergeCell ref="AB145:AB146"/>
    <mergeCell ref="AB147:AB148"/>
    <mergeCell ref="AB149:AB150"/>
    <mergeCell ref="X153:X154"/>
    <mergeCell ref="Z153:Z154"/>
    <mergeCell ref="Z183:Z184"/>
    <mergeCell ref="AB183:AB184"/>
    <mergeCell ref="AD183:AD184"/>
    <mergeCell ref="A175:A176"/>
    <mergeCell ref="R179:R180"/>
    <mergeCell ref="X171:X172"/>
    <mergeCell ref="T179:T180"/>
    <mergeCell ref="T171:T172"/>
    <mergeCell ref="A181:A182"/>
    <mergeCell ref="F181:F182"/>
    <mergeCell ref="H181:H182"/>
    <mergeCell ref="J181:J182"/>
    <mergeCell ref="L181:L182"/>
    <mergeCell ref="N181:N182"/>
    <mergeCell ref="P181:P182"/>
    <mergeCell ref="R181:R182"/>
    <mergeCell ref="T181:T182"/>
    <mergeCell ref="V181:V182"/>
    <mergeCell ref="X181:X182"/>
    <mergeCell ref="Z181:Z182"/>
    <mergeCell ref="AB181:AB182"/>
    <mergeCell ref="Z117:Z118"/>
    <mergeCell ref="Z119:Z120"/>
    <mergeCell ref="Z121:Z122"/>
    <mergeCell ref="Z125:Z126"/>
    <mergeCell ref="Z127:Z128"/>
    <mergeCell ref="A153:A154"/>
    <mergeCell ref="F153:F154"/>
    <mergeCell ref="X75:X76"/>
    <mergeCell ref="X83:X84"/>
    <mergeCell ref="X95:X96"/>
    <mergeCell ref="X125:X126"/>
    <mergeCell ref="Z157:Z158"/>
    <mergeCell ref="AB157:AB158"/>
    <mergeCell ref="AD157:AD158"/>
    <mergeCell ref="L167:L168"/>
    <mergeCell ref="T81:T82"/>
    <mergeCell ref="V81:V82"/>
    <mergeCell ref="X81:X82"/>
    <mergeCell ref="Z81:Z82"/>
    <mergeCell ref="AB81:AB82"/>
    <mergeCell ref="AD81:AD82"/>
    <mergeCell ref="P151:P152"/>
    <mergeCell ref="R151:R152"/>
    <mergeCell ref="T151:T152"/>
    <mergeCell ref="V151:V152"/>
    <mergeCell ref="X151:X152"/>
    <mergeCell ref="Z151:Z152"/>
    <mergeCell ref="AB151:AB152"/>
    <mergeCell ref="AD151:AD152"/>
    <mergeCell ref="AB159:AB160"/>
    <mergeCell ref="AD149:AD150"/>
    <mergeCell ref="AD155:AD156"/>
    <mergeCell ref="AD63:AD64"/>
    <mergeCell ref="A71:A72"/>
    <mergeCell ref="F71:F72"/>
    <mergeCell ref="H71:H72"/>
    <mergeCell ref="J71:J72"/>
    <mergeCell ref="L71:L72"/>
    <mergeCell ref="N71:N72"/>
    <mergeCell ref="P71:P72"/>
    <mergeCell ref="R71:R72"/>
    <mergeCell ref="T71:T72"/>
    <mergeCell ref="V71:V72"/>
    <mergeCell ref="X71:X72"/>
    <mergeCell ref="Z71:Z72"/>
    <mergeCell ref="AB71:AB72"/>
    <mergeCell ref="AD71:AD72"/>
    <mergeCell ref="V65:V66"/>
    <mergeCell ref="Z65:Z66"/>
    <mergeCell ref="AB65:AB66"/>
    <mergeCell ref="AD65:AD66"/>
    <mergeCell ref="L43:L44"/>
    <mergeCell ref="A39:A40"/>
    <mergeCell ref="F39:F40"/>
    <mergeCell ref="H39:H40"/>
    <mergeCell ref="J39:J40"/>
    <mergeCell ref="L39:L40"/>
    <mergeCell ref="N39:N40"/>
    <mergeCell ref="A37:A38"/>
    <mergeCell ref="F37:F38"/>
    <mergeCell ref="H37:H38"/>
    <mergeCell ref="J37:J38"/>
    <mergeCell ref="L37:L38"/>
    <mergeCell ref="N37:N38"/>
    <mergeCell ref="P37:P38"/>
    <mergeCell ref="A33:A34"/>
    <mergeCell ref="F33:F34"/>
    <mergeCell ref="H33:H34"/>
    <mergeCell ref="J33:J34"/>
    <mergeCell ref="L33:L34"/>
    <mergeCell ref="N33:N34"/>
    <mergeCell ref="P33:P34"/>
    <mergeCell ref="A35:A36"/>
    <mergeCell ref="F35:F36"/>
    <mergeCell ref="H35:H36"/>
    <mergeCell ref="J35:J36"/>
    <mergeCell ref="L35:L36"/>
    <mergeCell ref="N35:N36"/>
    <mergeCell ref="P35:P36"/>
    <mergeCell ref="L41:L42"/>
    <mergeCell ref="N41:N42"/>
    <mergeCell ref="P41:P42"/>
    <mergeCell ref="A43:A44"/>
    <mergeCell ref="AB273:AB274"/>
    <mergeCell ref="F249:F250"/>
    <mergeCell ref="H249:H250"/>
    <mergeCell ref="J249:J250"/>
    <mergeCell ref="L249:L250"/>
    <mergeCell ref="N249:N250"/>
    <mergeCell ref="P249:P250"/>
    <mergeCell ref="R249:R250"/>
    <mergeCell ref="T249:T250"/>
    <mergeCell ref="V249:V250"/>
    <mergeCell ref="X249:X250"/>
    <mergeCell ref="V285:V286"/>
    <mergeCell ref="X285:X286"/>
    <mergeCell ref="Z283:Z284"/>
    <mergeCell ref="X331:X332"/>
    <mergeCell ref="Z285:Z286"/>
    <mergeCell ref="P305:P306"/>
    <mergeCell ref="P313:P314"/>
    <mergeCell ref="Z249:Z250"/>
    <mergeCell ref="AB249:AB250"/>
    <mergeCell ref="J289:J290"/>
    <mergeCell ref="L289:L290"/>
    <mergeCell ref="N289:N290"/>
    <mergeCell ref="P289:P290"/>
    <mergeCell ref="R289:R290"/>
    <mergeCell ref="T289:T290"/>
    <mergeCell ref="V289:V290"/>
    <mergeCell ref="X289:X290"/>
    <mergeCell ref="Z289:Z290"/>
    <mergeCell ref="Z295:Z296"/>
    <mergeCell ref="R291:R292"/>
    <mergeCell ref="T291:T292"/>
    <mergeCell ref="F341:F342"/>
    <mergeCell ref="H341:H342"/>
    <mergeCell ref="J341:J342"/>
    <mergeCell ref="L341:L342"/>
    <mergeCell ref="N341:N342"/>
    <mergeCell ref="P341:P342"/>
    <mergeCell ref="R341:R342"/>
    <mergeCell ref="T341:T342"/>
    <mergeCell ref="V341:V342"/>
    <mergeCell ref="X341:X342"/>
    <mergeCell ref="Z337:Z338"/>
    <mergeCell ref="N335:N336"/>
    <mergeCell ref="N337:N338"/>
    <mergeCell ref="N339:N340"/>
    <mergeCell ref="N301:N302"/>
    <mergeCell ref="N307:N308"/>
    <mergeCell ref="N309:N310"/>
    <mergeCell ref="N311:N312"/>
    <mergeCell ref="N315:N316"/>
    <mergeCell ref="N323:N324"/>
    <mergeCell ref="N329:N330"/>
    <mergeCell ref="N327:N328"/>
    <mergeCell ref="F325:F326"/>
    <mergeCell ref="H305:H306"/>
    <mergeCell ref="J305:J306"/>
    <mergeCell ref="H327:H328"/>
    <mergeCell ref="H309:H310"/>
    <mergeCell ref="J329:J330"/>
    <mergeCell ref="J331:J332"/>
    <mergeCell ref="J307:J308"/>
    <mergeCell ref="J309:J310"/>
    <mergeCell ref="P335:P336"/>
    <mergeCell ref="A17:A18"/>
    <mergeCell ref="F17:F18"/>
    <mergeCell ref="H17:H18"/>
    <mergeCell ref="J17:J18"/>
    <mergeCell ref="L17:L18"/>
    <mergeCell ref="N17:N18"/>
    <mergeCell ref="P17:P18"/>
    <mergeCell ref="R17:R18"/>
    <mergeCell ref="A211:A212"/>
    <mergeCell ref="F211:F212"/>
    <mergeCell ref="H211:H212"/>
    <mergeCell ref="J211:J212"/>
    <mergeCell ref="L211:L212"/>
    <mergeCell ref="N211:N212"/>
    <mergeCell ref="P211:P212"/>
    <mergeCell ref="R211:R212"/>
    <mergeCell ref="F41:F42"/>
    <mergeCell ref="P59:P60"/>
    <mergeCell ref="R59:R60"/>
    <mergeCell ref="P31:P32"/>
    <mergeCell ref="R31:R32"/>
    <mergeCell ref="H153:H154"/>
    <mergeCell ref="J153:J154"/>
    <mergeCell ref="A41:A42"/>
    <mergeCell ref="N43:N44"/>
    <mergeCell ref="J41:J42"/>
    <mergeCell ref="P161:P162"/>
    <mergeCell ref="P205:P206"/>
    <mergeCell ref="R205:R206"/>
    <mergeCell ref="R199:R200"/>
    <mergeCell ref="R189:R190"/>
    <mergeCell ref="R193:R194"/>
    <mergeCell ref="F43:F44"/>
    <mergeCell ref="H43:H44"/>
    <mergeCell ref="J43:J44"/>
    <mergeCell ref="A167:A168"/>
    <mergeCell ref="V247:V248"/>
    <mergeCell ref="V187:V188"/>
    <mergeCell ref="X187:X188"/>
    <mergeCell ref="Z187:Z188"/>
    <mergeCell ref="AB187:AB188"/>
    <mergeCell ref="J175:J176"/>
    <mergeCell ref="L175:L176"/>
    <mergeCell ref="N175:N176"/>
    <mergeCell ref="P175:P176"/>
    <mergeCell ref="R175:R176"/>
    <mergeCell ref="T175:T176"/>
    <mergeCell ref="N197:N198"/>
    <mergeCell ref="H175:H176"/>
    <mergeCell ref="A187:A188"/>
    <mergeCell ref="F187:F188"/>
    <mergeCell ref="H187:H188"/>
    <mergeCell ref="J187:J188"/>
    <mergeCell ref="L187:L188"/>
    <mergeCell ref="N187:N188"/>
    <mergeCell ref="AB169:AB170"/>
    <mergeCell ref="A197:A198"/>
    <mergeCell ref="A213:A214"/>
    <mergeCell ref="F213:F214"/>
    <mergeCell ref="R217:R218"/>
    <mergeCell ref="A229:A230"/>
    <mergeCell ref="F229:F230"/>
    <mergeCell ref="H193:H194"/>
    <mergeCell ref="H247:H248"/>
    <mergeCell ref="AD59:AD60"/>
    <mergeCell ref="A165:A166"/>
    <mergeCell ref="F165:F166"/>
    <mergeCell ref="H165:H166"/>
    <mergeCell ref="J165:J166"/>
    <mergeCell ref="L165:L166"/>
    <mergeCell ref="N165:N166"/>
    <mergeCell ref="P165:P166"/>
    <mergeCell ref="R165:R166"/>
    <mergeCell ref="T165:T166"/>
    <mergeCell ref="V165:V166"/>
    <mergeCell ref="X165:X166"/>
    <mergeCell ref="AB109:AB110"/>
    <mergeCell ref="AB111:AB112"/>
    <mergeCell ref="AB115:AB116"/>
    <mergeCell ref="A159:A160"/>
    <mergeCell ref="AB155:AB156"/>
    <mergeCell ref="Z107:Z108"/>
    <mergeCell ref="Z109:Z110"/>
    <mergeCell ref="Z61:Z62"/>
    <mergeCell ref="Z67:Z68"/>
    <mergeCell ref="AB61:AB62"/>
    <mergeCell ref="AB67:AB68"/>
    <mergeCell ref="AD165:AD166"/>
    <mergeCell ref="X163:X164"/>
    <mergeCell ref="F59:F60"/>
    <mergeCell ref="H59:H60"/>
    <mergeCell ref="L59:L60"/>
    <mergeCell ref="N59:N60"/>
    <mergeCell ref="T63:T64"/>
    <mergeCell ref="V63:V64"/>
    <mergeCell ref="X63:X64"/>
    <mergeCell ref="T17:T18"/>
    <mergeCell ref="V17:V18"/>
    <mergeCell ref="X17:X18"/>
    <mergeCell ref="Z17:Z18"/>
    <mergeCell ref="T29:T30"/>
    <mergeCell ref="P29:P30"/>
    <mergeCell ref="R29:R30"/>
    <mergeCell ref="AD27:AD28"/>
    <mergeCell ref="AD47:AD48"/>
    <mergeCell ref="AD39:AD40"/>
    <mergeCell ref="T47:T48"/>
    <mergeCell ref="T49:T50"/>
    <mergeCell ref="P43:P44"/>
    <mergeCell ref="R43:R44"/>
    <mergeCell ref="T43:T44"/>
    <mergeCell ref="V43:V44"/>
    <mergeCell ref="X43:X44"/>
    <mergeCell ref="Z43:Z44"/>
    <mergeCell ref="AB43:AB44"/>
    <mergeCell ref="AD43:AD44"/>
    <mergeCell ref="X45:X46"/>
    <mergeCell ref="Z45:Z46"/>
    <mergeCell ref="AB45:AB46"/>
    <mergeCell ref="AD45:AD46"/>
    <mergeCell ref="AD17:AD18"/>
    <mergeCell ref="R45:R46"/>
    <mergeCell ref="T31:T32"/>
    <mergeCell ref="V31:V32"/>
    <mergeCell ref="X31:X32"/>
    <mergeCell ref="Z31:Z32"/>
    <mergeCell ref="AB31:AB32"/>
    <mergeCell ref="AD31:AD32"/>
    <mergeCell ref="A9:A10"/>
    <mergeCell ref="F9:F10"/>
    <mergeCell ref="H9:H10"/>
    <mergeCell ref="J9:J10"/>
    <mergeCell ref="L9:L10"/>
    <mergeCell ref="N9:N10"/>
    <mergeCell ref="P9:P10"/>
    <mergeCell ref="R9:R10"/>
    <mergeCell ref="T9:T10"/>
    <mergeCell ref="V9:V10"/>
    <mergeCell ref="X9:X10"/>
    <mergeCell ref="Z9:Z10"/>
    <mergeCell ref="AB9:AB10"/>
    <mergeCell ref="AD9:AD10"/>
    <mergeCell ref="T11:T12"/>
    <mergeCell ref="T13:T14"/>
    <mergeCell ref="T15:T16"/>
    <mergeCell ref="A59:A60"/>
    <mergeCell ref="T59:T60"/>
    <mergeCell ref="V59:V60"/>
    <mergeCell ref="A185:A186"/>
    <mergeCell ref="P185:P186"/>
    <mergeCell ref="P179:P180"/>
    <mergeCell ref="A233:A234"/>
    <mergeCell ref="F233:F234"/>
    <mergeCell ref="A193:A194"/>
    <mergeCell ref="J213:J214"/>
    <mergeCell ref="N213:N214"/>
    <mergeCell ref="J237:J238"/>
    <mergeCell ref="L237:L238"/>
    <mergeCell ref="H253:H254"/>
    <mergeCell ref="A239:A240"/>
    <mergeCell ref="F239:F240"/>
    <mergeCell ref="H239:H240"/>
    <mergeCell ref="V225:V226"/>
    <mergeCell ref="V103:V104"/>
    <mergeCell ref="V105:V106"/>
    <mergeCell ref="A157:A158"/>
    <mergeCell ref="F157:F158"/>
    <mergeCell ref="T217:T218"/>
    <mergeCell ref="T213:T214"/>
    <mergeCell ref="V213:V214"/>
    <mergeCell ref="P213:P214"/>
    <mergeCell ref="R213:R214"/>
    <mergeCell ref="J235:J236"/>
    <mergeCell ref="P217:P218"/>
    <mergeCell ref="A225:A226"/>
    <mergeCell ref="V229:V230"/>
    <mergeCell ref="T205:T206"/>
    <mergeCell ref="R41:R42"/>
    <mergeCell ref="T41:T42"/>
    <mergeCell ref="V41:V42"/>
    <mergeCell ref="X41:X42"/>
    <mergeCell ref="AD41:AD42"/>
    <mergeCell ref="T19:T20"/>
    <mergeCell ref="Z41:Z42"/>
    <mergeCell ref="AB41:AB42"/>
    <mergeCell ref="T21:T22"/>
    <mergeCell ref="T23:T24"/>
    <mergeCell ref="T25:T26"/>
    <mergeCell ref="T27:T28"/>
    <mergeCell ref="R37:R38"/>
    <mergeCell ref="T37:T38"/>
    <mergeCell ref="X37:X38"/>
    <mergeCell ref="Z21:Z22"/>
    <mergeCell ref="Z23:Z24"/>
    <mergeCell ref="Z25:Z26"/>
    <mergeCell ref="Z27:Z28"/>
    <mergeCell ref="Z29:Z30"/>
    <mergeCell ref="AD29:AD30"/>
    <mergeCell ref="Z35:Z36"/>
    <mergeCell ref="AB35:AB36"/>
    <mergeCell ref="Z37:Z38"/>
    <mergeCell ref="X27:X28"/>
    <mergeCell ref="X29:X30"/>
    <mergeCell ref="R35:R36"/>
    <mergeCell ref="T35:T36"/>
    <mergeCell ref="V35:V36"/>
    <mergeCell ref="X35:X36"/>
    <mergeCell ref="AD35:AD36"/>
    <mergeCell ref="L29:L30"/>
    <mergeCell ref="R33:R34"/>
    <mergeCell ref="T33:T34"/>
    <mergeCell ref="V33:V34"/>
    <mergeCell ref="X33:X34"/>
    <mergeCell ref="Z33:Z34"/>
    <mergeCell ref="AB33:AB34"/>
    <mergeCell ref="AD33:AD34"/>
    <mergeCell ref="T45:T46"/>
    <mergeCell ref="AB317:AB318"/>
    <mergeCell ref="T317:T318"/>
    <mergeCell ref="V317:V318"/>
    <mergeCell ref="P337:P338"/>
    <mergeCell ref="P309:P310"/>
    <mergeCell ref="P311:P312"/>
    <mergeCell ref="X317:X318"/>
    <mergeCell ref="V327:V328"/>
    <mergeCell ref="X327:X328"/>
    <mergeCell ref="Z327:Z328"/>
    <mergeCell ref="Z313:Z314"/>
    <mergeCell ref="Z315:Z316"/>
    <mergeCell ref="Z323:Z324"/>
    <mergeCell ref="V299:V300"/>
    <mergeCell ref="X299:X300"/>
    <mergeCell ref="Z299:Z300"/>
    <mergeCell ref="X329:X330"/>
    <mergeCell ref="Z281:Z282"/>
    <mergeCell ref="V281:V282"/>
    <mergeCell ref="R299:R300"/>
    <mergeCell ref="X315:X316"/>
    <mergeCell ref="X323:X324"/>
    <mergeCell ref="AB337:AB338"/>
    <mergeCell ref="AB379:AB380"/>
    <mergeCell ref="AB295:AB296"/>
    <mergeCell ref="AB297:AB298"/>
    <mergeCell ref="AB301:AB302"/>
    <mergeCell ref="AB371:AB372"/>
    <mergeCell ref="Z379:Z380"/>
    <mergeCell ref="AB361:AB362"/>
    <mergeCell ref="AB363:AB364"/>
    <mergeCell ref="AB367:AB368"/>
    <mergeCell ref="AB369:AB370"/>
    <mergeCell ref="Z363:Z364"/>
    <mergeCell ref="Z367:Z368"/>
    <mergeCell ref="Z369:Z370"/>
    <mergeCell ref="V379:V380"/>
    <mergeCell ref="T285:T286"/>
    <mergeCell ref="AB289:AB290"/>
    <mergeCell ref="Z301:Z302"/>
    <mergeCell ref="Z305:Z306"/>
    <mergeCell ref="Z307:Z308"/>
    <mergeCell ref="Z309:Z310"/>
    <mergeCell ref="AB327:AB328"/>
    <mergeCell ref="AB299:AB300"/>
    <mergeCell ref="X351:X352"/>
    <mergeCell ref="Z293:Z294"/>
    <mergeCell ref="AB303:AB304"/>
    <mergeCell ref="X295:X296"/>
    <mergeCell ref="X301:X302"/>
    <mergeCell ref="T293:T294"/>
    <mergeCell ref="AB329:AB330"/>
    <mergeCell ref="AB331:AB332"/>
    <mergeCell ref="AB335:AB336"/>
    <mergeCell ref="V291:V292"/>
    <mergeCell ref="AB319:AB320"/>
    <mergeCell ref="AB305:AB306"/>
    <mergeCell ref="AB307:AB308"/>
    <mergeCell ref="AB309:AB310"/>
    <mergeCell ref="AB311:AB312"/>
    <mergeCell ref="AB359:AB360"/>
    <mergeCell ref="X347:X348"/>
    <mergeCell ref="R311:R312"/>
    <mergeCell ref="R315:R316"/>
    <mergeCell ref="R323:R324"/>
    <mergeCell ref="R359:R360"/>
    <mergeCell ref="X357:X358"/>
    <mergeCell ref="Z347:Z348"/>
    <mergeCell ref="AB357:AB358"/>
    <mergeCell ref="Z375:Z376"/>
    <mergeCell ref="Z333:Z334"/>
    <mergeCell ref="Z357:Z358"/>
    <mergeCell ref="AB375:AB376"/>
    <mergeCell ref="AB347:AB348"/>
    <mergeCell ref="Z341:Z342"/>
    <mergeCell ref="AB341:AB342"/>
    <mergeCell ref="T339:T340"/>
    <mergeCell ref="X333:X334"/>
    <mergeCell ref="V339:V340"/>
    <mergeCell ref="V345:V346"/>
    <mergeCell ref="T347:T348"/>
    <mergeCell ref="V329:V330"/>
    <mergeCell ref="V335:V336"/>
    <mergeCell ref="V337:V338"/>
    <mergeCell ref="X339:X340"/>
    <mergeCell ref="X345:X346"/>
    <mergeCell ref="Z339:Z340"/>
    <mergeCell ref="P257:P258"/>
    <mergeCell ref="J239:J240"/>
    <mergeCell ref="L239:L240"/>
    <mergeCell ref="N239:N240"/>
    <mergeCell ref="P239:P240"/>
    <mergeCell ref="X307:X308"/>
    <mergeCell ref="Z279:Z280"/>
    <mergeCell ref="R305:R306"/>
    <mergeCell ref="N283:N284"/>
    <mergeCell ref="R293:R294"/>
    <mergeCell ref="P317:P318"/>
    <mergeCell ref="R379:R380"/>
    <mergeCell ref="R361:R362"/>
    <mergeCell ref="R363:R364"/>
    <mergeCell ref="V295:V296"/>
    <mergeCell ref="X319:X320"/>
    <mergeCell ref="X313:X314"/>
    <mergeCell ref="R319:R320"/>
    <mergeCell ref="T319:T320"/>
    <mergeCell ref="Z317:Z318"/>
    <mergeCell ref="R303:R304"/>
    <mergeCell ref="X303:X304"/>
    <mergeCell ref="Z273:Z274"/>
    <mergeCell ref="R239:R240"/>
    <mergeCell ref="T239:T240"/>
    <mergeCell ref="V239:V240"/>
    <mergeCell ref="X239:X240"/>
    <mergeCell ref="Z239:Z240"/>
    <mergeCell ref="X291:X292"/>
    <mergeCell ref="T247:T248"/>
    <mergeCell ref="Z345:Z346"/>
    <mergeCell ref="X343:X344"/>
    <mergeCell ref="AB93:AB94"/>
    <mergeCell ref="Z209:Z210"/>
    <mergeCell ref="AB199:AB200"/>
    <mergeCell ref="AB195:AB196"/>
    <mergeCell ref="AB197:AB198"/>
    <mergeCell ref="AB167:AB168"/>
    <mergeCell ref="AB217:AB218"/>
    <mergeCell ref="F287:F288"/>
    <mergeCell ref="A237:A238"/>
    <mergeCell ref="R327:R328"/>
    <mergeCell ref="T327:T328"/>
    <mergeCell ref="T299:T300"/>
    <mergeCell ref="Z223:Z224"/>
    <mergeCell ref="Z213:Z214"/>
    <mergeCell ref="X177:X178"/>
    <mergeCell ref="A209:A210"/>
    <mergeCell ref="A279:A280"/>
    <mergeCell ref="F279:F280"/>
    <mergeCell ref="F261:F262"/>
    <mergeCell ref="H261:H262"/>
    <mergeCell ref="X183:X184"/>
    <mergeCell ref="V205:V206"/>
    <mergeCell ref="F317:F318"/>
    <mergeCell ref="H225:H226"/>
    <mergeCell ref="L223:L224"/>
    <mergeCell ref="N281:N282"/>
    <mergeCell ref="N259:N260"/>
    <mergeCell ref="P259:P260"/>
    <mergeCell ref="J295:J296"/>
    <mergeCell ref="J253:J254"/>
    <mergeCell ref="J277:J278"/>
    <mergeCell ref="N257:N258"/>
    <mergeCell ref="AB235:AB236"/>
    <mergeCell ref="AD235:AD236"/>
    <mergeCell ref="Z197:Z198"/>
    <mergeCell ref="AD185:AD186"/>
    <mergeCell ref="AD207:AD208"/>
    <mergeCell ref="X233:X234"/>
    <mergeCell ref="X273:X274"/>
    <mergeCell ref="AB57:AB58"/>
    <mergeCell ref="Z253:Z254"/>
    <mergeCell ref="Z255:Z256"/>
    <mergeCell ref="Z277:Z278"/>
    <mergeCell ref="Z177:Z178"/>
    <mergeCell ref="Z179:Z180"/>
    <mergeCell ref="Z185:Z186"/>
    <mergeCell ref="Z349:Z350"/>
    <mergeCell ref="AB193:AB194"/>
    <mergeCell ref="Z189:Z190"/>
    <mergeCell ref="Z193:Z194"/>
    <mergeCell ref="AB173:AB174"/>
    <mergeCell ref="AB177:AB178"/>
    <mergeCell ref="AB179:AB180"/>
    <mergeCell ref="AB185:AB186"/>
    <mergeCell ref="AB175:AB176"/>
    <mergeCell ref="AB229:AB230"/>
    <mergeCell ref="Z207:Z208"/>
    <mergeCell ref="AB207:AB208"/>
    <mergeCell ref="Z191:Z192"/>
    <mergeCell ref="AB191:AB192"/>
    <mergeCell ref="AB69:AB70"/>
    <mergeCell ref="AB73:AB74"/>
    <mergeCell ref="AB75:AB76"/>
    <mergeCell ref="AB89:AB90"/>
    <mergeCell ref="AB171:AB172"/>
    <mergeCell ref="Z229:Z230"/>
    <mergeCell ref="AB287:AB288"/>
    <mergeCell ref="AB351:AB352"/>
    <mergeCell ref="AB333:AB334"/>
    <mergeCell ref="Z129:Z130"/>
    <mergeCell ref="Z133:Z134"/>
    <mergeCell ref="AB313:AB314"/>
    <mergeCell ref="AB315:AB316"/>
    <mergeCell ref="AB323:AB324"/>
    <mergeCell ref="Z139:Z140"/>
    <mergeCell ref="Z351:Z352"/>
    <mergeCell ref="AD283:AD284"/>
    <mergeCell ref="AD285:AD286"/>
    <mergeCell ref="AD297:AD298"/>
    <mergeCell ref="AD299:AD300"/>
    <mergeCell ref="X359:X360"/>
    <mergeCell ref="AB345:AB346"/>
    <mergeCell ref="AD179:AD180"/>
    <mergeCell ref="AB349:AB350"/>
    <mergeCell ref="AB339:AB340"/>
    <mergeCell ref="AB247:AB248"/>
    <mergeCell ref="AB251:AB252"/>
    <mergeCell ref="AB253:AB254"/>
    <mergeCell ref="AB255:AB256"/>
    <mergeCell ref="AB277:AB278"/>
    <mergeCell ref="AB283:AB284"/>
    <mergeCell ref="AB281:AB282"/>
    <mergeCell ref="AB285:AB286"/>
    <mergeCell ref="AB293:AB294"/>
    <mergeCell ref="Z359:Z360"/>
    <mergeCell ref="Z303:Z304"/>
    <mergeCell ref="Z371:Z372"/>
    <mergeCell ref="Z135:Z136"/>
    <mergeCell ref="Z145:Z146"/>
    <mergeCell ref="Z147:Z148"/>
    <mergeCell ref="Z149:Z150"/>
    <mergeCell ref="Z155:Z156"/>
    <mergeCell ref="Z159:Z160"/>
    <mergeCell ref="Z161:Z162"/>
    <mergeCell ref="Z163:Z164"/>
    <mergeCell ref="Z167:Z168"/>
    <mergeCell ref="Z169:Z170"/>
    <mergeCell ref="Z171:Z172"/>
    <mergeCell ref="Z173:Z174"/>
    <mergeCell ref="Z247:Z248"/>
    <mergeCell ref="Z251:Z252"/>
    <mergeCell ref="Z199:Z200"/>
    <mergeCell ref="Z217:Z218"/>
    <mergeCell ref="Z361:Z362"/>
    <mergeCell ref="Z343:Z344"/>
    <mergeCell ref="AB153:AB154"/>
    <mergeCell ref="AD153:AD154"/>
    <mergeCell ref="AD181:AD182"/>
    <mergeCell ref="AD191:AD192"/>
    <mergeCell ref="AB189:AB190"/>
    <mergeCell ref="AB221:AB222"/>
    <mergeCell ref="AD229:AD230"/>
    <mergeCell ref="AD223:AD224"/>
    <mergeCell ref="AD193:AD194"/>
    <mergeCell ref="AD199:AD200"/>
    <mergeCell ref="X65:X66"/>
    <mergeCell ref="X99:X100"/>
    <mergeCell ref="X103:X104"/>
    <mergeCell ref="Z165:Z166"/>
    <mergeCell ref="AB165:AB166"/>
    <mergeCell ref="AB161:AB162"/>
    <mergeCell ref="AD97:AD98"/>
    <mergeCell ref="AD99:AD100"/>
    <mergeCell ref="AB103:AB104"/>
    <mergeCell ref="AD145:AD146"/>
    <mergeCell ref="AD147:AD148"/>
    <mergeCell ref="Z205:Z206"/>
    <mergeCell ref="AB205:AB206"/>
    <mergeCell ref="AD205:AD206"/>
    <mergeCell ref="AD189:AD190"/>
    <mergeCell ref="AD195:AD196"/>
    <mergeCell ref="X135:X136"/>
    <mergeCell ref="AB95:AB96"/>
    <mergeCell ref="AB97:AB98"/>
    <mergeCell ref="AD133:AD134"/>
    <mergeCell ref="AB117:AB118"/>
    <mergeCell ref="AB119:AB120"/>
    <mergeCell ref="AB121:AB122"/>
    <mergeCell ref="X115:X116"/>
    <mergeCell ref="AB99:AB100"/>
    <mergeCell ref="AB101:AB102"/>
    <mergeCell ref="AB105:AB106"/>
    <mergeCell ref="AB107:AB108"/>
    <mergeCell ref="Z111:Z112"/>
    <mergeCell ref="X121:X122"/>
    <mergeCell ref="X127:X128"/>
    <mergeCell ref="AD197:AD198"/>
    <mergeCell ref="X5:X6"/>
    <mergeCell ref="X7:X8"/>
    <mergeCell ref="X11:X12"/>
    <mergeCell ref="X13:X14"/>
    <mergeCell ref="X15:X16"/>
    <mergeCell ref="X19:X20"/>
    <mergeCell ref="X21:X22"/>
    <mergeCell ref="X23:X24"/>
    <mergeCell ref="X25:X26"/>
    <mergeCell ref="Z47:Z48"/>
    <mergeCell ref="Z49:Z50"/>
    <mergeCell ref="AD89:AD90"/>
    <mergeCell ref="Z87:Z88"/>
    <mergeCell ref="AD37:AD38"/>
    <mergeCell ref="X97:X98"/>
    <mergeCell ref="AB87:AB88"/>
    <mergeCell ref="Z115:Z116"/>
    <mergeCell ref="X79:X80"/>
    <mergeCell ref="Z79:Z80"/>
    <mergeCell ref="AB79:AB80"/>
    <mergeCell ref="AD79:AD80"/>
    <mergeCell ref="X59:X60"/>
    <mergeCell ref="Z59:Z60"/>
    <mergeCell ref="AB59:AB60"/>
    <mergeCell ref="Z63:Z64"/>
    <mergeCell ref="AB63:AB64"/>
    <mergeCell ref="Z91:Z92"/>
    <mergeCell ref="AB91:AB92"/>
    <mergeCell ref="AB37:AB38"/>
    <mergeCell ref="X47:X48"/>
    <mergeCell ref="X49:X50"/>
    <mergeCell ref="X53:X54"/>
    <mergeCell ref="AB5:AB6"/>
    <mergeCell ref="AB7:AB8"/>
    <mergeCell ref="AB11:AB12"/>
    <mergeCell ref="AB13:AB14"/>
    <mergeCell ref="AB15:AB16"/>
    <mergeCell ref="AB19:AB20"/>
    <mergeCell ref="AB21:AB22"/>
    <mergeCell ref="AB23:AB24"/>
    <mergeCell ref="AB25:AB26"/>
    <mergeCell ref="AB27:AB28"/>
    <mergeCell ref="AB29:AB30"/>
    <mergeCell ref="AB47:AB48"/>
    <mergeCell ref="AB49:AB50"/>
    <mergeCell ref="Z5:Z6"/>
    <mergeCell ref="Z7:Z8"/>
    <mergeCell ref="Z11:Z12"/>
    <mergeCell ref="Z13:Z14"/>
    <mergeCell ref="Z15:Z16"/>
    <mergeCell ref="Z19:Z20"/>
    <mergeCell ref="AB17:AB18"/>
    <mergeCell ref="Z53:Z54"/>
    <mergeCell ref="X57:X58"/>
    <mergeCell ref="L193:L194"/>
    <mergeCell ref="L229:L230"/>
    <mergeCell ref="N229:N230"/>
    <mergeCell ref="P229:P230"/>
    <mergeCell ref="R229:R230"/>
    <mergeCell ref="R163:R164"/>
    <mergeCell ref="R167:R168"/>
    <mergeCell ref="R169:R170"/>
    <mergeCell ref="N233:N234"/>
    <mergeCell ref="P233:P234"/>
    <mergeCell ref="R233:R234"/>
    <mergeCell ref="L179:L180"/>
    <mergeCell ref="L161:L162"/>
    <mergeCell ref="N161:N162"/>
    <mergeCell ref="P163:P164"/>
    <mergeCell ref="V221:V222"/>
    <mergeCell ref="T163:T164"/>
    <mergeCell ref="T167:T168"/>
    <mergeCell ref="R171:R172"/>
    <mergeCell ref="R173:R174"/>
    <mergeCell ref="X61:X62"/>
    <mergeCell ref="Z73:Z74"/>
    <mergeCell ref="X105:X106"/>
    <mergeCell ref="X107:X108"/>
    <mergeCell ref="V177:V178"/>
    <mergeCell ref="V175:V176"/>
    <mergeCell ref="X133:X134"/>
    <mergeCell ref="X175:X176"/>
    <mergeCell ref="X129:X130"/>
    <mergeCell ref="X149:X150"/>
    <mergeCell ref="X55:X56"/>
    <mergeCell ref="X111:X112"/>
    <mergeCell ref="X379:X380"/>
    <mergeCell ref="A251:A252"/>
    <mergeCell ref="F251:F252"/>
    <mergeCell ref="H251:H252"/>
    <mergeCell ref="J251:J252"/>
    <mergeCell ref="L251:L252"/>
    <mergeCell ref="N251:N252"/>
    <mergeCell ref="P251:P252"/>
    <mergeCell ref="R251:R252"/>
    <mergeCell ref="T251:T252"/>
    <mergeCell ref="V251:V252"/>
    <mergeCell ref="X251:X252"/>
    <mergeCell ref="A255:A256"/>
    <mergeCell ref="F255:F256"/>
    <mergeCell ref="H255:H256"/>
    <mergeCell ref="J255:J256"/>
    <mergeCell ref="L255:L256"/>
    <mergeCell ref="R273:R274"/>
    <mergeCell ref="T273:T274"/>
    <mergeCell ref="T333:T334"/>
    <mergeCell ref="A351:A352"/>
    <mergeCell ref="J283:J284"/>
    <mergeCell ref="F339:F340"/>
    <mergeCell ref="F345:F346"/>
    <mergeCell ref="F347:F348"/>
    <mergeCell ref="F311:F312"/>
    <mergeCell ref="V297:V298"/>
    <mergeCell ref="V293:V294"/>
    <mergeCell ref="A285:A286"/>
    <mergeCell ref="X369:X370"/>
    <mergeCell ref="V375:V376"/>
    <mergeCell ref="R369:R370"/>
    <mergeCell ref="V369:V370"/>
    <mergeCell ref="A299:A300"/>
    <mergeCell ref="A281:A282"/>
    <mergeCell ref="N295:N296"/>
    <mergeCell ref="N297:N298"/>
    <mergeCell ref="N285:N286"/>
    <mergeCell ref="L295:L296"/>
    <mergeCell ref="R301:R302"/>
    <mergeCell ref="A333:A334"/>
    <mergeCell ref="A359:A360"/>
    <mergeCell ref="A311:A312"/>
    <mergeCell ref="A315:A316"/>
    <mergeCell ref="A329:A330"/>
    <mergeCell ref="A331:A332"/>
    <mergeCell ref="A335:A336"/>
    <mergeCell ref="A337:A338"/>
    <mergeCell ref="A339:A340"/>
    <mergeCell ref="A345:A346"/>
    <mergeCell ref="A323:A324"/>
    <mergeCell ref="X281:X282"/>
    <mergeCell ref="A347:A348"/>
    <mergeCell ref="V301:V302"/>
    <mergeCell ref="V347:V348"/>
    <mergeCell ref="T359:T360"/>
    <mergeCell ref="T361:T362"/>
    <mergeCell ref="T363:T364"/>
    <mergeCell ref="V331:V332"/>
    <mergeCell ref="T303:T304"/>
    <mergeCell ref="V303:V304"/>
    <mergeCell ref="H293:H294"/>
    <mergeCell ref="J293:J294"/>
    <mergeCell ref="H323:H324"/>
    <mergeCell ref="V367:V368"/>
    <mergeCell ref="R375:R376"/>
    <mergeCell ref="R345:R346"/>
    <mergeCell ref="R347:R348"/>
    <mergeCell ref="R349:R350"/>
    <mergeCell ref="R351:R352"/>
    <mergeCell ref="R333:R334"/>
    <mergeCell ref="R357:R358"/>
    <mergeCell ref="R329:R330"/>
    <mergeCell ref="R331:R332"/>
    <mergeCell ref="R335:R336"/>
    <mergeCell ref="R307:R308"/>
    <mergeCell ref="R309:R310"/>
    <mergeCell ref="V305:V306"/>
    <mergeCell ref="V307:V308"/>
    <mergeCell ref="L327:L328"/>
    <mergeCell ref="L301:L302"/>
    <mergeCell ref="L307:L308"/>
    <mergeCell ref="J315:J316"/>
    <mergeCell ref="H295:H296"/>
    <mergeCell ref="X375:X376"/>
    <mergeCell ref="T367:T368"/>
    <mergeCell ref="T369:T370"/>
    <mergeCell ref="T371:T372"/>
    <mergeCell ref="V371:V372"/>
    <mergeCell ref="T345:T346"/>
    <mergeCell ref="V319:V320"/>
    <mergeCell ref="V351:V352"/>
    <mergeCell ref="V333:V334"/>
    <mergeCell ref="V357:V358"/>
    <mergeCell ref="X367:X368"/>
    <mergeCell ref="V313:V314"/>
    <mergeCell ref="X309:X310"/>
    <mergeCell ref="X311:X312"/>
    <mergeCell ref="T335:T336"/>
    <mergeCell ref="T337:T338"/>
    <mergeCell ref="V361:V362"/>
    <mergeCell ref="V363:V364"/>
    <mergeCell ref="X361:X362"/>
    <mergeCell ref="V309:V310"/>
    <mergeCell ref="V311:V312"/>
    <mergeCell ref="V315:V316"/>
    <mergeCell ref="T357:T358"/>
    <mergeCell ref="X371:X372"/>
    <mergeCell ref="X363:X364"/>
    <mergeCell ref="X335:X336"/>
    <mergeCell ref="X337:X338"/>
    <mergeCell ref="V359:V360"/>
    <mergeCell ref="X349:X350"/>
    <mergeCell ref="V349:V350"/>
    <mergeCell ref="T349:T350"/>
    <mergeCell ref="T323:T324"/>
    <mergeCell ref="T329:T330"/>
    <mergeCell ref="T331:T332"/>
    <mergeCell ref="T315:T316"/>
    <mergeCell ref="T255:T256"/>
    <mergeCell ref="T281:T282"/>
    <mergeCell ref="T295:T296"/>
    <mergeCell ref="T301:T302"/>
    <mergeCell ref="T187:T188"/>
    <mergeCell ref="X277:X278"/>
    <mergeCell ref="X217:X218"/>
    <mergeCell ref="X247:X248"/>
    <mergeCell ref="X293:X294"/>
    <mergeCell ref="X279:X280"/>
    <mergeCell ref="V227:V228"/>
    <mergeCell ref="X227:X228"/>
    <mergeCell ref="T297:T298"/>
    <mergeCell ref="T197:T198"/>
    <mergeCell ref="T225:T226"/>
    <mergeCell ref="T233:T234"/>
    <mergeCell ref="V255:V256"/>
    <mergeCell ref="V279:V280"/>
    <mergeCell ref="T259:T260"/>
    <mergeCell ref="V259:V260"/>
    <mergeCell ref="V185:V186"/>
    <mergeCell ref="V191:V192"/>
    <mergeCell ref="X191:X192"/>
    <mergeCell ref="X173:X174"/>
    <mergeCell ref="X209:X210"/>
    <mergeCell ref="X221:X222"/>
    <mergeCell ref="T207:T208"/>
    <mergeCell ref="V277:V278"/>
    <mergeCell ref="T277:T278"/>
    <mergeCell ref="T283:T284"/>
    <mergeCell ref="X179:X180"/>
    <mergeCell ref="X185:X186"/>
    <mergeCell ref="X189:X190"/>
    <mergeCell ref="X193:X194"/>
    <mergeCell ref="X197:X198"/>
    <mergeCell ref="X195:X196"/>
    <mergeCell ref="X235:X236"/>
    <mergeCell ref="X201:X202"/>
    <mergeCell ref="X211:X212"/>
    <mergeCell ref="X283:X284"/>
    <mergeCell ref="X225:X226"/>
    <mergeCell ref="X223:X224"/>
    <mergeCell ref="V173:V174"/>
    <mergeCell ref="V179:V180"/>
    <mergeCell ref="V283:V284"/>
    <mergeCell ref="X159:X160"/>
    <mergeCell ref="X167:X168"/>
    <mergeCell ref="V5:V6"/>
    <mergeCell ref="V7:V8"/>
    <mergeCell ref="V11:V12"/>
    <mergeCell ref="V13:V14"/>
    <mergeCell ref="V15:V16"/>
    <mergeCell ref="V19:V20"/>
    <mergeCell ref="V21:V22"/>
    <mergeCell ref="V23:V24"/>
    <mergeCell ref="V25:V26"/>
    <mergeCell ref="V27:V28"/>
    <mergeCell ref="V29:V30"/>
    <mergeCell ref="V47:V48"/>
    <mergeCell ref="V49:V50"/>
    <mergeCell ref="V53:V54"/>
    <mergeCell ref="V55:V56"/>
    <mergeCell ref="V57:V58"/>
    <mergeCell ref="V37:V38"/>
    <mergeCell ref="V45:V46"/>
    <mergeCell ref="V73:V74"/>
    <mergeCell ref="V75:V76"/>
    <mergeCell ref="V83:V84"/>
    <mergeCell ref="V89:V90"/>
    <mergeCell ref="V93:V94"/>
    <mergeCell ref="V95:V96"/>
    <mergeCell ref="V97:V98"/>
    <mergeCell ref="V189:V190"/>
    <mergeCell ref="V193:V194"/>
    <mergeCell ref="V271:V272"/>
    <mergeCell ref="X271:X272"/>
    <mergeCell ref="R279:R280"/>
    <mergeCell ref="R65:R66"/>
    <mergeCell ref="T65:T66"/>
    <mergeCell ref="T107:T108"/>
    <mergeCell ref="T109:T110"/>
    <mergeCell ref="T221:T222"/>
    <mergeCell ref="T223:T224"/>
    <mergeCell ref="T235:T236"/>
    <mergeCell ref="T111:T112"/>
    <mergeCell ref="T115:T116"/>
    <mergeCell ref="T117:T118"/>
    <mergeCell ref="T119:T120"/>
    <mergeCell ref="T121:T122"/>
    <mergeCell ref="T125:T126"/>
    <mergeCell ref="T127:T128"/>
    <mergeCell ref="T129:T130"/>
    <mergeCell ref="T103:T104"/>
    <mergeCell ref="T133:T134"/>
    <mergeCell ref="R77:R78"/>
    <mergeCell ref="T271:T272"/>
    <mergeCell ref="T87:T88"/>
    <mergeCell ref="R187:R188"/>
    <mergeCell ref="R247:R248"/>
    <mergeCell ref="R85:R86"/>
    <mergeCell ref="T85:T86"/>
    <mergeCell ref="T379:T380"/>
    <mergeCell ref="T375:T376"/>
    <mergeCell ref="A49:A50"/>
    <mergeCell ref="J53:J54"/>
    <mergeCell ref="J55:J56"/>
    <mergeCell ref="J57:J58"/>
    <mergeCell ref="J69:J70"/>
    <mergeCell ref="J101:J102"/>
    <mergeCell ref="J103:J104"/>
    <mergeCell ref="J107:J108"/>
    <mergeCell ref="J109:J110"/>
    <mergeCell ref="J111:J112"/>
    <mergeCell ref="J89:J90"/>
    <mergeCell ref="J93:J94"/>
    <mergeCell ref="J95:J96"/>
    <mergeCell ref="J97:J98"/>
    <mergeCell ref="J99:J100"/>
    <mergeCell ref="J105:J106"/>
    <mergeCell ref="H53:H54"/>
    <mergeCell ref="H55:H56"/>
    <mergeCell ref="J59:J60"/>
    <mergeCell ref="H101:H102"/>
    <mergeCell ref="F99:F100"/>
    <mergeCell ref="F101:F102"/>
    <mergeCell ref="T305:T306"/>
    <mergeCell ref="T307:T308"/>
    <mergeCell ref="T309:T310"/>
    <mergeCell ref="T311:T312"/>
    <mergeCell ref="T351:T352"/>
    <mergeCell ref="F61:F62"/>
    <mergeCell ref="R367:R368"/>
    <mergeCell ref="R313:R314"/>
    <mergeCell ref="R281:R282"/>
    <mergeCell ref="R285:R286"/>
    <mergeCell ref="R297:R298"/>
    <mergeCell ref="R253:R254"/>
    <mergeCell ref="R277:R278"/>
    <mergeCell ref="R283:R284"/>
    <mergeCell ref="R295:R296"/>
    <mergeCell ref="R223:R224"/>
    <mergeCell ref="R185:R186"/>
    <mergeCell ref="R317:R318"/>
    <mergeCell ref="L235:L236"/>
    <mergeCell ref="L253:L254"/>
    <mergeCell ref="N303:N304"/>
    <mergeCell ref="P303:P304"/>
    <mergeCell ref="R195:R196"/>
    <mergeCell ref="R53:R54"/>
    <mergeCell ref="R55:R56"/>
    <mergeCell ref="R57:R58"/>
    <mergeCell ref="R61:R62"/>
    <mergeCell ref="R67:R68"/>
    <mergeCell ref="R121:R122"/>
    <mergeCell ref="R125:R126"/>
    <mergeCell ref="R127:R128"/>
    <mergeCell ref="R129:R130"/>
    <mergeCell ref="R133:R134"/>
    <mergeCell ref="R111:R112"/>
    <mergeCell ref="R115:R116"/>
    <mergeCell ref="N57:N58"/>
    <mergeCell ref="N61:N62"/>
    <mergeCell ref="R123:R124"/>
    <mergeCell ref="N83:N84"/>
    <mergeCell ref="L277:L278"/>
    <mergeCell ref="P61:P62"/>
    <mergeCell ref="R101:R102"/>
    <mergeCell ref="R103:R104"/>
    <mergeCell ref="R105:R106"/>
    <mergeCell ref="N63:N64"/>
    <mergeCell ref="P63:P64"/>
    <mergeCell ref="R63:R64"/>
    <mergeCell ref="P103:P104"/>
    <mergeCell ref="P107:P108"/>
    <mergeCell ref="P109:P110"/>
    <mergeCell ref="P111:P112"/>
    <mergeCell ref="P115:P116"/>
    <mergeCell ref="P117:P118"/>
    <mergeCell ref="R79:R80"/>
    <mergeCell ref="N107:N108"/>
    <mergeCell ref="N117:N118"/>
    <mergeCell ref="N105:N106"/>
    <mergeCell ref="N93:N94"/>
    <mergeCell ref="N95:N96"/>
    <mergeCell ref="N97:N98"/>
    <mergeCell ref="N99:N100"/>
    <mergeCell ref="N101:N102"/>
    <mergeCell ref="N103:N104"/>
    <mergeCell ref="N85:N86"/>
    <mergeCell ref="P85:P86"/>
    <mergeCell ref="L81:L82"/>
    <mergeCell ref="N67:N68"/>
    <mergeCell ref="N69:N70"/>
    <mergeCell ref="J65:J66"/>
    <mergeCell ref="L65:L66"/>
    <mergeCell ref="N65:N66"/>
    <mergeCell ref="P65:P66"/>
    <mergeCell ref="F69:F70"/>
    <mergeCell ref="N73:N74"/>
    <mergeCell ref="N75:N76"/>
    <mergeCell ref="F77:F78"/>
    <mergeCell ref="F73:F74"/>
    <mergeCell ref="F67:F68"/>
    <mergeCell ref="F91:F92"/>
    <mergeCell ref="H91:H92"/>
    <mergeCell ref="J91:J92"/>
    <mergeCell ref="L91:L92"/>
    <mergeCell ref="N77:N78"/>
    <mergeCell ref="N89:N90"/>
    <mergeCell ref="P77:P78"/>
    <mergeCell ref="F85:F86"/>
    <mergeCell ref="H85:H86"/>
    <mergeCell ref="J85:J86"/>
    <mergeCell ref="L85:L86"/>
    <mergeCell ref="H113:H114"/>
    <mergeCell ref="H63:H64"/>
    <mergeCell ref="J63:J64"/>
    <mergeCell ref="L63:L64"/>
    <mergeCell ref="F123:F124"/>
    <mergeCell ref="J113:J114"/>
    <mergeCell ref="L113:L114"/>
    <mergeCell ref="J135:J136"/>
    <mergeCell ref="J87:J88"/>
    <mergeCell ref="L87:L88"/>
    <mergeCell ref="F79:F80"/>
    <mergeCell ref="H79:H80"/>
    <mergeCell ref="J79:J80"/>
    <mergeCell ref="L79:L80"/>
    <mergeCell ref="H77:H78"/>
    <mergeCell ref="J77:J78"/>
    <mergeCell ref="L77:L78"/>
    <mergeCell ref="L97:L98"/>
    <mergeCell ref="L99:L100"/>
    <mergeCell ref="L101:L102"/>
    <mergeCell ref="L103:L104"/>
    <mergeCell ref="L107:L108"/>
    <mergeCell ref="L109:L110"/>
    <mergeCell ref="L111:L112"/>
    <mergeCell ref="H119:H120"/>
    <mergeCell ref="H125:H126"/>
    <mergeCell ref="H121:H122"/>
    <mergeCell ref="L127:L128"/>
    <mergeCell ref="F115:F116"/>
    <mergeCell ref="F81:F82"/>
    <mergeCell ref="H81:H82"/>
    <mergeCell ref="J81:J82"/>
    <mergeCell ref="L135:L136"/>
    <mergeCell ref="L133:L134"/>
    <mergeCell ref="H89:H90"/>
    <mergeCell ref="H93:H94"/>
    <mergeCell ref="H95:H96"/>
    <mergeCell ref="H97:H98"/>
    <mergeCell ref="H99:H100"/>
    <mergeCell ref="H61:H62"/>
    <mergeCell ref="H67:H68"/>
    <mergeCell ref="H73:H74"/>
    <mergeCell ref="H75:H76"/>
    <mergeCell ref="H83:H84"/>
    <mergeCell ref="J115:J116"/>
    <mergeCell ref="J117:J118"/>
    <mergeCell ref="J119:J120"/>
    <mergeCell ref="N79:N80"/>
    <mergeCell ref="P79:P80"/>
    <mergeCell ref="L117:L118"/>
    <mergeCell ref="L119:L120"/>
    <mergeCell ref="L125:L126"/>
    <mergeCell ref="L121:L122"/>
    <mergeCell ref="L105:L106"/>
    <mergeCell ref="P105:P106"/>
    <mergeCell ref="P75:P76"/>
    <mergeCell ref="P83:P84"/>
    <mergeCell ref="P89:P90"/>
    <mergeCell ref="P93:P94"/>
    <mergeCell ref="J83:J84"/>
    <mergeCell ref="L93:L94"/>
    <mergeCell ref="L95:L96"/>
    <mergeCell ref="N109:N110"/>
    <mergeCell ref="N111:N112"/>
    <mergeCell ref="AD53:AD54"/>
    <mergeCell ref="AD69:AD70"/>
    <mergeCell ref="AD61:AD62"/>
    <mergeCell ref="AD127:AD128"/>
    <mergeCell ref="Z103:Z104"/>
    <mergeCell ref="Z105:Z106"/>
    <mergeCell ref="AD95:AD96"/>
    <mergeCell ref="AD93:AD94"/>
    <mergeCell ref="V117:V118"/>
    <mergeCell ref="V119:V120"/>
    <mergeCell ref="V121:V122"/>
    <mergeCell ref="V125:V126"/>
    <mergeCell ref="V127:V128"/>
    <mergeCell ref="R107:R108"/>
    <mergeCell ref="R109:R110"/>
    <mergeCell ref="V61:V62"/>
    <mergeCell ref="V67:V68"/>
    <mergeCell ref="V69:V70"/>
    <mergeCell ref="AB83:AB84"/>
    <mergeCell ref="AB53:AB54"/>
    <mergeCell ref="AB55:AB56"/>
    <mergeCell ref="T105:T106"/>
    <mergeCell ref="Z55:Z56"/>
    <mergeCell ref="Z57:Z58"/>
    <mergeCell ref="Z69:Z70"/>
    <mergeCell ref="R75:R76"/>
    <mergeCell ref="R83:R84"/>
    <mergeCell ref="R89:R90"/>
    <mergeCell ref="R93:R94"/>
    <mergeCell ref="R95:R96"/>
    <mergeCell ref="R97:R98"/>
    <mergeCell ref="R99:R100"/>
    <mergeCell ref="N31:N32"/>
    <mergeCell ref="J47:J48"/>
    <mergeCell ref="L47:L48"/>
    <mergeCell ref="N47:N48"/>
    <mergeCell ref="AD217:AD218"/>
    <mergeCell ref="R243:R244"/>
    <mergeCell ref="Z95:Z96"/>
    <mergeCell ref="Z97:Z98"/>
    <mergeCell ref="AD55:AD56"/>
    <mergeCell ref="AD57:AD58"/>
    <mergeCell ref="AD167:AD168"/>
    <mergeCell ref="T89:T90"/>
    <mergeCell ref="T93:T94"/>
    <mergeCell ref="T95:T96"/>
    <mergeCell ref="T97:T98"/>
    <mergeCell ref="T99:T100"/>
    <mergeCell ref="T101:T102"/>
    <mergeCell ref="AD171:AD172"/>
    <mergeCell ref="AD173:AD174"/>
    <mergeCell ref="AD109:AD110"/>
    <mergeCell ref="AD111:AD112"/>
    <mergeCell ref="AD115:AD116"/>
    <mergeCell ref="AD117:AD118"/>
    <mergeCell ref="AD135:AD136"/>
    <mergeCell ref="V99:V100"/>
    <mergeCell ref="V101:V102"/>
    <mergeCell ref="J145:J146"/>
    <mergeCell ref="J147:J148"/>
    <mergeCell ref="J125:J126"/>
    <mergeCell ref="J121:J122"/>
    <mergeCell ref="J75:J76"/>
    <mergeCell ref="V147:V148"/>
    <mergeCell ref="AD103:AD104"/>
    <mergeCell ref="AD107:AD108"/>
    <mergeCell ref="AD105:AD106"/>
    <mergeCell ref="X109:X110"/>
    <mergeCell ref="Z75:Z76"/>
    <mergeCell ref="Z83:Z84"/>
    <mergeCell ref="Z89:Z90"/>
    <mergeCell ref="Z93:Z94"/>
    <mergeCell ref="X101:X102"/>
    <mergeCell ref="AD281:AD282"/>
    <mergeCell ref="AD225:AD226"/>
    <mergeCell ref="Z99:Z100"/>
    <mergeCell ref="Z101:Z102"/>
    <mergeCell ref="AD163:AD164"/>
    <mergeCell ref="AD169:AD170"/>
    <mergeCell ref="AD177:AD178"/>
    <mergeCell ref="AD227:AD228"/>
    <mergeCell ref="X89:X90"/>
    <mergeCell ref="X93:X94"/>
    <mergeCell ref="Z201:Z202"/>
    <mergeCell ref="AD201:AD202"/>
    <mergeCell ref="AD231:AD232"/>
    <mergeCell ref="AB223:AB224"/>
    <mergeCell ref="AB213:AB214"/>
    <mergeCell ref="AD187:AD188"/>
    <mergeCell ref="AD213:AD214"/>
    <mergeCell ref="AB211:AB212"/>
    <mergeCell ref="AD211:AD212"/>
    <mergeCell ref="Z227:Z228"/>
    <mergeCell ref="AB227:AB228"/>
    <mergeCell ref="AB209:AB210"/>
    <mergeCell ref="Z195:Z196"/>
    <mergeCell ref="AD379:AD380"/>
    <mergeCell ref="AD349:AD350"/>
    <mergeCell ref="AD351:AD352"/>
    <mergeCell ref="AD333:AD334"/>
    <mergeCell ref="AD359:AD360"/>
    <mergeCell ref="AD363:AD364"/>
    <mergeCell ref="AD369:AD370"/>
    <mergeCell ref="AD371:AD372"/>
    <mergeCell ref="AD375:AD376"/>
    <mergeCell ref="AD367:AD368"/>
    <mergeCell ref="AD357:AD358"/>
    <mergeCell ref="AD315:AD316"/>
    <mergeCell ref="AD329:AD330"/>
    <mergeCell ref="AD331:AD332"/>
    <mergeCell ref="AD335:AD336"/>
    <mergeCell ref="AD337:AD338"/>
    <mergeCell ref="AD339:AD340"/>
    <mergeCell ref="AD345:AD346"/>
    <mergeCell ref="AD347:AD348"/>
    <mergeCell ref="AD323:AD324"/>
    <mergeCell ref="AD361:AD362"/>
    <mergeCell ref="AD327:AD328"/>
    <mergeCell ref="AD317:AD318"/>
    <mergeCell ref="AD341:AD342"/>
    <mergeCell ref="AD343:AD344"/>
    <mergeCell ref="AD321:AD322"/>
    <mergeCell ref="AD355:AD356"/>
    <mergeCell ref="A29:A30"/>
    <mergeCell ref="A349:A350"/>
    <mergeCell ref="T83:T84"/>
    <mergeCell ref="R155:R156"/>
    <mergeCell ref="A47:A48"/>
    <mergeCell ref="T201:T202"/>
    <mergeCell ref="H159:H160"/>
    <mergeCell ref="J313:J314"/>
    <mergeCell ref="J227:J228"/>
    <mergeCell ref="J243:J244"/>
    <mergeCell ref="J297:J298"/>
    <mergeCell ref="J281:J282"/>
    <mergeCell ref="J285:J286"/>
    <mergeCell ref="J229:J230"/>
    <mergeCell ref="H169:H170"/>
    <mergeCell ref="H127:H128"/>
    <mergeCell ref="J185:J186"/>
    <mergeCell ref="J173:J174"/>
    <mergeCell ref="J179:J180"/>
    <mergeCell ref="J149:J150"/>
    <mergeCell ref="J155:J156"/>
    <mergeCell ref="J163:J164"/>
    <mergeCell ref="J169:J170"/>
    <mergeCell ref="J225:J226"/>
    <mergeCell ref="A221:A222"/>
    <mergeCell ref="A223:A224"/>
    <mergeCell ref="A235:A236"/>
    <mergeCell ref="A277:A278"/>
    <mergeCell ref="A283:A284"/>
    <mergeCell ref="A307:A308"/>
    <mergeCell ref="A309:A310"/>
    <mergeCell ref="A227:A228"/>
    <mergeCell ref="A273:A274"/>
    <mergeCell ref="A313:A314"/>
    <mergeCell ref="A341:A342"/>
    <mergeCell ref="A317:A318"/>
    <mergeCell ref="A259:A260"/>
    <mergeCell ref="A265:A266"/>
    <mergeCell ref="A261:A262"/>
    <mergeCell ref="A263:A264"/>
    <mergeCell ref="A327:A328"/>
    <mergeCell ref="A319:A320"/>
    <mergeCell ref="A257:A258"/>
    <mergeCell ref="A321:A322"/>
    <mergeCell ref="A231:A232"/>
    <mergeCell ref="A249:A250"/>
    <mergeCell ref="A289:A290"/>
    <mergeCell ref="A303:A304"/>
    <mergeCell ref="A253:A254"/>
    <mergeCell ref="A291:A292"/>
    <mergeCell ref="A269:A270"/>
    <mergeCell ref="A293:A294"/>
    <mergeCell ref="A325:A326"/>
    <mergeCell ref="A243:A244"/>
    <mergeCell ref="A271:A272"/>
    <mergeCell ref="A267:A268"/>
    <mergeCell ref="A287:A288"/>
    <mergeCell ref="A247:A248"/>
    <mergeCell ref="A275:A276"/>
    <mergeCell ref="A5:A6"/>
    <mergeCell ref="R5:R6"/>
    <mergeCell ref="R7:R8"/>
    <mergeCell ref="R11:R12"/>
    <mergeCell ref="R13:R14"/>
    <mergeCell ref="R15:R16"/>
    <mergeCell ref="R19:R20"/>
    <mergeCell ref="R21:R22"/>
    <mergeCell ref="R69:R70"/>
    <mergeCell ref="R73:R74"/>
    <mergeCell ref="T5:T6"/>
    <mergeCell ref="R47:R48"/>
    <mergeCell ref="R49:R50"/>
    <mergeCell ref="T53:T54"/>
    <mergeCell ref="T55:T56"/>
    <mergeCell ref="T57:T58"/>
    <mergeCell ref="T61:T62"/>
    <mergeCell ref="T67:T68"/>
    <mergeCell ref="R27:R28"/>
    <mergeCell ref="R23:R24"/>
    <mergeCell ref="H41:H42"/>
    <mergeCell ref="R25:R26"/>
    <mergeCell ref="N19:N20"/>
    <mergeCell ref="N21:N22"/>
    <mergeCell ref="H45:H46"/>
    <mergeCell ref="A31:A32"/>
    <mergeCell ref="N11:N12"/>
    <mergeCell ref="J31:J32"/>
    <mergeCell ref="L31:L32"/>
    <mergeCell ref="T7:T8"/>
    <mergeCell ref="P45:P46"/>
    <mergeCell ref="F63:F64"/>
    <mergeCell ref="G3:H3"/>
    <mergeCell ref="I3:J3"/>
    <mergeCell ref="K3:L3"/>
    <mergeCell ref="M3:N3"/>
    <mergeCell ref="O3:P3"/>
    <mergeCell ref="E3:F3"/>
    <mergeCell ref="A3:A4"/>
    <mergeCell ref="B3:B4"/>
    <mergeCell ref="J61:J62"/>
    <mergeCell ref="J67:J68"/>
    <mergeCell ref="J73:J74"/>
    <mergeCell ref="A27:A28"/>
    <mergeCell ref="F27:F28"/>
    <mergeCell ref="H27:H28"/>
    <mergeCell ref="J27:J28"/>
    <mergeCell ref="F29:F30"/>
    <mergeCell ref="H29:H30"/>
    <mergeCell ref="J29:J30"/>
    <mergeCell ref="H57:H58"/>
    <mergeCell ref="H69:H70"/>
    <mergeCell ref="P27:P28"/>
    <mergeCell ref="A45:A46"/>
    <mergeCell ref="F45:F46"/>
    <mergeCell ref="J45:J46"/>
    <mergeCell ref="L45:L46"/>
    <mergeCell ref="N45:N46"/>
    <mergeCell ref="A23:A24"/>
    <mergeCell ref="A21:A22"/>
    <mergeCell ref="A25:A26"/>
    <mergeCell ref="A55:A56"/>
    <mergeCell ref="A57:A58"/>
    <mergeCell ref="A53:A54"/>
    <mergeCell ref="A2:AD2"/>
    <mergeCell ref="A11:A12"/>
    <mergeCell ref="A13:A14"/>
    <mergeCell ref="A15:A16"/>
    <mergeCell ref="A19:A20"/>
    <mergeCell ref="C3:C4"/>
    <mergeCell ref="D3:D4"/>
    <mergeCell ref="AD49:AD50"/>
    <mergeCell ref="J49:J50"/>
    <mergeCell ref="H49:H50"/>
    <mergeCell ref="H19:H20"/>
    <mergeCell ref="AA3:AB3"/>
    <mergeCell ref="N25:N26"/>
    <mergeCell ref="P5:P6"/>
    <mergeCell ref="P7:P8"/>
    <mergeCell ref="P11:P12"/>
    <mergeCell ref="P13:P14"/>
    <mergeCell ref="P15:P16"/>
    <mergeCell ref="P19:P20"/>
    <mergeCell ref="P21:P22"/>
    <mergeCell ref="P23:P24"/>
    <mergeCell ref="P25:P26"/>
    <mergeCell ref="AC3:AD3"/>
    <mergeCell ref="Q3:R3"/>
    <mergeCell ref="S3:T3"/>
    <mergeCell ref="U3:V3"/>
    <mergeCell ref="W3:X3"/>
    <mergeCell ref="F5:F6"/>
    <mergeCell ref="Y3:Z3"/>
    <mergeCell ref="F47:F48"/>
    <mergeCell ref="H47:H48"/>
    <mergeCell ref="F19:F20"/>
    <mergeCell ref="A1:AD1"/>
    <mergeCell ref="AD5:AD6"/>
    <mergeCell ref="AD11:AD12"/>
    <mergeCell ref="AD13:AD14"/>
    <mergeCell ref="AD15:AD16"/>
    <mergeCell ref="AD19:AD20"/>
    <mergeCell ref="AD23:AD24"/>
    <mergeCell ref="AD21:AD22"/>
    <mergeCell ref="AD25:AD26"/>
    <mergeCell ref="J23:J24"/>
    <mergeCell ref="J21:J22"/>
    <mergeCell ref="J25:J26"/>
    <mergeCell ref="J5:J6"/>
    <mergeCell ref="J11:J12"/>
    <mergeCell ref="J13:J14"/>
    <mergeCell ref="J15:J16"/>
    <mergeCell ref="J19:J20"/>
    <mergeCell ref="H23:H24"/>
    <mergeCell ref="H21:H22"/>
    <mergeCell ref="H25:H26"/>
    <mergeCell ref="H5:H6"/>
    <mergeCell ref="H11:H12"/>
    <mergeCell ref="H13:H14"/>
    <mergeCell ref="H15:H16"/>
    <mergeCell ref="N5:N6"/>
    <mergeCell ref="N7:N8"/>
    <mergeCell ref="N13:N14"/>
    <mergeCell ref="N15:N16"/>
    <mergeCell ref="N23:N24"/>
    <mergeCell ref="F11:F12"/>
    <mergeCell ref="F13:F14"/>
    <mergeCell ref="F15:F16"/>
    <mergeCell ref="A73:A74"/>
    <mergeCell ref="A75:A76"/>
    <mergeCell ref="A83:A84"/>
    <mergeCell ref="A89:A90"/>
    <mergeCell ref="A61:A62"/>
    <mergeCell ref="A67:A68"/>
    <mergeCell ref="A121:A122"/>
    <mergeCell ref="A127:A128"/>
    <mergeCell ref="A135:A136"/>
    <mergeCell ref="A133:A134"/>
    <mergeCell ref="A145:A146"/>
    <mergeCell ref="A93:A94"/>
    <mergeCell ref="A95:A96"/>
    <mergeCell ref="A97:A98"/>
    <mergeCell ref="A99:A100"/>
    <mergeCell ref="A101:A102"/>
    <mergeCell ref="A63:A64"/>
    <mergeCell ref="A79:A80"/>
    <mergeCell ref="A125:A126"/>
    <mergeCell ref="A115:A116"/>
    <mergeCell ref="A117:A118"/>
    <mergeCell ref="A119:A120"/>
    <mergeCell ref="A81:A82"/>
    <mergeCell ref="A65:A66"/>
    <mergeCell ref="A123:A124"/>
    <mergeCell ref="A87:A88"/>
    <mergeCell ref="A91:A92"/>
    <mergeCell ref="A77:A78"/>
    <mergeCell ref="A139:A140"/>
    <mergeCell ref="A113:A114"/>
    <mergeCell ref="A69:A70"/>
    <mergeCell ref="A85:A86"/>
    <mergeCell ref="A379:A380"/>
    <mergeCell ref="A103:A104"/>
    <mergeCell ref="A107:A108"/>
    <mergeCell ref="A109:A110"/>
    <mergeCell ref="A111:A112"/>
    <mergeCell ref="A105:A106"/>
    <mergeCell ref="A199:A200"/>
    <mergeCell ref="F199:F200"/>
    <mergeCell ref="H199:H200"/>
    <mergeCell ref="F125:F126"/>
    <mergeCell ref="F121:F122"/>
    <mergeCell ref="F297:F298"/>
    <mergeCell ref="F127:F128"/>
    <mergeCell ref="F135:F136"/>
    <mergeCell ref="H115:H116"/>
    <mergeCell ref="H117:H118"/>
    <mergeCell ref="H103:H104"/>
    <mergeCell ref="H107:H108"/>
    <mergeCell ref="H109:H110"/>
    <mergeCell ref="H111:H112"/>
    <mergeCell ref="H105:H106"/>
    <mergeCell ref="F103:F104"/>
    <mergeCell ref="A305:A306"/>
    <mergeCell ref="A147:A148"/>
    <mergeCell ref="A149:A150"/>
    <mergeCell ref="A155:A156"/>
    <mergeCell ref="A163:A164"/>
    <mergeCell ref="A189:A190"/>
    <mergeCell ref="A171:A172"/>
    <mergeCell ref="A173:A174"/>
    <mergeCell ref="A179:A180"/>
    <mergeCell ref="A161:A162"/>
    <mergeCell ref="H213:H214"/>
    <mergeCell ref="J379:J380"/>
    <mergeCell ref="J333:J334"/>
    <mergeCell ref="J359:J360"/>
    <mergeCell ref="J363:J364"/>
    <mergeCell ref="J369:J370"/>
    <mergeCell ref="J371:J372"/>
    <mergeCell ref="J345:J346"/>
    <mergeCell ref="J347:J348"/>
    <mergeCell ref="H371:H372"/>
    <mergeCell ref="H345:H346"/>
    <mergeCell ref="H375:H376"/>
    <mergeCell ref="H367:H368"/>
    <mergeCell ref="H379:H380"/>
    <mergeCell ref="H333:H334"/>
    <mergeCell ref="H359:H360"/>
    <mergeCell ref="H363:H364"/>
    <mergeCell ref="H369:H370"/>
    <mergeCell ref="J357:J358"/>
    <mergeCell ref="J353:J354"/>
    <mergeCell ref="J351:J352"/>
    <mergeCell ref="J335:J336"/>
    <mergeCell ref="J337:J338"/>
    <mergeCell ref="J339:J340"/>
    <mergeCell ref="H335:H336"/>
    <mergeCell ref="H339:H340"/>
    <mergeCell ref="J349:J350"/>
    <mergeCell ref="H279:H280"/>
    <mergeCell ref="H343:H344"/>
    <mergeCell ref="J343:J344"/>
    <mergeCell ref="H269:H270"/>
    <mergeCell ref="J269:J270"/>
    <mergeCell ref="F105:F106"/>
    <mergeCell ref="F113:F114"/>
    <mergeCell ref="H285:H286"/>
    <mergeCell ref="H311:H312"/>
    <mergeCell ref="H221:H222"/>
    <mergeCell ref="H223:H224"/>
    <mergeCell ref="H289:H290"/>
    <mergeCell ref="J317:J318"/>
    <mergeCell ref="H347:H348"/>
    <mergeCell ref="H233:H234"/>
    <mergeCell ref="H259:H260"/>
    <mergeCell ref="J209:J210"/>
    <mergeCell ref="J221:J222"/>
    <mergeCell ref="J223:J224"/>
    <mergeCell ref="J193:J194"/>
    <mergeCell ref="J161:J162"/>
    <mergeCell ref="J273:J274"/>
    <mergeCell ref="J279:J280"/>
    <mergeCell ref="J177:J178"/>
    <mergeCell ref="J199:J200"/>
    <mergeCell ref="H297:H298"/>
    <mergeCell ref="H281:H282"/>
    <mergeCell ref="H227:H228"/>
    <mergeCell ref="H299:H300"/>
    <mergeCell ref="J299:J300"/>
    <mergeCell ref="J301:J302"/>
    <mergeCell ref="J323:J324"/>
    <mergeCell ref="H207:H208"/>
    <mergeCell ref="J207:J208"/>
    <mergeCell ref="H287:H288"/>
    <mergeCell ref="J287:J288"/>
    <mergeCell ref="H307:H308"/>
    <mergeCell ref="H273:H274"/>
    <mergeCell ref="F23:F24"/>
    <mergeCell ref="F53:F54"/>
    <mergeCell ref="F55:F56"/>
    <mergeCell ref="F75:F76"/>
    <mergeCell ref="F83:F84"/>
    <mergeCell ref="F89:F90"/>
    <mergeCell ref="F93:F94"/>
    <mergeCell ref="F95:F96"/>
    <mergeCell ref="F57:F58"/>
    <mergeCell ref="H189:H190"/>
    <mergeCell ref="F259:F260"/>
    <mergeCell ref="F31:F32"/>
    <mergeCell ref="H31:H32"/>
    <mergeCell ref="H185:H186"/>
    <mergeCell ref="H177:H178"/>
    <mergeCell ref="H171:H172"/>
    <mergeCell ref="H173:H174"/>
    <mergeCell ref="H179:H180"/>
    <mergeCell ref="F109:F110"/>
    <mergeCell ref="H205:H206"/>
    <mergeCell ref="H243:H244"/>
    <mergeCell ref="F65:F66"/>
    <mergeCell ref="H65:H66"/>
    <mergeCell ref="F87:F88"/>
    <mergeCell ref="H87:H88"/>
    <mergeCell ref="H215:H216"/>
    <mergeCell ref="H237:H238"/>
    <mergeCell ref="H133:H134"/>
    <mergeCell ref="H145:H146"/>
    <mergeCell ref="H135:H136"/>
    <mergeCell ref="F107:F108"/>
    <mergeCell ref="F307:F308"/>
    <mergeCell ref="H331:H332"/>
    <mergeCell ref="F379:F380"/>
    <mergeCell ref="F349:F350"/>
    <mergeCell ref="F351:F352"/>
    <mergeCell ref="F333:F334"/>
    <mergeCell ref="F359:F360"/>
    <mergeCell ref="F363:F364"/>
    <mergeCell ref="L5:L6"/>
    <mergeCell ref="L11:L12"/>
    <mergeCell ref="L13:L14"/>
    <mergeCell ref="L15:L16"/>
    <mergeCell ref="L19:L20"/>
    <mergeCell ref="L23:L24"/>
    <mergeCell ref="L21:L22"/>
    <mergeCell ref="L25:L26"/>
    <mergeCell ref="L27:L28"/>
    <mergeCell ref="L49:L50"/>
    <mergeCell ref="L53:L54"/>
    <mergeCell ref="L55:L56"/>
    <mergeCell ref="L57:L58"/>
    <mergeCell ref="L69:L70"/>
    <mergeCell ref="L61:L62"/>
    <mergeCell ref="L67:L68"/>
    <mergeCell ref="L73:L74"/>
    <mergeCell ref="L75:L76"/>
    <mergeCell ref="L83:L84"/>
    <mergeCell ref="L89:L90"/>
    <mergeCell ref="F309:F310"/>
    <mergeCell ref="F111:F112"/>
    <mergeCell ref="F97:F98"/>
    <mergeCell ref="F189:F190"/>
    <mergeCell ref="N371:N372"/>
    <mergeCell ref="N331:N332"/>
    <mergeCell ref="L317:L318"/>
    <mergeCell ref="L337:L338"/>
    <mergeCell ref="L369:L370"/>
    <mergeCell ref="L321:L322"/>
    <mergeCell ref="H301:H302"/>
    <mergeCell ref="H329:H330"/>
    <mergeCell ref="F321:F322"/>
    <mergeCell ref="H321:H322"/>
    <mergeCell ref="J321:J322"/>
    <mergeCell ref="F295:F296"/>
    <mergeCell ref="F301:F302"/>
    <mergeCell ref="F337:F338"/>
    <mergeCell ref="F303:F304"/>
    <mergeCell ref="H303:H304"/>
    <mergeCell ref="J303:J304"/>
    <mergeCell ref="F315:F316"/>
    <mergeCell ref="F329:F330"/>
    <mergeCell ref="F331:F332"/>
    <mergeCell ref="F335:F336"/>
    <mergeCell ref="F323:F324"/>
    <mergeCell ref="H317:H318"/>
    <mergeCell ref="F305:F306"/>
    <mergeCell ref="F327:F328"/>
    <mergeCell ref="J327:J328"/>
    <mergeCell ref="J311:J312"/>
    <mergeCell ref="H325:H326"/>
    <mergeCell ref="J325:J326"/>
    <mergeCell ref="F313:F314"/>
    <mergeCell ref="H313:H314"/>
    <mergeCell ref="H315:H316"/>
    <mergeCell ref="L379:L380"/>
    <mergeCell ref="L339:L340"/>
    <mergeCell ref="L345:L346"/>
    <mergeCell ref="L347:L348"/>
    <mergeCell ref="L349:L350"/>
    <mergeCell ref="L351:L352"/>
    <mergeCell ref="L333:L334"/>
    <mergeCell ref="L359:L360"/>
    <mergeCell ref="L363:L364"/>
    <mergeCell ref="L283:L284"/>
    <mergeCell ref="L305:L306"/>
    <mergeCell ref="L221:L222"/>
    <mergeCell ref="L225:L226"/>
    <mergeCell ref="L227:L228"/>
    <mergeCell ref="L309:L310"/>
    <mergeCell ref="L311:L312"/>
    <mergeCell ref="L315:L316"/>
    <mergeCell ref="L329:L330"/>
    <mergeCell ref="L331:L332"/>
    <mergeCell ref="L335:L336"/>
    <mergeCell ref="L323:L324"/>
    <mergeCell ref="L273:L274"/>
    <mergeCell ref="L247:L248"/>
    <mergeCell ref="L265:L266"/>
    <mergeCell ref="L325:L326"/>
    <mergeCell ref="L343:L344"/>
    <mergeCell ref="L269:L270"/>
    <mergeCell ref="F293:F294"/>
    <mergeCell ref="F243:F244"/>
    <mergeCell ref="F215:F216"/>
    <mergeCell ref="F283:F284"/>
    <mergeCell ref="F247:F248"/>
    <mergeCell ref="F281:F282"/>
    <mergeCell ref="F285:F286"/>
    <mergeCell ref="A7:A8"/>
    <mergeCell ref="F7:F8"/>
    <mergeCell ref="H7:H8"/>
    <mergeCell ref="A169:A170"/>
    <mergeCell ref="A177:A178"/>
    <mergeCell ref="F155:F156"/>
    <mergeCell ref="F163:F164"/>
    <mergeCell ref="F159:F160"/>
    <mergeCell ref="F175:F176"/>
    <mergeCell ref="F161:F162"/>
    <mergeCell ref="F173:F174"/>
    <mergeCell ref="F237:F238"/>
    <mergeCell ref="A151:A152"/>
    <mergeCell ref="F139:F140"/>
    <mergeCell ref="F149:F150"/>
    <mergeCell ref="F231:F232"/>
    <mergeCell ref="F171:F172"/>
    <mergeCell ref="F197:F198"/>
    <mergeCell ref="F167:F168"/>
    <mergeCell ref="A217:A218"/>
    <mergeCell ref="F133:F134"/>
    <mergeCell ref="F21:F22"/>
    <mergeCell ref="F25:F26"/>
    <mergeCell ref="F49:F50"/>
    <mergeCell ref="F117:F118"/>
    <mergeCell ref="J7:J8"/>
    <mergeCell ref="L7:L8"/>
    <mergeCell ref="AD7:AD8"/>
    <mergeCell ref="A129:A130"/>
    <mergeCell ref="F129:F130"/>
    <mergeCell ref="H129:H130"/>
    <mergeCell ref="J129:J130"/>
    <mergeCell ref="L129:L130"/>
    <mergeCell ref="AD129:AD130"/>
    <mergeCell ref="N27:N28"/>
    <mergeCell ref="N29:N30"/>
    <mergeCell ref="N49:N50"/>
    <mergeCell ref="N53:N54"/>
    <mergeCell ref="N55:N56"/>
    <mergeCell ref="N115:N116"/>
    <mergeCell ref="P95:P96"/>
    <mergeCell ref="P97:P98"/>
    <mergeCell ref="X123:X124"/>
    <mergeCell ref="Z123:Z124"/>
    <mergeCell ref="AB123:AB124"/>
    <mergeCell ref="AD123:AD124"/>
    <mergeCell ref="V39:V40"/>
    <mergeCell ref="X39:X40"/>
    <mergeCell ref="Z39:Z40"/>
    <mergeCell ref="AB39:AB40"/>
    <mergeCell ref="P49:P50"/>
    <mergeCell ref="P53:P54"/>
    <mergeCell ref="P55:P56"/>
    <mergeCell ref="P57:P58"/>
    <mergeCell ref="J123:J124"/>
    <mergeCell ref="L123:L124"/>
    <mergeCell ref="N123:N124"/>
    <mergeCell ref="F119:F120"/>
    <mergeCell ref="H147:H148"/>
    <mergeCell ref="H167:H168"/>
    <mergeCell ref="J171:J172"/>
    <mergeCell ref="P167:P168"/>
    <mergeCell ref="P169:P170"/>
    <mergeCell ref="P171:P172"/>
    <mergeCell ref="L147:L148"/>
    <mergeCell ref="L149:L150"/>
    <mergeCell ref="L155:L156"/>
    <mergeCell ref="L163:L164"/>
    <mergeCell ref="L153:L154"/>
    <mergeCell ref="N153:N154"/>
    <mergeCell ref="H155:H156"/>
    <mergeCell ref="H163:H164"/>
    <mergeCell ref="H161:H162"/>
    <mergeCell ref="F145:F146"/>
    <mergeCell ref="F147:F148"/>
    <mergeCell ref="H123:H124"/>
    <mergeCell ref="N135:N136"/>
    <mergeCell ref="N145:N146"/>
    <mergeCell ref="N147:N148"/>
    <mergeCell ref="P145:P146"/>
    <mergeCell ref="P147:P148"/>
    <mergeCell ref="H151:H152"/>
    <mergeCell ref="J151:J152"/>
    <mergeCell ref="L151:L152"/>
    <mergeCell ref="H139:H140"/>
    <mergeCell ref="J139:J140"/>
    <mergeCell ref="L139:L140"/>
    <mergeCell ref="L171:L172"/>
    <mergeCell ref="H149:H150"/>
    <mergeCell ref="H191:H192"/>
    <mergeCell ref="L145:L146"/>
    <mergeCell ref="J189:J190"/>
    <mergeCell ref="J195:J196"/>
    <mergeCell ref="L189:L190"/>
    <mergeCell ref="N313:N314"/>
    <mergeCell ref="T123:T124"/>
    <mergeCell ref="V123:V124"/>
    <mergeCell ref="T139:T140"/>
    <mergeCell ref="J191:J192"/>
    <mergeCell ref="J127:J128"/>
    <mergeCell ref="T169:T170"/>
    <mergeCell ref="T189:T190"/>
    <mergeCell ref="T193:T194"/>
    <mergeCell ref="T185:T186"/>
    <mergeCell ref="H229:H230"/>
    <mergeCell ref="P225:P226"/>
    <mergeCell ref="P265:P266"/>
    <mergeCell ref="P293:P294"/>
    <mergeCell ref="T211:T212"/>
    <mergeCell ref="V211:V212"/>
    <mergeCell ref="T173:T174"/>
    <mergeCell ref="T177:T178"/>
    <mergeCell ref="N299:N300"/>
    <mergeCell ref="T155:T156"/>
    <mergeCell ref="R153:R154"/>
    <mergeCell ref="V153:V154"/>
    <mergeCell ref="N305:N306"/>
    <mergeCell ref="N193:N194"/>
    <mergeCell ref="L293:L294"/>
    <mergeCell ref="P307:P308"/>
    <mergeCell ref="N279:N280"/>
    <mergeCell ref="A215:A216"/>
    <mergeCell ref="F151:F152"/>
    <mergeCell ref="F169:F170"/>
    <mergeCell ref="A195:A196"/>
    <mergeCell ref="A201:A202"/>
    <mergeCell ref="F201:F202"/>
    <mergeCell ref="H201:H202"/>
    <mergeCell ref="P199:P200"/>
    <mergeCell ref="H195:H196"/>
    <mergeCell ref="H209:H210"/>
    <mergeCell ref="H197:H198"/>
    <mergeCell ref="A207:A208"/>
    <mergeCell ref="L213:L214"/>
    <mergeCell ref="A191:A192"/>
    <mergeCell ref="F191:F192"/>
    <mergeCell ref="L169:L170"/>
    <mergeCell ref="L177:L178"/>
    <mergeCell ref="N191:N192"/>
    <mergeCell ref="P189:P190"/>
    <mergeCell ref="P197:P198"/>
    <mergeCell ref="P187:P188"/>
    <mergeCell ref="J201:J202"/>
    <mergeCell ref="L201:L202"/>
    <mergeCell ref="P173:P174"/>
    <mergeCell ref="P177:P178"/>
    <mergeCell ref="P153:P154"/>
    <mergeCell ref="L185:L186"/>
    <mergeCell ref="N199:N200"/>
    <mergeCell ref="N189:N190"/>
    <mergeCell ref="N215:N216"/>
    <mergeCell ref="P215:P216"/>
    <mergeCell ref="L173:L174"/>
    <mergeCell ref="L353:L354"/>
    <mergeCell ref="L303:L304"/>
    <mergeCell ref="L299:L300"/>
    <mergeCell ref="N317:N318"/>
    <mergeCell ref="N221:N222"/>
    <mergeCell ref="N195:N196"/>
    <mergeCell ref="N209:N210"/>
    <mergeCell ref="N201:N202"/>
    <mergeCell ref="N273:N274"/>
    <mergeCell ref="L207:L208"/>
    <mergeCell ref="N207:N208"/>
    <mergeCell ref="L287:L288"/>
    <mergeCell ref="N287:N288"/>
    <mergeCell ref="L297:L298"/>
    <mergeCell ref="L281:L282"/>
    <mergeCell ref="L285:L286"/>
    <mergeCell ref="L217:L218"/>
    <mergeCell ref="L243:L244"/>
    <mergeCell ref="N293:N294"/>
    <mergeCell ref="L205:L206"/>
    <mergeCell ref="N205:N206"/>
    <mergeCell ref="N237:N238"/>
    <mergeCell ref="L257:L258"/>
    <mergeCell ref="N267:N268"/>
    <mergeCell ref="L195:L196"/>
    <mergeCell ref="L209:L210"/>
    <mergeCell ref="N343:N344"/>
    <mergeCell ref="N269:N270"/>
    <mergeCell ref="N365:N366"/>
    <mergeCell ref="P365:P366"/>
    <mergeCell ref="F277:F278"/>
    <mergeCell ref="F289:F290"/>
    <mergeCell ref="F225:F226"/>
    <mergeCell ref="F185:F186"/>
    <mergeCell ref="F179:F180"/>
    <mergeCell ref="F257:F258"/>
    <mergeCell ref="F273:F274"/>
    <mergeCell ref="F205:F206"/>
    <mergeCell ref="F193:F194"/>
    <mergeCell ref="N333:N334"/>
    <mergeCell ref="N359:N360"/>
    <mergeCell ref="N363:N364"/>
    <mergeCell ref="N367:N368"/>
    <mergeCell ref="N369:N370"/>
    <mergeCell ref="F265:F266"/>
    <mergeCell ref="F263:F264"/>
    <mergeCell ref="F209:F210"/>
    <mergeCell ref="L191:L192"/>
    <mergeCell ref="N255:N256"/>
    <mergeCell ref="N235:N236"/>
    <mergeCell ref="N253:N254"/>
    <mergeCell ref="N243:N244"/>
    <mergeCell ref="N265:N266"/>
    <mergeCell ref="L197:L198"/>
    <mergeCell ref="L199:L200"/>
    <mergeCell ref="N217:N218"/>
    <mergeCell ref="N271:N272"/>
    <mergeCell ref="N247:N248"/>
    <mergeCell ref="N277:N278"/>
    <mergeCell ref="P227:P228"/>
    <mergeCell ref="N379:N380"/>
    <mergeCell ref="P297:P298"/>
    <mergeCell ref="P281:P282"/>
    <mergeCell ref="P283:P284"/>
    <mergeCell ref="P295:P296"/>
    <mergeCell ref="P301:P302"/>
    <mergeCell ref="F271:F272"/>
    <mergeCell ref="H271:H272"/>
    <mergeCell ref="J271:J272"/>
    <mergeCell ref="F269:F270"/>
    <mergeCell ref="H265:H266"/>
    <mergeCell ref="H263:H264"/>
    <mergeCell ref="L279:L280"/>
    <mergeCell ref="L375:L376"/>
    <mergeCell ref="H365:H366"/>
    <mergeCell ref="J365:J366"/>
    <mergeCell ref="L365:L366"/>
    <mergeCell ref="N325:N326"/>
    <mergeCell ref="L313:L314"/>
    <mergeCell ref="P379:P380"/>
    <mergeCell ref="P349:P350"/>
    <mergeCell ref="P351:P352"/>
    <mergeCell ref="P333:P334"/>
    <mergeCell ref="P359:P360"/>
    <mergeCell ref="P363:P364"/>
    <mergeCell ref="P367:P368"/>
    <mergeCell ref="P369:P370"/>
    <mergeCell ref="P371:P372"/>
    <mergeCell ref="P375:P376"/>
    <mergeCell ref="H267:H268"/>
    <mergeCell ref="J267:J268"/>
    <mergeCell ref="L267:L268"/>
    <mergeCell ref="P155:P156"/>
    <mergeCell ref="N223:N224"/>
    <mergeCell ref="N179:N180"/>
    <mergeCell ref="V217:V218"/>
    <mergeCell ref="N149:N150"/>
    <mergeCell ref="N155:N156"/>
    <mergeCell ref="N163:N164"/>
    <mergeCell ref="N173:N174"/>
    <mergeCell ref="N177:N178"/>
    <mergeCell ref="N185:N186"/>
    <mergeCell ref="N151:N152"/>
    <mergeCell ref="N139:N140"/>
    <mergeCell ref="R149:R150"/>
    <mergeCell ref="V215:V216"/>
    <mergeCell ref="X215:X216"/>
    <mergeCell ref="Z215:Z216"/>
    <mergeCell ref="X139:X140"/>
    <mergeCell ref="T153:T154"/>
    <mergeCell ref="X169:X170"/>
    <mergeCell ref="X145:X146"/>
    <mergeCell ref="X147:X148"/>
    <mergeCell ref="X157:X158"/>
    <mergeCell ref="X199:X200"/>
    <mergeCell ref="X213:X214"/>
    <mergeCell ref="V155:V156"/>
    <mergeCell ref="V167:V168"/>
    <mergeCell ref="V169:V170"/>
    <mergeCell ref="V171:V172"/>
    <mergeCell ref="V157:V158"/>
    <mergeCell ref="V109:V110"/>
    <mergeCell ref="R135:R136"/>
    <mergeCell ref="R145:R146"/>
    <mergeCell ref="R117:R118"/>
    <mergeCell ref="R119:R120"/>
    <mergeCell ref="R147:R148"/>
    <mergeCell ref="V129:V130"/>
    <mergeCell ref="T135:T136"/>
    <mergeCell ref="T145:T146"/>
    <mergeCell ref="T147:T148"/>
    <mergeCell ref="N113:N114"/>
    <mergeCell ref="V139:V140"/>
    <mergeCell ref="P119:P120"/>
    <mergeCell ref="P121:P122"/>
    <mergeCell ref="P125:P126"/>
    <mergeCell ref="T149:T150"/>
    <mergeCell ref="V145:V146"/>
    <mergeCell ref="V149:V150"/>
    <mergeCell ref="V111:V112"/>
    <mergeCell ref="N121:N122"/>
    <mergeCell ref="N119:N120"/>
    <mergeCell ref="N129:N130"/>
    <mergeCell ref="N133:N134"/>
    <mergeCell ref="P113:P114"/>
    <mergeCell ref="R113:R114"/>
    <mergeCell ref="T113:T114"/>
    <mergeCell ref="V113:V114"/>
    <mergeCell ref="P123:P124"/>
    <mergeCell ref="N125:N126"/>
    <mergeCell ref="V133:V134"/>
    <mergeCell ref="V135:V136"/>
    <mergeCell ref="P149:P150"/>
    <mergeCell ref="P39:P40"/>
    <mergeCell ref="R39:R40"/>
    <mergeCell ref="T39:T40"/>
    <mergeCell ref="P67:P68"/>
    <mergeCell ref="P69:P70"/>
    <mergeCell ref="P73:P74"/>
    <mergeCell ref="P201:P202"/>
    <mergeCell ref="P139:P140"/>
    <mergeCell ref="R139:R140"/>
    <mergeCell ref="P99:P100"/>
    <mergeCell ref="P101:P102"/>
    <mergeCell ref="R87:R88"/>
    <mergeCell ref="P135:P136"/>
    <mergeCell ref="N127:N128"/>
    <mergeCell ref="P47:P48"/>
    <mergeCell ref="P193:P194"/>
    <mergeCell ref="P195:P196"/>
    <mergeCell ref="T199:T200"/>
    <mergeCell ref="R201:R202"/>
    <mergeCell ref="R191:R192"/>
    <mergeCell ref="T191:T192"/>
    <mergeCell ref="T69:T70"/>
    <mergeCell ref="T73:T74"/>
    <mergeCell ref="T75:T76"/>
    <mergeCell ref="R161:R162"/>
    <mergeCell ref="N81:N82"/>
    <mergeCell ref="N87:N88"/>
    <mergeCell ref="P87:P88"/>
    <mergeCell ref="N91:N92"/>
    <mergeCell ref="P91:P92"/>
    <mergeCell ref="R91:R92"/>
    <mergeCell ref="T91:T92"/>
    <mergeCell ref="J133:J134"/>
    <mergeCell ref="L115:L116"/>
    <mergeCell ref="A205:A206"/>
    <mergeCell ref="J205:J206"/>
    <mergeCell ref="V195:V196"/>
    <mergeCell ref="V209:V210"/>
    <mergeCell ref="V199:V200"/>
    <mergeCell ref="V197:V198"/>
    <mergeCell ref="J197:J198"/>
    <mergeCell ref="X205:X206"/>
    <mergeCell ref="V201:V202"/>
    <mergeCell ref="A203:A204"/>
    <mergeCell ref="F203:F204"/>
    <mergeCell ref="H203:H204"/>
    <mergeCell ref="J203:J204"/>
    <mergeCell ref="P235:P236"/>
    <mergeCell ref="P253:P254"/>
    <mergeCell ref="P209:P210"/>
    <mergeCell ref="P221:P222"/>
    <mergeCell ref="P223:P224"/>
    <mergeCell ref="P247:P248"/>
    <mergeCell ref="F223:F224"/>
    <mergeCell ref="F235:F236"/>
    <mergeCell ref="F253:F254"/>
    <mergeCell ref="F221:F222"/>
    <mergeCell ref="F217:F218"/>
    <mergeCell ref="V207:V208"/>
    <mergeCell ref="X207:X208"/>
    <mergeCell ref="R203:R204"/>
    <mergeCell ref="T203:T204"/>
    <mergeCell ref="J215:J216"/>
    <mergeCell ref="L215:L216"/>
    <mergeCell ref="A373:A374"/>
    <mergeCell ref="F373:F374"/>
    <mergeCell ref="H373:H374"/>
    <mergeCell ref="J373:J374"/>
    <mergeCell ref="L373:L374"/>
    <mergeCell ref="N373:N374"/>
    <mergeCell ref="P373:P374"/>
    <mergeCell ref="R373:R374"/>
    <mergeCell ref="T373:T374"/>
    <mergeCell ref="V373:V374"/>
    <mergeCell ref="X373:X374"/>
    <mergeCell ref="Z373:Z374"/>
    <mergeCell ref="AB373:AB374"/>
    <mergeCell ref="AD373:AD374"/>
    <mergeCell ref="F299:F300"/>
    <mergeCell ref="H283:H284"/>
    <mergeCell ref="A295:A296"/>
    <mergeCell ref="A301:A302"/>
    <mergeCell ref="AD295:AD296"/>
    <mergeCell ref="A297:A298"/>
    <mergeCell ref="P319:P320"/>
    <mergeCell ref="P285:P286"/>
    <mergeCell ref="A357:A358"/>
    <mergeCell ref="L371:L372"/>
    <mergeCell ref="L357:L358"/>
    <mergeCell ref="L367:L368"/>
    <mergeCell ref="F369:F370"/>
    <mergeCell ref="F371:F372"/>
    <mergeCell ref="A365:A366"/>
    <mergeCell ref="F365:F366"/>
    <mergeCell ref="P299:P300"/>
    <mergeCell ref="P357:P358"/>
    <mergeCell ref="Z377:Z378"/>
    <mergeCell ref="AB377:AB378"/>
    <mergeCell ref="AD377:AD378"/>
    <mergeCell ref="P331:P332"/>
    <mergeCell ref="H349:H350"/>
    <mergeCell ref="H351:H352"/>
    <mergeCell ref="AD159:AD160"/>
    <mergeCell ref="AD161:AD162"/>
    <mergeCell ref="AB257:AB258"/>
    <mergeCell ref="L203:L204"/>
    <mergeCell ref="N203:N204"/>
    <mergeCell ref="P203:P204"/>
    <mergeCell ref="R365:R366"/>
    <mergeCell ref="T365:T366"/>
    <mergeCell ref="F375:F376"/>
    <mergeCell ref="H337:H338"/>
    <mergeCell ref="A363:A364"/>
    <mergeCell ref="A369:A370"/>
    <mergeCell ref="A371:A372"/>
    <mergeCell ref="A375:A376"/>
    <mergeCell ref="A367:A368"/>
    <mergeCell ref="J375:J376"/>
    <mergeCell ref="J367:J368"/>
    <mergeCell ref="F367:F368"/>
    <mergeCell ref="N347:N348"/>
    <mergeCell ref="N349:N350"/>
    <mergeCell ref="N351:N352"/>
    <mergeCell ref="N375:N376"/>
    <mergeCell ref="R371:R372"/>
    <mergeCell ref="R337:R338"/>
    <mergeCell ref="R339:R340"/>
    <mergeCell ref="AB279:AB280"/>
    <mergeCell ref="A377:A378"/>
    <mergeCell ref="F377:F378"/>
    <mergeCell ref="H377:H378"/>
    <mergeCell ref="J377:J378"/>
    <mergeCell ref="L377:L378"/>
    <mergeCell ref="N377:N378"/>
    <mergeCell ref="P377:P378"/>
    <mergeCell ref="R377:R378"/>
    <mergeCell ref="T377:T378"/>
    <mergeCell ref="V377:V378"/>
    <mergeCell ref="X377:X378"/>
    <mergeCell ref="P273:P274"/>
    <mergeCell ref="F357:F358"/>
    <mergeCell ref="N357:N358"/>
    <mergeCell ref="P339:P340"/>
    <mergeCell ref="P345:P346"/>
    <mergeCell ref="P347:P348"/>
    <mergeCell ref="P315:P316"/>
    <mergeCell ref="P323:P324"/>
    <mergeCell ref="P329:P330"/>
    <mergeCell ref="H357:H358"/>
    <mergeCell ref="F319:F320"/>
    <mergeCell ref="H319:H320"/>
    <mergeCell ref="J319:J320"/>
    <mergeCell ref="L319:L320"/>
    <mergeCell ref="N319:N320"/>
    <mergeCell ref="H277:H278"/>
    <mergeCell ref="A361:A362"/>
    <mergeCell ref="F361:F362"/>
    <mergeCell ref="H361:H362"/>
    <mergeCell ref="J361:J362"/>
    <mergeCell ref="L361:L362"/>
    <mergeCell ref="V87:V88"/>
    <mergeCell ref="X87:X88"/>
    <mergeCell ref="X117:X118"/>
    <mergeCell ref="X119:X120"/>
    <mergeCell ref="AD203:AD204"/>
    <mergeCell ref="X113:X114"/>
    <mergeCell ref="Z113:Z114"/>
    <mergeCell ref="AB113:AB114"/>
    <mergeCell ref="P127:P128"/>
    <mergeCell ref="P129:P130"/>
    <mergeCell ref="P133:P134"/>
    <mergeCell ref="V115:V116"/>
    <mergeCell ref="V163:V164"/>
    <mergeCell ref="T161:T162"/>
    <mergeCell ref="V161:V162"/>
    <mergeCell ref="X161:X162"/>
    <mergeCell ref="X155:X156"/>
    <mergeCell ref="T195:T196"/>
    <mergeCell ref="R197:R198"/>
    <mergeCell ref="AD113:AD114"/>
    <mergeCell ref="AD87:AD88"/>
    <mergeCell ref="AB139:AB140"/>
    <mergeCell ref="AD139:AD140"/>
    <mergeCell ref="P191:P192"/>
    <mergeCell ref="AB163:AB164"/>
    <mergeCell ref="V91:V92"/>
    <mergeCell ref="X91:X92"/>
    <mergeCell ref="AD119:AD120"/>
    <mergeCell ref="AD125:AD126"/>
    <mergeCell ref="AD121:AD122"/>
    <mergeCell ref="AD101:AD102"/>
    <mergeCell ref="V107:V108"/>
    <mergeCell ref="P267:P268"/>
    <mergeCell ref="R267:R268"/>
    <mergeCell ref="T267:T268"/>
    <mergeCell ref="V267:V268"/>
    <mergeCell ref="X267:X268"/>
    <mergeCell ref="Z267:Z268"/>
    <mergeCell ref="AB267:AB268"/>
    <mergeCell ref="AD267:AD268"/>
    <mergeCell ref="P207:P208"/>
    <mergeCell ref="R207:R208"/>
    <mergeCell ref="T227:T228"/>
    <mergeCell ref="T229:T230"/>
    <mergeCell ref="T209:T210"/>
    <mergeCell ref="Z221:Z222"/>
    <mergeCell ref="R209:R210"/>
    <mergeCell ref="J259:J260"/>
    <mergeCell ref="R259:R260"/>
    <mergeCell ref="X259:X260"/>
    <mergeCell ref="Z259:Z260"/>
    <mergeCell ref="AB259:AB260"/>
    <mergeCell ref="AD259:AD260"/>
    <mergeCell ref="J265:J266"/>
    <mergeCell ref="Z263:Z264"/>
    <mergeCell ref="AB263:AB264"/>
    <mergeCell ref="AD209:AD210"/>
    <mergeCell ref="R215:R216"/>
    <mergeCell ref="T215:T216"/>
    <mergeCell ref="R255:R256"/>
    <mergeCell ref="J217:J218"/>
    <mergeCell ref="J257:J258"/>
    <mergeCell ref="X241:X242"/>
    <mergeCell ref="V233:V234"/>
    <mergeCell ref="N361:N362"/>
    <mergeCell ref="P361:P362"/>
    <mergeCell ref="AD301:AD302"/>
    <mergeCell ref="V203:V204"/>
    <mergeCell ref="X203:X204"/>
    <mergeCell ref="Z203:Z204"/>
    <mergeCell ref="AB203:AB204"/>
    <mergeCell ref="V365:V366"/>
    <mergeCell ref="X365:X366"/>
    <mergeCell ref="Z365:Z366"/>
    <mergeCell ref="AB365:AB366"/>
    <mergeCell ref="AD365:AD366"/>
    <mergeCell ref="L259:L260"/>
    <mergeCell ref="L271:L272"/>
    <mergeCell ref="AD215:AD216"/>
    <mergeCell ref="Z271:Z272"/>
    <mergeCell ref="AB271:AB272"/>
    <mergeCell ref="AD271:AD272"/>
    <mergeCell ref="N321:N322"/>
    <mergeCell ref="P321:P322"/>
    <mergeCell ref="R321:R322"/>
    <mergeCell ref="T321:T322"/>
    <mergeCell ref="V321:V322"/>
    <mergeCell ref="X321:X322"/>
    <mergeCell ref="Z321:Z322"/>
    <mergeCell ref="AB321:AB322"/>
    <mergeCell ref="AD279:AD280"/>
    <mergeCell ref="P279:P280"/>
    <mergeCell ref="T279:T280"/>
    <mergeCell ref="P277:P278"/>
    <mergeCell ref="P271:P272"/>
    <mergeCell ref="R271:R272"/>
    <mergeCell ref="F267:F268"/>
    <mergeCell ref="AD83:AD84"/>
    <mergeCell ref="A51:A52"/>
    <mergeCell ref="F51:F52"/>
    <mergeCell ref="H51:H52"/>
    <mergeCell ref="J51:J52"/>
    <mergeCell ref="L51:L52"/>
    <mergeCell ref="N51:N52"/>
    <mergeCell ref="P51:P52"/>
    <mergeCell ref="R51:R52"/>
    <mergeCell ref="T51:T52"/>
    <mergeCell ref="V51:V52"/>
    <mergeCell ref="X51:X52"/>
    <mergeCell ref="Z51:Z52"/>
    <mergeCell ref="AB51:AB52"/>
    <mergeCell ref="AD51:AD52"/>
    <mergeCell ref="T77:T78"/>
    <mergeCell ref="V77:V78"/>
    <mergeCell ref="X77:X78"/>
    <mergeCell ref="Z77:Z78"/>
    <mergeCell ref="AB77:AB78"/>
    <mergeCell ref="AD77:AD78"/>
    <mergeCell ref="AD67:AD68"/>
    <mergeCell ref="AD73:AD74"/>
    <mergeCell ref="AD75:AD76"/>
    <mergeCell ref="X67:X68"/>
    <mergeCell ref="X69:X70"/>
    <mergeCell ref="X73:X74"/>
    <mergeCell ref="T79:T80"/>
    <mergeCell ref="V79:V80"/>
    <mergeCell ref="P81:P82"/>
    <mergeCell ref="R81:R82"/>
  </mergeCells>
  <ignoredErrors>
    <ignoredError numberStoredAsText="1" sqref="A1:AD38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9528"/>
  <sheetViews>
    <sheetView workbookViewId="0"/>
  </sheetViews>
  <cols>
    <col min="1" max="1" width="22.03515625" customWidth="1"/>
    <col min="2" max="2" width="17.83203125" customWidth="1"/>
    <col min="3" max="3" width="40.93359375" customWidth="1"/>
    <col min="4" max="4" width="19.734375" customWidth="1"/>
    <col min="5" max="5" width="15.43359375" customWidth="1"/>
    <col min="6" max="6" width="11.03515625" customWidth="1"/>
    <col min="7" max="7" width="12.83203125" customWidth="1"/>
    <col min="8" max="8" width="14.83203125" customWidth="1"/>
  </cols>
  <sheetData>
    <row r="1">
      <c r="A1" t="str">
        <v>Programa</v>
      </c>
      <c r="B1" t="str">
        <v>Departamento</v>
      </c>
      <c r="C1" t="str">
        <v>Municipio</v>
      </c>
      <c r="D1" t="str">
        <v>Unidad de Medida</v>
      </c>
      <c r="E1" t="str">
        <v>Mes</v>
      </c>
      <c r="F1" t="str">
        <v>No. Mes</v>
      </c>
      <c r="G1" t="str">
        <v>Física</v>
      </c>
      <c r="H1" t="str">
        <v>Financiera</v>
      </c>
    </row>
    <row r="2">
      <c r="A2" t="str">
        <v>Beca Educación Media</v>
      </c>
      <c r="B2" t="str">
        <v>ALTA VERAPAZ</v>
      </c>
      <c r="C2" t="str">
        <v>CAHABÓN</v>
      </c>
      <c r="D2" t="str">
        <v>Beca</v>
      </c>
      <c r="E2" t="str">
        <v>01 Enero</v>
      </c>
      <c r="F2">
        <v>1</v>
      </c>
      <c r="G2" s="1">
        <f>'BECA MEDIA'!G4</f>
        <v>0</v>
      </c>
      <c r="H2" s="1">
        <f>'BECA MEDIA'!H4</f>
        <v>0</v>
      </c>
    </row>
    <row r="3">
      <c r="A3" t="str">
        <v>Beca Educación Media</v>
      </c>
      <c r="B3" t="str">
        <v>ALTA VERAPAZ</v>
      </c>
      <c r="C3" t="str">
        <v>CAHABÓN</v>
      </c>
      <c r="D3" t="str">
        <v>Beca</v>
      </c>
      <c r="E3" t="str">
        <v>02 Febrero</v>
      </c>
      <c r="F3">
        <v>2</v>
      </c>
      <c r="G3" s="1">
        <f>'BECA MEDIA'!J4</f>
        <v>0</v>
      </c>
      <c r="H3" s="1">
        <f>'BECA MEDIA'!K4</f>
        <v>0</v>
      </c>
    </row>
    <row r="4">
      <c r="A4" t="str">
        <v>Beca Educación Media</v>
      </c>
      <c r="B4" t="str">
        <v>ALTA VERAPAZ</v>
      </c>
      <c r="C4" t="str">
        <v>CAHABÓN</v>
      </c>
      <c r="D4" t="str">
        <v>Beca</v>
      </c>
      <c r="E4" t="str">
        <v>03 Marzo</v>
      </c>
      <c r="F4">
        <v>3</v>
      </c>
      <c r="G4" s="1">
        <f>'BECA MEDIA'!M4</f>
        <v>5.6</v>
      </c>
      <c r="H4" s="1">
        <f>'BECA MEDIA'!N4</f>
        <v>14000</v>
      </c>
    </row>
    <row r="5">
      <c r="A5" t="str">
        <v>Beca Educación Media</v>
      </c>
      <c r="B5" t="str">
        <v>ALTA VERAPAZ</v>
      </c>
      <c r="C5" t="str">
        <v>CAHABÓN</v>
      </c>
      <c r="D5" t="str">
        <v>Beca</v>
      </c>
      <c r="E5" t="str">
        <v>04 Abril</v>
      </c>
      <c r="F5">
        <v>4</v>
      </c>
      <c r="G5" s="1">
        <f>'BECA MEDIA'!P4</f>
        <v>4.8</v>
      </c>
      <c r="H5" s="1">
        <f>'BECA MEDIA'!Q4</f>
        <v>12000</v>
      </c>
    </row>
    <row r="6">
      <c r="A6" t="str">
        <v>Beca Educación Media</v>
      </c>
      <c r="B6" t="str">
        <v>ALTA VERAPAZ</v>
      </c>
      <c r="C6" t="str">
        <v>CAHABÓN</v>
      </c>
      <c r="D6" t="str">
        <v>Beca</v>
      </c>
      <c r="E6" t="str">
        <v>05 Mayo</v>
      </c>
      <c r="F6">
        <v>5</v>
      </c>
      <c r="G6" s="1">
        <f>'BECA MEDIA'!S4</f>
        <v>0</v>
      </c>
      <c r="H6" s="1">
        <f>'BECA MEDIA'!T4</f>
        <v>0</v>
      </c>
    </row>
    <row r="7">
      <c r="A7" t="str">
        <v>Beca Educación Media</v>
      </c>
      <c r="B7" t="str">
        <v>ALTA VERAPAZ</v>
      </c>
      <c r="C7" t="str">
        <v>CAHABÓN</v>
      </c>
      <c r="D7" t="str">
        <v>Beca</v>
      </c>
      <c r="E7" t="str">
        <v>06 Junio</v>
      </c>
      <c r="F7">
        <v>6</v>
      </c>
      <c r="G7" s="1">
        <f>'BECA MEDIA'!V4</f>
        <v>10.4</v>
      </c>
      <c r="H7" s="1">
        <f>'BECA MEDIA'!W4</f>
        <v>26000</v>
      </c>
    </row>
    <row r="8">
      <c r="A8" t="str">
        <v>Beca Educación Media</v>
      </c>
      <c r="B8" t="str">
        <v>ALTA VERAPAZ</v>
      </c>
      <c r="C8" t="str">
        <v>CHAHAL</v>
      </c>
      <c r="D8" t="str">
        <v>Beca</v>
      </c>
      <c r="E8" t="str">
        <v>01 Enero</v>
      </c>
      <c r="F8">
        <v>1</v>
      </c>
      <c r="G8" s="1">
        <f>'BECA MEDIA'!G5</f>
        <v>0</v>
      </c>
      <c r="H8" s="1">
        <f>'BECA MEDIA'!H5</f>
        <v>0</v>
      </c>
    </row>
    <row r="9">
      <c r="A9" t="str">
        <v>Beca Educación Media</v>
      </c>
      <c r="B9" t="str">
        <v>ALTA VERAPAZ</v>
      </c>
      <c r="C9" t="str">
        <v>CHAHAL</v>
      </c>
      <c r="D9" t="str">
        <v>Beca</v>
      </c>
      <c r="E9" t="str">
        <v>02 Febrero</v>
      </c>
      <c r="F9">
        <v>2</v>
      </c>
      <c r="G9" s="1">
        <f>'BECA MEDIA'!J5</f>
        <v>0</v>
      </c>
      <c r="H9" s="1">
        <f>'BECA MEDIA'!K5</f>
        <v>0</v>
      </c>
    </row>
    <row r="10">
      <c r="A10" t="str">
        <v>Beca Educación Media</v>
      </c>
      <c r="B10" t="str">
        <v>ALTA VERAPAZ</v>
      </c>
      <c r="C10" t="str">
        <v>CHAHAL</v>
      </c>
      <c r="D10" t="str">
        <v>Beca</v>
      </c>
      <c r="E10" t="str">
        <v>03 Marzo</v>
      </c>
      <c r="F10">
        <v>3</v>
      </c>
      <c r="G10" s="1">
        <f>'BECA MEDIA'!M5</f>
        <v>6</v>
      </c>
      <c r="H10" s="1">
        <f>'BECA MEDIA'!N5</f>
        <v>15000</v>
      </c>
    </row>
    <row r="11">
      <c r="A11" t="str">
        <v>Beca Educación Media</v>
      </c>
      <c r="B11" t="str">
        <v>ALTA VERAPAZ</v>
      </c>
      <c r="C11" t="str">
        <v>CHAHAL</v>
      </c>
      <c r="D11" t="str">
        <v>Beca</v>
      </c>
      <c r="E11" t="str">
        <v>04 Abril</v>
      </c>
      <c r="F11">
        <v>4</v>
      </c>
      <c r="G11" s="1">
        <f>'BECA MEDIA'!P5</f>
        <v>6.8</v>
      </c>
      <c r="H11" s="1">
        <f>'BECA MEDIA'!Q5</f>
        <v>17000</v>
      </c>
    </row>
    <row r="12">
      <c r="A12" t="str">
        <v>Beca Educación Media</v>
      </c>
      <c r="B12" t="str">
        <v>ALTA VERAPAZ</v>
      </c>
      <c r="C12" t="str">
        <v>CHAHAL</v>
      </c>
      <c r="D12" t="str">
        <v>Beca</v>
      </c>
      <c r="E12" t="str">
        <v>05 Mayo</v>
      </c>
      <c r="F12">
        <v>5</v>
      </c>
      <c r="G12" s="1">
        <f>'BECA MEDIA'!S5</f>
        <v>0</v>
      </c>
      <c r="H12" s="1">
        <f>'BECA MEDIA'!T5</f>
        <v>0</v>
      </c>
    </row>
    <row r="13">
      <c r="A13" t="str">
        <v>Beca Educación Media</v>
      </c>
      <c r="B13" t="str">
        <v>ALTA VERAPAZ</v>
      </c>
      <c r="C13" t="str">
        <v>CHAHAL</v>
      </c>
      <c r="D13" t="str">
        <v>Beca</v>
      </c>
      <c r="E13" t="str">
        <v>06 Junio</v>
      </c>
      <c r="F13">
        <v>6</v>
      </c>
      <c r="G13" s="1">
        <f>'BECA MEDIA'!V5</f>
        <v>12.8</v>
      </c>
      <c r="H13" s="1">
        <f>'BECA MEDIA'!W5</f>
        <v>32000</v>
      </c>
    </row>
    <row r="14">
      <c r="A14" t="str">
        <v>Beca Educación Media</v>
      </c>
      <c r="B14" t="str">
        <v>ALTA VERAPAZ</v>
      </c>
      <c r="C14" t="str">
        <v>CHISEC</v>
      </c>
      <c r="D14" t="str">
        <v>Beca</v>
      </c>
      <c r="E14" t="str">
        <v>01 Enero</v>
      </c>
      <c r="F14">
        <v>1</v>
      </c>
      <c r="G14" s="1">
        <f>'BECA MEDIA'!G6</f>
        <v>0</v>
      </c>
      <c r="H14" s="1">
        <f>'BECA MEDIA'!H6</f>
        <v>0</v>
      </c>
    </row>
    <row r="15">
      <c r="A15" t="str">
        <v>Beca Educación Media</v>
      </c>
      <c r="B15" t="str">
        <v>ALTA VERAPAZ</v>
      </c>
      <c r="C15" t="str">
        <v>CHISEC</v>
      </c>
      <c r="D15" t="str">
        <v>Beca</v>
      </c>
      <c r="E15" t="str">
        <v>02 Febrero</v>
      </c>
      <c r="F15">
        <v>2</v>
      </c>
      <c r="G15" s="1">
        <f>'BECA MEDIA'!J6</f>
        <v>0</v>
      </c>
      <c r="H15" s="1">
        <f>'BECA MEDIA'!K6</f>
        <v>0</v>
      </c>
    </row>
    <row r="16">
      <c r="A16" t="str">
        <v>Beca Educación Media</v>
      </c>
      <c r="B16" t="str">
        <v>ALTA VERAPAZ</v>
      </c>
      <c r="C16" t="str">
        <v>CHISEC</v>
      </c>
      <c r="D16" t="str">
        <v>Beca</v>
      </c>
      <c r="E16" t="str">
        <v>03 Marzo</v>
      </c>
      <c r="F16">
        <v>3</v>
      </c>
      <c r="G16" s="1">
        <f>'BECA MEDIA'!M6</f>
        <v>6.8</v>
      </c>
      <c r="H16" s="1">
        <f>'BECA MEDIA'!N6</f>
        <v>17000</v>
      </c>
    </row>
    <row r="17">
      <c r="A17" t="str">
        <v>Beca Educación Media</v>
      </c>
      <c r="B17" t="str">
        <v>ALTA VERAPAZ</v>
      </c>
      <c r="C17" t="str">
        <v>CHISEC</v>
      </c>
      <c r="D17" t="str">
        <v>Beca</v>
      </c>
      <c r="E17" t="str">
        <v>04 Abril</v>
      </c>
      <c r="F17">
        <v>4</v>
      </c>
      <c r="G17" s="1">
        <f>'BECA MEDIA'!P6</f>
        <v>2.8</v>
      </c>
      <c r="H17" s="1">
        <f>'BECA MEDIA'!Q6</f>
        <v>7000</v>
      </c>
    </row>
    <row r="18">
      <c r="A18" t="str">
        <v>Beca Educación Media</v>
      </c>
      <c r="B18" t="str">
        <v>ALTA VERAPAZ</v>
      </c>
      <c r="C18" t="str">
        <v>CHISEC</v>
      </c>
      <c r="D18" t="str">
        <v>Beca</v>
      </c>
      <c r="E18" t="str">
        <v>05 Mayo</v>
      </c>
      <c r="F18">
        <v>5</v>
      </c>
      <c r="G18" s="1">
        <f>'BECA MEDIA'!S6</f>
        <v>0</v>
      </c>
      <c r="H18" s="1">
        <f>'BECA MEDIA'!T6</f>
        <v>0</v>
      </c>
    </row>
    <row r="19">
      <c r="A19" t="str">
        <v>Beca Educación Media</v>
      </c>
      <c r="B19" t="str">
        <v>ALTA VERAPAZ</v>
      </c>
      <c r="C19" t="str">
        <v>CHISEC</v>
      </c>
      <c r="D19" t="str">
        <v>Beca</v>
      </c>
      <c r="E19" t="str">
        <v>06 Junio</v>
      </c>
      <c r="F19">
        <v>6</v>
      </c>
      <c r="G19" s="1">
        <f>'BECA MEDIA'!V6</f>
        <v>9.2</v>
      </c>
      <c r="H19" s="1">
        <f>'BECA MEDIA'!W6</f>
        <v>23000</v>
      </c>
    </row>
    <row r="20">
      <c r="A20" t="str">
        <v>Beca Educación Media</v>
      </c>
      <c r="B20" t="str">
        <v>ALTA VERAPAZ</v>
      </c>
      <c r="C20" t="str">
        <v>COBÁN</v>
      </c>
      <c r="D20" t="str">
        <v>Beca</v>
      </c>
      <c r="E20" t="str">
        <v>01 Enero</v>
      </c>
      <c r="F20">
        <v>1</v>
      </c>
      <c r="G20" s="1">
        <f>'BECA MEDIA'!G7</f>
        <v>0</v>
      </c>
      <c r="H20" s="1">
        <f>'BECA MEDIA'!H7</f>
        <v>0</v>
      </c>
    </row>
    <row r="21">
      <c r="A21" t="str">
        <v>Beca Educación Media</v>
      </c>
      <c r="B21" t="str">
        <v>ALTA VERAPAZ</v>
      </c>
      <c r="C21" t="str">
        <v>COBÁN</v>
      </c>
      <c r="D21" t="str">
        <v>Beca</v>
      </c>
      <c r="E21" t="str">
        <v>02 Febrero</v>
      </c>
      <c r="F21">
        <v>2</v>
      </c>
      <c r="G21" s="1">
        <f>'BECA MEDIA'!J7</f>
        <v>0</v>
      </c>
      <c r="H21" s="1">
        <f>'BECA MEDIA'!K7</f>
        <v>0</v>
      </c>
    </row>
    <row r="22">
      <c r="A22" t="str">
        <v>Beca Educación Media</v>
      </c>
      <c r="B22" t="str">
        <v>ALTA VERAPAZ</v>
      </c>
      <c r="C22" t="str">
        <v>COBÁN</v>
      </c>
      <c r="D22" t="str">
        <v>Beca</v>
      </c>
      <c r="E22" t="str">
        <v>03 Marzo</v>
      </c>
      <c r="F22">
        <v>3</v>
      </c>
      <c r="G22" s="1">
        <f>'BECA MEDIA'!M7</f>
        <v>6</v>
      </c>
      <c r="H22" s="1">
        <f>'BECA MEDIA'!N7</f>
        <v>15000</v>
      </c>
    </row>
    <row r="23">
      <c r="A23" t="str">
        <v>Beca Educación Media</v>
      </c>
      <c r="B23" t="str">
        <v>ALTA VERAPAZ</v>
      </c>
      <c r="C23" t="str">
        <v>COBÁN</v>
      </c>
      <c r="D23" t="str">
        <v>Beca</v>
      </c>
      <c r="E23" t="str">
        <v>04 Abril</v>
      </c>
      <c r="F23">
        <v>4</v>
      </c>
      <c r="G23" s="1">
        <f>'BECA MEDIA'!P7</f>
        <v>3.2</v>
      </c>
      <c r="H23" s="1">
        <f>'BECA MEDIA'!Q7</f>
        <v>8000</v>
      </c>
    </row>
    <row r="24">
      <c r="A24" t="str">
        <v>Beca Educación Media</v>
      </c>
      <c r="B24" t="str">
        <v>ALTA VERAPAZ</v>
      </c>
      <c r="C24" t="str">
        <v>COBÁN</v>
      </c>
      <c r="D24" t="str">
        <v>Beca</v>
      </c>
      <c r="E24" t="str">
        <v>05 Mayo</v>
      </c>
      <c r="F24">
        <v>5</v>
      </c>
      <c r="G24" s="1">
        <f>'BECA MEDIA'!S7</f>
        <v>0</v>
      </c>
      <c r="H24" s="1">
        <f>'BECA MEDIA'!T7</f>
        <v>0</v>
      </c>
    </row>
    <row r="25">
      <c r="A25" t="str">
        <v>Beca Educación Media</v>
      </c>
      <c r="B25" t="str">
        <v>ALTA VERAPAZ</v>
      </c>
      <c r="C25" t="str">
        <v>COBÁN</v>
      </c>
      <c r="D25" t="str">
        <v>Beca</v>
      </c>
      <c r="E25" t="str">
        <v>06 Junio</v>
      </c>
      <c r="F25">
        <v>6</v>
      </c>
      <c r="G25" s="1">
        <f>'BECA MEDIA'!V7</f>
        <v>8.8</v>
      </c>
      <c r="H25" s="1">
        <f>'BECA MEDIA'!W7</f>
        <v>22000</v>
      </c>
    </row>
    <row r="26">
      <c r="A26" t="str">
        <v>Beca Educación Media</v>
      </c>
      <c r="B26" t="str">
        <v>ALTA VERAPAZ</v>
      </c>
      <c r="C26" t="str">
        <v>FRAY BARTOLOMÉ DE LAS CASAS</v>
      </c>
      <c r="D26" t="str">
        <v>Beca</v>
      </c>
      <c r="E26" t="str">
        <v>01 Enero</v>
      </c>
      <c r="F26">
        <v>1</v>
      </c>
      <c r="G26" s="1">
        <f>'BECA MEDIA'!G8</f>
        <v>0</v>
      </c>
      <c r="H26" s="1">
        <f>'BECA MEDIA'!H8</f>
        <v>0</v>
      </c>
    </row>
    <row r="27">
      <c r="A27" t="str">
        <v>Beca Educación Media</v>
      </c>
      <c r="B27" t="str">
        <v>ALTA VERAPAZ</v>
      </c>
      <c r="C27" t="str">
        <v>FRAY BARTOLOMÉ DE LAS CASAS</v>
      </c>
      <c r="D27" t="str">
        <v>Beca</v>
      </c>
      <c r="E27" t="str">
        <v>02 Febrero</v>
      </c>
      <c r="F27">
        <v>2</v>
      </c>
      <c r="G27" s="1">
        <f>'BECA MEDIA'!J8</f>
        <v>0</v>
      </c>
      <c r="H27" s="1">
        <f>'BECA MEDIA'!K8</f>
        <v>0</v>
      </c>
    </row>
    <row r="28">
      <c r="A28" t="str">
        <v>Beca Educación Media</v>
      </c>
      <c r="B28" t="str">
        <v>ALTA VERAPAZ</v>
      </c>
      <c r="C28" t="str">
        <v>FRAY BARTOLOMÉ DE LAS CASAS</v>
      </c>
      <c r="D28" t="str">
        <v>Beca</v>
      </c>
      <c r="E28" t="str">
        <v>03 Marzo</v>
      </c>
      <c r="F28">
        <v>3</v>
      </c>
      <c r="G28" s="1">
        <f>'BECA MEDIA'!M8</f>
        <v>1.6</v>
      </c>
      <c r="H28" s="1">
        <f>'BECA MEDIA'!N8</f>
        <v>4000</v>
      </c>
    </row>
    <row r="29">
      <c r="A29" t="str">
        <v>Beca Educación Media</v>
      </c>
      <c r="B29" t="str">
        <v>ALTA VERAPAZ</v>
      </c>
      <c r="C29" t="str">
        <v>FRAY BARTOLOMÉ DE LAS CASAS</v>
      </c>
      <c r="D29" t="str">
        <v>Beca</v>
      </c>
      <c r="E29" t="str">
        <v>04 Abril</v>
      </c>
      <c r="F29">
        <v>4</v>
      </c>
      <c r="G29" s="1">
        <f>'BECA MEDIA'!P8</f>
        <v>2.4</v>
      </c>
      <c r="H29" s="1">
        <f>'BECA MEDIA'!Q8</f>
        <v>6000</v>
      </c>
    </row>
    <row r="30">
      <c r="A30" t="str">
        <v>Beca Educación Media</v>
      </c>
      <c r="B30" t="str">
        <v>ALTA VERAPAZ</v>
      </c>
      <c r="C30" t="str">
        <v>FRAY BARTOLOMÉ DE LAS CASAS</v>
      </c>
      <c r="D30" t="str">
        <v>Beca</v>
      </c>
      <c r="E30" t="str">
        <v>05 Mayo</v>
      </c>
      <c r="F30">
        <v>5</v>
      </c>
      <c r="G30" s="1">
        <f>'BECA MEDIA'!S8</f>
        <v>0</v>
      </c>
      <c r="H30" s="1">
        <f>'BECA MEDIA'!T8</f>
        <v>0</v>
      </c>
    </row>
    <row r="31">
      <c r="A31" t="str">
        <v>Beca Educación Media</v>
      </c>
      <c r="B31" t="str">
        <v>ALTA VERAPAZ</v>
      </c>
      <c r="C31" t="str">
        <v>FRAY BARTOLOMÉ DE LAS CASAS</v>
      </c>
      <c r="D31" t="str">
        <v>Beca</v>
      </c>
      <c r="E31" t="str">
        <v>06 Junio</v>
      </c>
      <c r="F31">
        <v>6</v>
      </c>
      <c r="G31" s="1">
        <f>'BECA MEDIA'!V8</f>
        <v>4</v>
      </c>
      <c r="H31" s="1">
        <f>'BECA MEDIA'!W8</f>
        <v>10000</v>
      </c>
    </row>
    <row r="32">
      <c r="A32" t="str">
        <v>Beca Educación Media</v>
      </c>
      <c r="B32" t="str">
        <v>ALTA VERAPAZ</v>
      </c>
      <c r="C32" t="str">
        <v>LANQUÍN</v>
      </c>
      <c r="D32" t="str">
        <v>Beca</v>
      </c>
      <c r="E32" t="str">
        <v>01 Enero</v>
      </c>
      <c r="F32">
        <v>1</v>
      </c>
      <c r="G32" s="1">
        <f>'BECA MEDIA'!G9</f>
        <v>0</v>
      </c>
      <c r="H32" s="1">
        <f>'BECA MEDIA'!H9</f>
        <v>0</v>
      </c>
    </row>
    <row r="33">
      <c r="A33" t="str">
        <v>Beca Educación Media</v>
      </c>
      <c r="B33" t="str">
        <v>ALTA VERAPAZ</v>
      </c>
      <c r="C33" t="str">
        <v>LANQUÍN</v>
      </c>
      <c r="D33" t="str">
        <v>Beca</v>
      </c>
      <c r="E33" t="str">
        <v>02 Febrero</v>
      </c>
      <c r="F33">
        <v>2</v>
      </c>
      <c r="G33" s="1">
        <f>'BECA MEDIA'!J9</f>
        <v>0</v>
      </c>
      <c r="H33" s="1">
        <f>'BECA MEDIA'!K9</f>
        <v>0</v>
      </c>
    </row>
    <row r="34">
      <c r="A34" t="str">
        <v>Beca Educación Media</v>
      </c>
      <c r="B34" t="str">
        <v>ALTA VERAPAZ</v>
      </c>
      <c r="C34" t="str">
        <v>LANQUÍN</v>
      </c>
      <c r="D34" t="str">
        <v>Beca</v>
      </c>
      <c r="E34" t="str">
        <v>03 Marzo</v>
      </c>
      <c r="F34">
        <v>3</v>
      </c>
      <c r="G34" s="1">
        <f>'BECA MEDIA'!M9</f>
        <v>2.4</v>
      </c>
      <c r="H34" s="1">
        <f>'BECA MEDIA'!N9</f>
        <v>6000</v>
      </c>
    </row>
    <row r="35">
      <c r="A35" t="str">
        <v>Beca Educación Media</v>
      </c>
      <c r="B35" t="str">
        <v>ALTA VERAPAZ</v>
      </c>
      <c r="C35" t="str">
        <v>LANQUÍN</v>
      </c>
      <c r="D35" t="str">
        <v>Beca</v>
      </c>
      <c r="E35" t="str">
        <v>04 Abril</v>
      </c>
      <c r="F35">
        <v>4</v>
      </c>
      <c r="G35" s="1">
        <f>'BECA MEDIA'!P9</f>
        <v>7.6</v>
      </c>
      <c r="H35" s="1">
        <f>'BECA MEDIA'!Q9</f>
        <v>19000</v>
      </c>
    </row>
    <row r="36">
      <c r="A36" t="str">
        <v>Beca Educación Media</v>
      </c>
      <c r="B36" t="str">
        <v>ALTA VERAPAZ</v>
      </c>
      <c r="C36" t="str">
        <v>LANQUÍN</v>
      </c>
      <c r="D36" t="str">
        <v>Beca</v>
      </c>
      <c r="E36" t="str">
        <v>05 Mayo</v>
      </c>
      <c r="F36">
        <v>5</v>
      </c>
      <c r="G36" s="1">
        <f>'BECA MEDIA'!S9</f>
        <v>0</v>
      </c>
      <c r="H36" s="1">
        <f>'BECA MEDIA'!T9</f>
        <v>0</v>
      </c>
    </row>
    <row r="37">
      <c r="A37" t="str">
        <v>Beca Educación Media</v>
      </c>
      <c r="B37" t="str">
        <v>ALTA VERAPAZ</v>
      </c>
      <c r="C37" t="str">
        <v>LANQUÍN</v>
      </c>
      <c r="D37" t="str">
        <v>Beca</v>
      </c>
      <c r="E37" t="str">
        <v>06 Junio</v>
      </c>
      <c r="F37">
        <v>6</v>
      </c>
      <c r="G37" s="1">
        <f>'BECA MEDIA'!V9</f>
        <v>9.6</v>
      </c>
      <c r="H37" s="1">
        <f>'BECA MEDIA'!W9</f>
        <v>24000</v>
      </c>
    </row>
    <row r="38">
      <c r="A38" t="str">
        <v>Beca Educación Media</v>
      </c>
      <c r="B38" t="str">
        <v>ALTA VERAPAZ</v>
      </c>
      <c r="C38" t="str">
        <v>PANZÓS</v>
      </c>
      <c r="D38" t="str">
        <v>Beca</v>
      </c>
      <c r="E38" t="str">
        <v>01 Enero</v>
      </c>
      <c r="F38">
        <v>1</v>
      </c>
      <c r="G38" s="1">
        <f>'BECA MEDIA'!G10</f>
        <v>0</v>
      </c>
      <c r="H38" s="1">
        <f>'BECA MEDIA'!H10</f>
        <v>0</v>
      </c>
    </row>
    <row r="39">
      <c r="A39" t="str">
        <v>Beca Educación Media</v>
      </c>
      <c r="B39" t="str">
        <v>ALTA VERAPAZ</v>
      </c>
      <c r="C39" t="str">
        <v>PANZÓS</v>
      </c>
      <c r="D39" t="str">
        <v>Beca</v>
      </c>
      <c r="E39" t="str">
        <v>02 Febrero</v>
      </c>
      <c r="F39">
        <v>2</v>
      </c>
      <c r="G39" s="1">
        <f>'BECA MEDIA'!J10</f>
        <v>0</v>
      </c>
      <c r="H39" s="1">
        <f>'BECA MEDIA'!K10</f>
        <v>0</v>
      </c>
    </row>
    <row r="40">
      <c r="A40" t="str">
        <v>Beca Educación Media</v>
      </c>
      <c r="B40" t="str">
        <v>ALTA VERAPAZ</v>
      </c>
      <c r="C40" t="str">
        <v>PANZÓS</v>
      </c>
      <c r="D40" t="str">
        <v>Beca</v>
      </c>
      <c r="E40" t="str">
        <v>03 Marzo</v>
      </c>
      <c r="F40">
        <v>3</v>
      </c>
      <c r="G40" s="1">
        <f>'BECA MEDIA'!M10</f>
        <v>6</v>
      </c>
      <c r="H40" s="1">
        <f>'BECA MEDIA'!N10</f>
        <v>15000</v>
      </c>
    </row>
    <row r="41">
      <c r="A41" t="str">
        <v>Beca Educación Media</v>
      </c>
      <c r="B41" t="str">
        <v>ALTA VERAPAZ</v>
      </c>
      <c r="C41" t="str">
        <v>PANZÓS</v>
      </c>
      <c r="D41" t="str">
        <v>Beca</v>
      </c>
      <c r="E41" t="str">
        <v>04 Abril</v>
      </c>
      <c r="F41">
        <v>4</v>
      </c>
      <c r="G41" s="1">
        <f>'BECA MEDIA'!P10</f>
        <v>4.8</v>
      </c>
      <c r="H41" s="1">
        <f>'BECA MEDIA'!Q10</f>
        <v>12000</v>
      </c>
    </row>
    <row r="42">
      <c r="A42" t="str">
        <v>Beca Educación Media</v>
      </c>
      <c r="B42" t="str">
        <v>ALTA VERAPAZ</v>
      </c>
      <c r="C42" t="str">
        <v>PANZÓS</v>
      </c>
      <c r="D42" t="str">
        <v>Beca</v>
      </c>
      <c r="E42" t="str">
        <v>05 Mayo</v>
      </c>
      <c r="F42">
        <v>5</v>
      </c>
      <c r="G42" s="1">
        <f>'BECA MEDIA'!S10</f>
        <v>0</v>
      </c>
      <c r="H42" s="1">
        <f>'BECA MEDIA'!T10</f>
        <v>0</v>
      </c>
    </row>
    <row r="43">
      <c r="A43" t="str">
        <v>Beca Educación Media</v>
      </c>
      <c r="B43" t="str">
        <v>ALTA VERAPAZ</v>
      </c>
      <c r="C43" t="str">
        <v>PANZÓS</v>
      </c>
      <c r="D43" t="str">
        <v>Beca</v>
      </c>
      <c r="E43" t="str">
        <v>06 Junio</v>
      </c>
      <c r="F43">
        <v>6</v>
      </c>
      <c r="G43" s="1">
        <f>'BECA MEDIA'!V10</f>
        <v>10.4</v>
      </c>
      <c r="H43" s="1">
        <f>'BECA MEDIA'!W10</f>
        <v>26000</v>
      </c>
    </row>
    <row r="44">
      <c r="A44" t="str">
        <v>Beca Educación Media</v>
      </c>
      <c r="B44" t="str">
        <v>ALTA VERAPAZ</v>
      </c>
      <c r="C44" t="str">
        <v>RAXRUHÁ</v>
      </c>
      <c r="D44" t="str">
        <v>Beca</v>
      </c>
      <c r="E44" t="str">
        <v>01 Enero</v>
      </c>
      <c r="F44">
        <v>1</v>
      </c>
      <c r="G44" s="1">
        <f>'BECA MEDIA'!G11</f>
        <v>0</v>
      </c>
      <c r="H44" s="1">
        <f>'BECA MEDIA'!H11</f>
        <v>0</v>
      </c>
    </row>
    <row r="45">
      <c r="A45" t="str">
        <v>Beca Educación Media</v>
      </c>
      <c r="B45" t="str">
        <v>ALTA VERAPAZ</v>
      </c>
      <c r="C45" t="str">
        <v>RAXRUHÁ</v>
      </c>
      <c r="D45" t="str">
        <v>Beca</v>
      </c>
      <c r="E45" t="str">
        <v>02 Febrero</v>
      </c>
      <c r="F45">
        <v>2</v>
      </c>
      <c r="G45" s="1">
        <f>'BECA MEDIA'!J11</f>
        <v>0</v>
      </c>
      <c r="H45" s="1">
        <f>'BECA MEDIA'!K11</f>
        <v>0</v>
      </c>
    </row>
    <row r="46">
      <c r="A46" t="str">
        <v>Beca Educación Media</v>
      </c>
      <c r="B46" t="str">
        <v>ALTA VERAPAZ</v>
      </c>
      <c r="C46" t="str">
        <v>RAXRUHÁ</v>
      </c>
      <c r="D46" t="str">
        <v>Beca</v>
      </c>
      <c r="E46" t="str">
        <v>03 Marzo</v>
      </c>
      <c r="F46">
        <v>3</v>
      </c>
      <c r="G46" s="1">
        <f>'BECA MEDIA'!M11</f>
        <v>4.4</v>
      </c>
      <c r="H46" s="1">
        <f>'BECA MEDIA'!N11</f>
        <v>11000</v>
      </c>
    </row>
    <row r="47">
      <c r="A47" t="str">
        <v>Beca Educación Media</v>
      </c>
      <c r="B47" t="str">
        <v>ALTA VERAPAZ</v>
      </c>
      <c r="C47" t="str">
        <v>RAXRUHÁ</v>
      </c>
      <c r="D47" t="str">
        <v>Beca</v>
      </c>
      <c r="E47" t="str">
        <v>04 Abril</v>
      </c>
      <c r="F47">
        <v>4</v>
      </c>
      <c r="G47" s="1">
        <f>'BECA MEDIA'!P11</f>
        <v>0</v>
      </c>
      <c r="H47" s="1">
        <f>'BECA MEDIA'!Q11</f>
        <v>0</v>
      </c>
    </row>
    <row r="48">
      <c r="A48" t="str">
        <v>Beca Educación Media</v>
      </c>
      <c r="B48" t="str">
        <v>ALTA VERAPAZ</v>
      </c>
      <c r="C48" t="str">
        <v>RAXRUHÁ</v>
      </c>
      <c r="D48" t="str">
        <v>Beca</v>
      </c>
      <c r="E48" t="str">
        <v>05 Mayo</v>
      </c>
      <c r="F48">
        <v>5</v>
      </c>
      <c r="G48" s="1">
        <f>'BECA MEDIA'!S11</f>
        <v>0</v>
      </c>
      <c r="H48" s="1">
        <f>'BECA MEDIA'!T11</f>
        <v>0</v>
      </c>
    </row>
    <row r="49">
      <c r="A49" t="str">
        <v>Beca Educación Media</v>
      </c>
      <c r="B49" t="str">
        <v>ALTA VERAPAZ</v>
      </c>
      <c r="C49" t="str">
        <v>RAXRUHÁ</v>
      </c>
      <c r="D49" t="str">
        <v>Beca</v>
      </c>
      <c r="E49" t="str">
        <v>06 Junio</v>
      </c>
      <c r="F49">
        <v>6</v>
      </c>
      <c r="G49" s="1">
        <f>'BECA MEDIA'!V11</f>
        <v>3.6</v>
      </c>
      <c r="H49" s="1">
        <f>'BECA MEDIA'!W11</f>
        <v>9000</v>
      </c>
    </row>
    <row r="50">
      <c r="A50" t="str">
        <v>Beca Educación Media</v>
      </c>
      <c r="B50" t="str">
        <v>ALTA VERAPAZ</v>
      </c>
      <c r="C50" t="str">
        <v>SAN CRISTÓBAL VERAPAZ</v>
      </c>
      <c r="D50" t="str">
        <v>Beca</v>
      </c>
      <c r="E50" t="str">
        <v>01 Enero</v>
      </c>
      <c r="F50">
        <v>1</v>
      </c>
      <c r="G50" s="1">
        <f>'BECA MEDIA'!G12</f>
        <v>0</v>
      </c>
      <c r="H50" s="1">
        <f>'BECA MEDIA'!H12</f>
        <v>0</v>
      </c>
    </row>
    <row r="51">
      <c r="A51" t="str">
        <v>Beca Educación Media</v>
      </c>
      <c r="B51" t="str">
        <v>ALTA VERAPAZ</v>
      </c>
      <c r="C51" t="str">
        <v>SAN CRISTÓBAL VERAPAZ</v>
      </c>
      <c r="D51" t="str">
        <v>Beca</v>
      </c>
      <c r="E51" t="str">
        <v>02 Febrero</v>
      </c>
      <c r="F51">
        <v>2</v>
      </c>
      <c r="G51" s="1">
        <f>'BECA MEDIA'!J12</f>
        <v>0</v>
      </c>
      <c r="H51" s="1">
        <f>'BECA MEDIA'!K12</f>
        <v>0</v>
      </c>
    </row>
    <row r="52">
      <c r="A52" t="str">
        <v>Beca Educación Media</v>
      </c>
      <c r="B52" t="str">
        <v>ALTA VERAPAZ</v>
      </c>
      <c r="C52" t="str">
        <v>SAN CRISTÓBAL VERAPAZ</v>
      </c>
      <c r="D52" t="str">
        <v>Beca</v>
      </c>
      <c r="E52" t="str">
        <v>03 Marzo</v>
      </c>
      <c r="F52">
        <v>3</v>
      </c>
      <c r="G52" s="1">
        <f>'BECA MEDIA'!M12</f>
        <v>8.8</v>
      </c>
      <c r="H52" s="1">
        <f>'BECA MEDIA'!N12</f>
        <v>22000</v>
      </c>
    </row>
    <row r="53">
      <c r="A53" t="str">
        <v>Beca Educación Media</v>
      </c>
      <c r="B53" t="str">
        <v>ALTA VERAPAZ</v>
      </c>
      <c r="C53" t="str">
        <v>SAN CRISTÓBAL VERAPAZ</v>
      </c>
      <c r="D53" t="str">
        <v>Beca</v>
      </c>
      <c r="E53" t="str">
        <v>04 Abril</v>
      </c>
      <c r="F53">
        <v>4</v>
      </c>
      <c r="G53" s="1">
        <f>'BECA MEDIA'!P12</f>
        <v>2.8</v>
      </c>
      <c r="H53" s="1">
        <f>'BECA MEDIA'!Q12</f>
        <v>7000</v>
      </c>
    </row>
    <row r="54">
      <c r="A54" t="str">
        <v>Beca Educación Media</v>
      </c>
      <c r="B54" t="str">
        <v>ALTA VERAPAZ</v>
      </c>
      <c r="C54" t="str">
        <v>SAN CRISTÓBAL VERAPAZ</v>
      </c>
      <c r="D54" t="str">
        <v>Beca</v>
      </c>
      <c r="E54" t="str">
        <v>05 Mayo</v>
      </c>
      <c r="F54">
        <v>5</v>
      </c>
      <c r="G54" s="1">
        <f>'BECA MEDIA'!S12</f>
        <v>0</v>
      </c>
      <c r="H54" s="1">
        <f>'BECA MEDIA'!T12</f>
        <v>0</v>
      </c>
    </row>
    <row r="55">
      <c r="A55" t="str">
        <v>Beca Educación Media</v>
      </c>
      <c r="B55" t="str">
        <v>ALTA VERAPAZ</v>
      </c>
      <c r="C55" t="str">
        <v>SAN CRISTÓBAL VERAPAZ</v>
      </c>
      <c r="D55" t="str">
        <v>Beca</v>
      </c>
      <c r="E55" t="str">
        <v>06 Junio</v>
      </c>
      <c r="F55">
        <v>6</v>
      </c>
      <c r="G55" s="1">
        <f>'BECA MEDIA'!V12</f>
        <v>11.2</v>
      </c>
      <c r="H55" s="1">
        <f>'BECA MEDIA'!W12</f>
        <v>28000</v>
      </c>
    </row>
    <row r="56">
      <c r="A56" t="str">
        <v>Beca Educación Media</v>
      </c>
      <c r="B56" t="str">
        <v>ALTA VERAPAZ</v>
      </c>
      <c r="C56" t="str">
        <v>SAN JUAN CHAMELCO</v>
      </c>
      <c r="D56" t="str">
        <v>Beca</v>
      </c>
      <c r="E56" t="str">
        <v>01 Enero</v>
      </c>
      <c r="F56">
        <v>1</v>
      </c>
      <c r="G56" s="1">
        <f>'BECA MEDIA'!G13</f>
        <v>0</v>
      </c>
      <c r="H56" s="1">
        <f>'BECA MEDIA'!H13</f>
        <v>0</v>
      </c>
    </row>
    <row r="57">
      <c r="A57" t="str">
        <v>Beca Educación Media</v>
      </c>
      <c r="B57" t="str">
        <v>ALTA VERAPAZ</v>
      </c>
      <c r="C57" t="str">
        <v>SAN JUAN CHAMELCO</v>
      </c>
      <c r="D57" t="str">
        <v>Beca</v>
      </c>
      <c r="E57" t="str">
        <v>02 Febrero</v>
      </c>
      <c r="F57">
        <v>2</v>
      </c>
      <c r="G57" s="1">
        <f>'BECA MEDIA'!J13</f>
        <v>0</v>
      </c>
      <c r="H57" s="1">
        <f>'BECA MEDIA'!K13</f>
        <v>0</v>
      </c>
    </row>
    <row r="58">
      <c r="A58" t="str">
        <v>Beca Educación Media</v>
      </c>
      <c r="B58" t="str">
        <v>ALTA VERAPAZ</v>
      </c>
      <c r="C58" t="str">
        <v>SAN JUAN CHAMELCO</v>
      </c>
      <c r="D58" t="str">
        <v>Beca</v>
      </c>
      <c r="E58" t="str">
        <v>03 Marzo</v>
      </c>
      <c r="F58">
        <v>3</v>
      </c>
      <c r="G58" s="1">
        <f>'BECA MEDIA'!M13</f>
        <v>1.6</v>
      </c>
      <c r="H58" s="1">
        <f>'BECA MEDIA'!N13</f>
        <v>4000</v>
      </c>
    </row>
    <row r="59">
      <c r="A59" t="str">
        <v>Beca Educación Media</v>
      </c>
      <c r="B59" t="str">
        <v>ALTA VERAPAZ</v>
      </c>
      <c r="C59" t="str">
        <v>SAN JUAN CHAMELCO</v>
      </c>
      <c r="D59" t="str">
        <v>Beca</v>
      </c>
      <c r="E59" t="str">
        <v>04 Abril</v>
      </c>
      <c r="F59">
        <v>4</v>
      </c>
      <c r="G59" s="1">
        <f>'BECA MEDIA'!P13</f>
        <v>1.2</v>
      </c>
      <c r="H59" s="1">
        <f>'BECA MEDIA'!Q13</f>
        <v>3000</v>
      </c>
    </row>
    <row r="60">
      <c r="A60" t="str">
        <v>Beca Educación Media</v>
      </c>
      <c r="B60" t="str">
        <v>ALTA VERAPAZ</v>
      </c>
      <c r="C60" t="str">
        <v>SAN JUAN CHAMELCO</v>
      </c>
      <c r="D60" t="str">
        <v>Beca</v>
      </c>
      <c r="E60" t="str">
        <v>05 Mayo</v>
      </c>
      <c r="F60">
        <v>5</v>
      </c>
      <c r="G60" s="1">
        <f>'BECA MEDIA'!S13</f>
        <v>0</v>
      </c>
      <c r="H60" s="1">
        <f>'BECA MEDIA'!T13</f>
        <v>0</v>
      </c>
    </row>
    <row r="61">
      <c r="A61" t="str">
        <v>Beca Educación Media</v>
      </c>
      <c r="B61" t="str">
        <v>ALTA VERAPAZ</v>
      </c>
      <c r="C61" t="str">
        <v>SAN JUAN CHAMELCO</v>
      </c>
      <c r="D61" t="str">
        <v>Beca</v>
      </c>
      <c r="E61" t="str">
        <v>06 Junio</v>
      </c>
      <c r="F61">
        <v>6</v>
      </c>
      <c r="G61" s="1">
        <f>'BECA MEDIA'!V13</f>
        <v>2.4</v>
      </c>
      <c r="H61" s="1">
        <f>'BECA MEDIA'!W13</f>
        <v>6000</v>
      </c>
    </row>
    <row r="62">
      <c r="A62" t="str">
        <v>Beca Educación Media</v>
      </c>
      <c r="B62" t="str">
        <v>ALTA VERAPAZ</v>
      </c>
      <c r="C62" t="str">
        <v>SAN PEDRO CARCHÁ</v>
      </c>
      <c r="D62" t="str">
        <v>Beca</v>
      </c>
      <c r="E62" t="str">
        <v>01 Enero</v>
      </c>
      <c r="F62">
        <v>1</v>
      </c>
      <c r="G62" s="1">
        <f>'BECA MEDIA'!G14</f>
        <v>0</v>
      </c>
      <c r="H62" s="1">
        <f>'BECA MEDIA'!H14</f>
        <v>0</v>
      </c>
    </row>
    <row r="63">
      <c r="A63" t="str">
        <v>Beca Educación Media</v>
      </c>
      <c r="B63" t="str">
        <v>ALTA VERAPAZ</v>
      </c>
      <c r="C63" t="str">
        <v>SAN PEDRO CARCHÁ</v>
      </c>
      <c r="D63" t="str">
        <v>Beca</v>
      </c>
      <c r="E63" t="str">
        <v>02 Febrero</v>
      </c>
      <c r="F63">
        <v>2</v>
      </c>
      <c r="G63" s="1">
        <f>'BECA MEDIA'!J14</f>
        <v>0</v>
      </c>
      <c r="H63" s="1">
        <f>'BECA MEDIA'!K14</f>
        <v>0</v>
      </c>
    </row>
    <row r="64">
      <c r="A64" t="str">
        <v>Beca Educación Media</v>
      </c>
      <c r="B64" t="str">
        <v>ALTA VERAPAZ</v>
      </c>
      <c r="C64" t="str">
        <v>SAN PEDRO CARCHÁ</v>
      </c>
      <c r="D64" t="str">
        <v>Beca</v>
      </c>
      <c r="E64" t="str">
        <v>03 Marzo</v>
      </c>
      <c r="F64">
        <v>3</v>
      </c>
      <c r="G64" s="1">
        <f>'BECA MEDIA'!M14</f>
        <v>1.6</v>
      </c>
      <c r="H64" s="1">
        <f>'BECA MEDIA'!N14</f>
        <v>4000</v>
      </c>
    </row>
    <row r="65">
      <c r="A65" t="str">
        <v>Beca Educación Media</v>
      </c>
      <c r="B65" t="str">
        <v>ALTA VERAPAZ</v>
      </c>
      <c r="C65" t="str">
        <v>SAN PEDRO CARCHÁ</v>
      </c>
      <c r="D65" t="str">
        <v>Beca</v>
      </c>
      <c r="E65" t="str">
        <v>04 Abril</v>
      </c>
      <c r="F65">
        <v>4</v>
      </c>
      <c r="G65" s="1">
        <f>'BECA MEDIA'!P14</f>
        <v>4</v>
      </c>
      <c r="H65" s="1">
        <f>'BECA MEDIA'!Q14</f>
        <v>10000</v>
      </c>
    </row>
    <row r="66">
      <c r="A66" t="str">
        <v>Beca Educación Media</v>
      </c>
      <c r="B66" t="str">
        <v>ALTA VERAPAZ</v>
      </c>
      <c r="C66" t="str">
        <v>SAN PEDRO CARCHÁ</v>
      </c>
      <c r="D66" t="str">
        <v>Beca</v>
      </c>
      <c r="E66" t="str">
        <v>05 Mayo</v>
      </c>
      <c r="F66">
        <v>5</v>
      </c>
      <c r="G66" s="1">
        <f>'BECA MEDIA'!S14</f>
        <v>0</v>
      </c>
      <c r="H66" s="1">
        <f>'BECA MEDIA'!T14</f>
        <v>0</v>
      </c>
    </row>
    <row r="67">
      <c r="A67" t="str">
        <v>Beca Educación Media</v>
      </c>
      <c r="B67" t="str">
        <v>ALTA VERAPAZ</v>
      </c>
      <c r="C67" t="str">
        <v>SAN PEDRO CARCHÁ</v>
      </c>
      <c r="D67" t="str">
        <v>Beca</v>
      </c>
      <c r="E67" t="str">
        <v>06 Junio</v>
      </c>
      <c r="F67">
        <v>6</v>
      </c>
      <c r="G67" s="1">
        <f>'BECA MEDIA'!V14</f>
        <v>5.6</v>
      </c>
      <c r="H67" s="1">
        <f>'BECA MEDIA'!W14</f>
        <v>14000</v>
      </c>
    </row>
    <row r="68">
      <c r="A68" t="str">
        <v>Beca Educación Media</v>
      </c>
      <c r="B68" t="str">
        <v>ALTA VERAPAZ</v>
      </c>
      <c r="C68" t="str">
        <v>SANTA CATALINA LA TINTA</v>
      </c>
      <c r="D68" t="str">
        <v>Beca</v>
      </c>
      <c r="E68" t="str">
        <v>01 Enero</v>
      </c>
      <c r="F68">
        <v>1</v>
      </c>
      <c r="G68" s="1">
        <f>'BECA MEDIA'!G15</f>
        <v>0</v>
      </c>
      <c r="H68" s="1">
        <f>'BECA MEDIA'!H15</f>
        <v>0</v>
      </c>
    </row>
    <row r="69">
      <c r="A69" t="str">
        <v>Beca Educación Media</v>
      </c>
      <c r="B69" t="str">
        <v>ALTA VERAPAZ</v>
      </c>
      <c r="C69" t="str">
        <v>SANTA CATALINA LA TINTA</v>
      </c>
      <c r="D69" t="str">
        <v>Beca</v>
      </c>
      <c r="E69" t="str">
        <v>02 Febrero</v>
      </c>
      <c r="F69">
        <v>2</v>
      </c>
      <c r="G69" s="1">
        <f>'BECA MEDIA'!J15</f>
        <v>0</v>
      </c>
      <c r="H69" s="1">
        <f>'BECA MEDIA'!K15</f>
        <v>0</v>
      </c>
    </row>
    <row r="70">
      <c r="A70" t="str">
        <v>Beca Educación Media</v>
      </c>
      <c r="B70" t="str">
        <v>ALTA VERAPAZ</v>
      </c>
      <c r="C70" t="str">
        <v>SANTA CATALINA LA TINTA</v>
      </c>
      <c r="D70" t="str">
        <v>Beca</v>
      </c>
      <c r="E70" t="str">
        <v>03 Marzo</v>
      </c>
      <c r="F70">
        <v>3</v>
      </c>
      <c r="G70" s="1">
        <f>'BECA MEDIA'!M15</f>
        <v>2</v>
      </c>
      <c r="H70" s="1">
        <f>'BECA MEDIA'!N15</f>
        <v>5000</v>
      </c>
    </row>
    <row r="71">
      <c r="A71" t="str">
        <v>Beca Educación Media</v>
      </c>
      <c r="B71" t="str">
        <v>ALTA VERAPAZ</v>
      </c>
      <c r="C71" t="str">
        <v>SANTA CATALINA LA TINTA</v>
      </c>
      <c r="D71" t="str">
        <v>Beca</v>
      </c>
      <c r="E71" t="str">
        <v>04 Abril</v>
      </c>
      <c r="F71">
        <v>4</v>
      </c>
      <c r="G71" s="1">
        <f>'BECA MEDIA'!P15</f>
        <v>1.2</v>
      </c>
      <c r="H71" s="1">
        <f>'BECA MEDIA'!Q15</f>
        <v>3000</v>
      </c>
    </row>
    <row r="72">
      <c r="A72" t="str">
        <v>Beca Educación Media</v>
      </c>
      <c r="B72" t="str">
        <v>ALTA VERAPAZ</v>
      </c>
      <c r="C72" t="str">
        <v>SANTA CATALINA LA TINTA</v>
      </c>
      <c r="D72" t="str">
        <v>Beca</v>
      </c>
      <c r="E72" t="str">
        <v>05 Mayo</v>
      </c>
      <c r="F72">
        <v>5</v>
      </c>
      <c r="G72" s="1">
        <f>'BECA MEDIA'!S15</f>
        <v>0</v>
      </c>
      <c r="H72" s="1">
        <f>'BECA MEDIA'!T15</f>
        <v>0</v>
      </c>
    </row>
    <row r="73">
      <c r="A73" t="str">
        <v>Beca Educación Media</v>
      </c>
      <c r="B73" t="str">
        <v>ALTA VERAPAZ</v>
      </c>
      <c r="C73" t="str">
        <v>SANTA CATALINA LA TINTA</v>
      </c>
      <c r="D73" t="str">
        <v>Beca</v>
      </c>
      <c r="E73" t="str">
        <v>06 Junio</v>
      </c>
      <c r="F73">
        <v>6</v>
      </c>
      <c r="G73" s="1">
        <f>'BECA MEDIA'!V15</f>
        <v>2.8</v>
      </c>
      <c r="H73" s="1">
        <f>'BECA MEDIA'!W15</f>
        <v>7000</v>
      </c>
    </row>
    <row r="74">
      <c r="A74" t="str">
        <v>Beca Educación Media</v>
      </c>
      <c r="B74" t="str">
        <v>ALTA VERAPAZ</v>
      </c>
      <c r="C74" t="str">
        <v>SANTA CRUZ VERAPAZ</v>
      </c>
      <c r="D74" t="str">
        <v>Beca</v>
      </c>
      <c r="E74" t="str">
        <v>01 Enero</v>
      </c>
      <c r="F74">
        <v>1</v>
      </c>
      <c r="G74" s="1">
        <f>'BECA MEDIA'!G16</f>
        <v>0</v>
      </c>
      <c r="H74" s="1">
        <f>'BECA MEDIA'!H16</f>
        <v>0</v>
      </c>
    </row>
    <row r="75">
      <c r="A75" t="str">
        <v>Beca Educación Media</v>
      </c>
      <c r="B75" t="str">
        <v>ALTA VERAPAZ</v>
      </c>
      <c r="C75" t="str">
        <v>SANTA CRUZ VERAPAZ</v>
      </c>
      <c r="D75" t="str">
        <v>Beca</v>
      </c>
      <c r="E75" t="str">
        <v>02 Febrero</v>
      </c>
      <c r="F75">
        <v>2</v>
      </c>
      <c r="G75" s="1">
        <f>'BECA MEDIA'!J16</f>
        <v>0</v>
      </c>
      <c r="H75" s="1">
        <f>'BECA MEDIA'!K16</f>
        <v>0</v>
      </c>
    </row>
    <row r="76">
      <c r="A76" t="str">
        <v>Beca Educación Media</v>
      </c>
      <c r="B76" t="str">
        <v>ALTA VERAPAZ</v>
      </c>
      <c r="C76" t="str">
        <v>SANTA CRUZ VERAPAZ</v>
      </c>
      <c r="D76" t="str">
        <v>Beca</v>
      </c>
      <c r="E76" t="str">
        <v>03 Marzo</v>
      </c>
      <c r="F76">
        <v>3</v>
      </c>
      <c r="G76" s="1">
        <f>'BECA MEDIA'!M16</f>
        <v>8</v>
      </c>
      <c r="H76" s="1">
        <f>'BECA MEDIA'!N16</f>
        <v>20000</v>
      </c>
    </row>
    <row r="77">
      <c r="A77" t="str">
        <v>Beca Educación Media</v>
      </c>
      <c r="B77" t="str">
        <v>ALTA VERAPAZ</v>
      </c>
      <c r="C77" t="str">
        <v>SANTA CRUZ VERAPAZ</v>
      </c>
      <c r="D77" t="str">
        <v>Beca</v>
      </c>
      <c r="E77" t="str">
        <v>04 Abril</v>
      </c>
      <c r="F77">
        <v>4</v>
      </c>
      <c r="G77" s="1">
        <f>'BECA MEDIA'!P16</f>
        <v>6</v>
      </c>
      <c r="H77" s="1">
        <f>'BECA MEDIA'!Q16</f>
        <v>15000</v>
      </c>
    </row>
    <row r="78">
      <c r="A78" t="str">
        <v>Beca Educación Media</v>
      </c>
      <c r="B78" t="str">
        <v>ALTA VERAPAZ</v>
      </c>
      <c r="C78" t="str">
        <v>SANTA CRUZ VERAPAZ</v>
      </c>
      <c r="D78" t="str">
        <v>Beca</v>
      </c>
      <c r="E78" t="str">
        <v>05 Mayo</v>
      </c>
      <c r="F78">
        <v>5</v>
      </c>
      <c r="G78" s="1">
        <f>'BECA MEDIA'!S16</f>
        <v>0</v>
      </c>
      <c r="H78" s="1">
        <f>'BECA MEDIA'!T16</f>
        <v>0</v>
      </c>
    </row>
    <row r="79">
      <c r="A79" t="str">
        <v>Beca Educación Media</v>
      </c>
      <c r="B79" t="str">
        <v>ALTA VERAPAZ</v>
      </c>
      <c r="C79" t="str">
        <v>SANTA CRUZ VERAPAZ</v>
      </c>
      <c r="D79" t="str">
        <v>Beca</v>
      </c>
      <c r="E79" t="str">
        <v>06 Junio</v>
      </c>
      <c r="F79">
        <v>6</v>
      </c>
      <c r="G79" s="1">
        <f>'BECA MEDIA'!V16</f>
        <v>14</v>
      </c>
      <c r="H79" s="1">
        <f>'BECA MEDIA'!W16</f>
        <v>35000</v>
      </c>
    </row>
    <row r="80">
      <c r="A80" t="str">
        <v>Beca Educación Media</v>
      </c>
      <c r="B80" t="str">
        <v>ALTA VERAPAZ</v>
      </c>
      <c r="C80" t="str">
        <v>SENAHÚ</v>
      </c>
      <c r="D80" t="str">
        <v>Beca</v>
      </c>
      <c r="E80" t="str">
        <v>01 Enero</v>
      </c>
      <c r="F80">
        <v>1</v>
      </c>
      <c r="G80" s="1">
        <f>'BECA MEDIA'!G17</f>
        <v>0</v>
      </c>
      <c r="H80" s="1">
        <f>'BECA MEDIA'!H17</f>
        <v>0</v>
      </c>
    </row>
    <row r="81">
      <c r="A81" t="str">
        <v>Beca Educación Media</v>
      </c>
      <c r="B81" t="str">
        <v>ALTA VERAPAZ</v>
      </c>
      <c r="C81" t="str">
        <v>SENAHÚ</v>
      </c>
      <c r="D81" t="str">
        <v>Beca</v>
      </c>
      <c r="E81" t="str">
        <v>02 Febrero</v>
      </c>
      <c r="F81">
        <v>2</v>
      </c>
      <c r="G81" s="1">
        <f>'BECA MEDIA'!J17</f>
        <v>0</v>
      </c>
      <c r="H81" s="1">
        <f>'BECA MEDIA'!K17</f>
        <v>0</v>
      </c>
    </row>
    <row r="82">
      <c r="A82" t="str">
        <v>Beca Educación Media</v>
      </c>
      <c r="B82" t="str">
        <v>ALTA VERAPAZ</v>
      </c>
      <c r="C82" t="str">
        <v>SENAHÚ</v>
      </c>
      <c r="D82" t="str">
        <v>Beca</v>
      </c>
      <c r="E82" t="str">
        <v>03 Marzo</v>
      </c>
      <c r="F82">
        <v>3</v>
      </c>
      <c r="G82" s="1">
        <f>'BECA MEDIA'!M17</f>
        <v>7.6</v>
      </c>
      <c r="H82" s="1">
        <f>'BECA MEDIA'!N17</f>
        <v>19000</v>
      </c>
    </row>
    <row r="83">
      <c r="A83" t="str">
        <v>Beca Educación Media</v>
      </c>
      <c r="B83" t="str">
        <v>ALTA VERAPAZ</v>
      </c>
      <c r="C83" t="str">
        <v>SENAHÚ</v>
      </c>
      <c r="D83" t="str">
        <v>Beca</v>
      </c>
      <c r="E83" t="str">
        <v>04 Abril</v>
      </c>
      <c r="F83">
        <v>4</v>
      </c>
      <c r="G83" s="1">
        <f>'BECA MEDIA'!P17</f>
        <v>3.6</v>
      </c>
      <c r="H83" s="1">
        <f>'BECA MEDIA'!Q17</f>
        <v>9000</v>
      </c>
    </row>
    <row r="84">
      <c r="A84" t="str">
        <v>Beca Educación Media</v>
      </c>
      <c r="B84" t="str">
        <v>ALTA VERAPAZ</v>
      </c>
      <c r="C84" t="str">
        <v>SENAHÚ</v>
      </c>
      <c r="D84" t="str">
        <v>Beca</v>
      </c>
      <c r="E84" t="str">
        <v>05 Mayo</v>
      </c>
      <c r="F84">
        <v>5</v>
      </c>
      <c r="G84" s="1">
        <f>'BECA MEDIA'!S17</f>
        <v>0</v>
      </c>
      <c r="H84" s="1">
        <f>'BECA MEDIA'!T17</f>
        <v>0</v>
      </c>
    </row>
    <row r="85">
      <c r="A85" t="str">
        <v>Beca Educación Media</v>
      </c>
      <c r="B85" t="str">
        <v>ALTA VERAPAZ</v>
      </c>
      <c r="C85" t="str">
        <v>SENAHÚ</v>
      </c>
      <c r="D85" t="str">
        <v>Beca</v>
      </c>
      <c r="E85" t="str">
        <v>06 Junio</v>
      </c>
      <c r="F85">
        <v>6</v>
      </c>
      <c r="G85" s="1">
        <f>'BECA MEDIA'!V17</f>
        <v>11.2</v>
      </c>
      <c r="H85" s="1">
        <f>'BECA MEDIA'!W17</f>
        <v>28000</v>
      </c>
    </row>
    <row r="86">
      <c r="A86" t="str">
        <v>Beca Educación Media</v>
      </c>
      <c r="B86" t="str">
        <v>ALTA VERAPAZ</v>
      </c>
      <c r="C86" t="str">
        <v>TACTIC</v>
      </c>
      <c r="D86" t="str">
        <v>Beca</v>
      </c>
      <c r="E86" t="str">
        <v>01 Enero</v>
      </c>
      <c r="F86">
        <v>1</v>
      </c>
      <c r="G86" s="1">
        <f>'BECA MEDIA'!G18</f>
        <v>0</v>
      </c>
      <c r="H86" s="1">
        <f>'BECA MEDIA'!H18</f>
        <v>0</v>
      </c>
    </row>
    <row r="87">
      <c r="A87" t="str">
        <v>Beca Educación Media</v>
      </c>
      <c r="B87" t="str">
        <v>ALTA VERAPAZ</v>
      </c>
      <c r="C87" t="str">
        <v>TACTIC</v>
      </c>
      <c r="D87" t="str">
        <v>Beca</v>
      </c>
      <c r="E87" t="str">
        <v>02 Febrero</v>
      </c>
      <c r="F87">
        <v>2</v>
      </c>
      <c r="G87" s="1">
        <f>'BECA MEDIA'!J18</f>
        <v>0</v>
      </c>
      <c r="H87" s="1">
        <f>'BECA MEDIA'!K18</f>
        <v>0</v>
      </c>
    </row>
    <row r="88">
      <c r="A88" t="str">
        <v>Beca Educación Media</v>
      </c>
      <c r="B88" t="str">
        <v>ALTA VERAPAZ</v>
      </c>
      <c r="C88" t="str">
        <v>TACTIC</v>
      </c>
      <c r="D88" t="str">
        <v>Beca</v>
      </c>
      <c r="E88" t="str">
        <v>03 Marzo</v>
      </c>
      <c r="F88">
        <v>3</v>
      </c>
      <c r="G88" s="1">
        <f>'BECA MEDIA'!M18</f>
        <v>1</v>
      </c>
      <c r="H88" s="1">
        <f>'BECA MEDIA'!N18</f>
        <v>1000</v>
      </c>
    </row>
    <row r="89">
      <c r="A89" t="str">
        <v>Beca Educación Media</v>
      </c>
      <c r="B89" t="str">
        <v>ALTA VERAPAZ</v>
      </c>
      <c r="C89" t="str">
        <v>TACTIC</v>
      </c>
      <c r="D89" t="str">
        <v>Beca</v>
      </c>
      <c r="E89" t="str">
        <v>04 Abril</v>
      </c>
      <c r="F89">
        <v>4</v>
      </c>
      <c r="G89" s="1">
        <f>'BECA MEDIA'!P18</f>
        <v>0.8</v>
      </c>
      <c r="H89" s="1">
        <f>'BECA MEDIA'!Q18</f>
        <v>2000</v>
      </c>
    </row>
    <row r="90">
      <c r="A90" t="str">
        <v>Beca Educación Media</v>
      </c>
      <c r="B90" t="str">
        <v>ALTA VERAPAZ</v>
      </c>
      <c r="C90" t="str">
        <v>TACTIC</v>
      </c>
      <c r="D90" t="str">
        <v>Beca</v>
      </c>
      <c r="E90" t="str">
        <v>05 Mayo</v>
      </c>
      <c r="F90">
        <v>5</v>
      </c>
      <c r="G90" s="1">
        <f>'BECA MEDIA'!S18</f>
        <v>0</v>
      </c>
      <c r="H90" s="1">
        <f>'BECA MEDIA'!T18</f>
        <v>0</v>
      </c>
    </row>
    <row r="91">
      <c r="A91" t="str">
        <v>Beca Educación Media</v>
      </c>
      <c r="B91" t="str">
        <v>ALTA VERAPAZ</v>
      </c>
      <c r="C91" t="str">
        <v>TACTIC</v>
      </c>
      <c r="D91" t="str">
        <v>Beca</v>
      </c>
      <c r="E91" t="str">
        <v>06 Junio</v>
      </c>
      <c r="F91">
        <v>6</v>
      </c>
      <c r="G91" s="1">
        <f>'BECA MEDIA'!V18</f>
        <v>1.2</v>
      </c>
      <c r="H91" s="1">
        <f>'BECA MEDIA'!W18</f>
        <v>3000</v>
      </c>
    </row>
    <row r="92">
      <c r="A92" t="str">
        <v>Beca Educación Media</v>
      </c>
      <c r="B92" t="str">
        <v>ALTA VERAPAZ</v>
      </c>
      <c r="C92" t="str">
        <v>TAMAHÚ</v>
      </c>
      <c r="D92" t="str">
        <v>Beca</v>
      </c>
      <c r="E92" t="str">
        <v>01 Enero</v>
      </c>
      <c r="F92">
        <v>1</v>
      </c>
      <c r="G92" s="1">
        <f>'BECA MEDIA'!G19</f>
        <v>0</v>
      </c>
      <c r="H92" s="1">
        <f>'BECA MEDIA'!H19</f>
        <v>0</v>
      </c>
    </row>
    <row r="93">
      <c r="A93" t="str">
        <v>Beca Educación Media</v>
      </c>
      <c r="B93" t="str">
        <v>ALTA VERAPAZ</v>
      </c>
      <c r="C93" t="str">
        <v>TAMAHÚ</v>
      </c>
      <c r="D93" t="str">
        <v>Beca</v>
      </c>
      <c r="E93" t="str">
        <v>02 Febrero</v>
      </c>
      <c r="F93">
        <v>2</v>
      </c>
      <c r="G93" s="1">
        <f>'BECA MEDIA'!J19</f>
        <v>0</v>
      </c>
      <c r="H93" s="1">
        <f>'BECA MEDIA'!K19</f>
        <v>0</v>
      </c>
    </row>
    <row r="94">
      <c r="A94" t="str">
        <v>Beca Educación Media</v>
      </c>
      <c r="B94" t="str">
        <v>ALTA VERAPAZ</v>
      </c>
      <c r="C94" t="str">
        <v>TAMAHÚ</v>
      </c>
      <c r="D94" t="str">
        <v>Beca</v>
      </c>
      <c r="E94" t="str">
        <v>03 Marzo</v>
      </c>
      <c r="F94">
        <v>3</v>
      </c>
      <c r="G94" s="1">
        <f>'BECA MEDIA'!M19</f>
        <v>0.8</v>
      </c>
      <c r="H94" s="1">
        <f>'BECA MEDIA'!N19</f>
        <v>2000</v>
      </c>
    </row>
    <row r="95">
      <c r="A95" t="str">
        <v>Beca Educación Media</v>
      </c>
      <c r="B95" t="str">
        <v>ALTA VERAPAZ</v>
      </c>
      <c r="C95" t="str">
        <v>TAMAHÚ</v>
      </c>
      <c r="D95" t="str">
        <v>Beca</v>
      </c>
      <c r="E95" t="str">
        <v>04 Abril</v>
      </c>
      <c r="F95">
        <v>4</v>
      </c>
      <c r="G95" s="1">
        <f>'BECA MEDIA'!P19</f>
        <v>0.8</v>
      </c>
      <c r="H95" s="1">
        <f>'BECA MEDIA'!Q19</f>
        <v>2000</v>
      </c>
    </row>
    <row r="96">
      <c r="A96" t="str">
        <v>Beca Educación Media</v>
      </c>
      <c r="B96" t="str">
        <v>ALTA VERAPAZ</v>
      </c>
      <c r="C96" t="str">
        <v>TAMAHÚ</v>
      </c>
      <c r="D96" t="str">
        <v>Beca</v>
      </c>
      <c r="E96" t="str">
        <v>05 Mayo</v>
      </c>
      <c r="F96">
        <v>5</v>
      </c>
      <c r="G96" s="1">
        <f>'BECA MEDIA'!S19</f>
        <v>0</v>
      </c>
      <c r="H96" s="1">
        <f>'BECA MEDIA'!T19</f>
        <v>0</v>
      </c>
    </row>
    <row r="97">
      <c r="A97" t="str">
        <v>Beca Educación Media</v>
      </c>
      <c r="B97" t="str">
        <v>ALTA VERAPAZ</v>
      </c>
      <c r="C97" t="str">
        <v>TAMAHÚ</v>
      </c>
      <c r="D97" t="str">
        <v>Beca</v>
      </c>
      <c r="E97" t="str">
        <v>06 Junio</v>
      </c>
      <c r="F97">
        <v>6</v>
      </c>
      <c r="G97" s="1">
        <f>'BECA MEDIA'!V19</f>
        <v>1.6</v>
      </c>
      <c r="H97" s="1">
        <f>'BECA MEDIA'!W19</f>
        <v>4000</v>
      </c>
    </row>
    <row r="98">
      <c r="A98" t="str">
        <v>Beca Educación Media</v>
      </c>
      <c r="B98" t="str">
        <v>ALTA VERAPAZ</v>
      </c>
      <c r="C98" t="str">
        <v>TUCURÚ</v>
      </c>
      <c r="D98" t="str">
        <v>Beca</v>
      </c>
      <c r="E98" t="str">
        <v>01 Enero</v>
      </c>
      <c r="F98">
        <v>1</v>
      </c>
      <c r="G98" s="1">
        <f>'BECA MEDIA'!G20</f>
        <v>0</v>
      </c>
      <c r="H98" s="1">
        <f>'BECA MEDIA'!H20</f>
        <v>0</v>
      </c>
    </row>
    <row r="99">
      <c r="A99" t="str">
        <v>Beca Educación Media</v>
      </c>
      <c r="B99" t="str">
        <v>ALTA VERAPAZ</v>
      </c>
      <c r="C99" t="str">
        <v>TUCURÚ</v>
      </c>
      <c r="D99" t="str">
        <v>Beca</v>
      </c>
      <c r="E99" t="str">
        <v>02 Febrero</v>
      </c>
      <c r="F99">
        <v>2</v>
      </c>
      <c r="G99" s="1">
        <f>'BECA MEDIA'!J20</f>
        <v>0</v>
      </c>
      <c r="H99" s="1">
        <f>'BECA MEDIA'!K20</f>
        <v>0</v>
      </c>
    </row>
    <row r="100">
      <c r="A100" t="str">
        <v>Beca Educación Media</v>
      </c>
      <c r="B100" t="str">
        <v>ALTA VERAPAZ</v>
      </c>
      <c r="C100" t="str">
        <v>TUCURÚ</v>
      </c>
      <c r="D100" t="str">
        <v>Beca</v>
      </c>
      <c r="E100" t="str">
        <v>03 Marzo</v>
      </c>
      <c r="F100">
        <v>3</v>
      </c>
      <c r="G100" s="1">
        <f>'BECA MEDIA'!M20</f>
        <v>3.6</v>
      </c>
      <c r="H100" s="1">
        <f>'BECA MEDIA'!N20</f>
        <v>9000</v>
      </c>
    </row>
    <row r="101">
      <c r="A101" t="str">
        <v>Beca Educación Media</v>
      </c>
      <c r="B101" t="str">
        <v>ALTA VERAPAZ</v>
      </c>
      <c r="C101" t="str">
        <v>TUCURÚ</v>
      </c>
      <c r="D101" t="str">
        <v>Beca</v>
      </c>
      <c r="E101" t="str">
        <v>04 Abril</v>
      </c>
      <c r="F101">
        <v>4</v>
      </c>
      <c r="G101" s="1">
        <f>'BECA MEDIA'!P20</f>
        <v>2</v>
      </c>
      <c r="H101" s="1">
        <f>'BECA MEDIA'!Q20</f>
        <v>5000</v>
      </c>
    </row>
    <row r="102">
      <c r="A102" t="str">
        <v>Beca Educación Media</v>
      </c>
      <c r="B102" t="str">
        <v>ALTA VERAPAZ</v>
      </c>
      <c r="C102" t="str">
        <v>TUCURÚ</v>
      </c>
      <c r="D102" t="str">
        <v>Beca</v>
      </c>
      <c r="E102" t="str">
        <v>05 Mayo</v>
      </c>
      <c r="F102">
        <v>5</v>
      </c>
      <c r="G102" s="1">
        <f>'BECA MEDIA'!S20</f>
        <v>0</v>
      </c>
      <c r="H102" s="1">
        <f>'BECA MEDIA'!T20</f>
        <v>0</v>
      </c>
    </row>
    <row r="103">
      <c r="A103" t="str">
        <v>Beca Educación Media</v>
      </c>
      <c r="B103" t="str">
        <v>ALTA VERAPAZ</v>
      </c>
      <c r="C103" t="str">
        <v>TUCURÚ</v>
      </c>
      <c r="D103" t="str">
        <v>Beca</v>
      </c>
      <c r="E103" t="str">
        <v>06 Junio</v>
      </c>
      <c r="F103">
        <v>6</v>
      </c>
      <c r="G103" s="1">
        <f>'BECA MEDIA'!V20</f>
        <v>5.6</v>
      </c>
      <c r="H103" s="1">
        <f>'BECA MEDIA'!W20</f>
        <v>14000</v>
      </c>
    </row>
    <row r="104">
      <c r="A104" t="str">
        <v>Beca Educación Media</v>
      </c>
      <c r="B104" t="str">
        <v>BAJA VERAPAZ</v>
      </c>
      <c r="C104" t="str">
        <v>CUBULCO</v>
      </c>
      <c r="D104" t="str">
        <v>Beca</v>
      </c>
      <c r="E104" t="str">
        <v>01 Enero</v>
      </c>
      <c r="F104">
        <v>1</v>
      </c>
      <c r="G104" s="1">
        <f>'BECA MEDIA'!G21</f>
        <v>0</v>
      </c>
      <c r="H104" s="1">
        <f>'BECA MEDIA'!H21</f>
        <v>0</v>
      </c>
    </row>
    <row r="105">
      <c r="A105" t="str">
        <v>Beca Educación Media</v>
      </c>
      <c r="B105" t="str">
        <v>BAJA VERAPAZ</v>
      </c>
      <c r="C105" t="str">
        <v>CUBULCO</v>
      </c>
      <c r="D105" t="str">
        <v>Beca</v>
      </c>
      <c r="E105" t="str">
        <v>02 Febrero</v>
      </c>
      <c r="F105">
        <v>2</v>
      </c>
      <c r="G105" s="1">
        <f>'BECA MEDIA'!J21</f>
        <v>0</v>
      </c>
      <c r="H105" s="1">
        <f>'BECA MEDIA'!K21</f>
        <v>0</v>
      </c>
    </row>
    <row r="106">
      <c r="A106" t="str">
        <v>Beca Educación Media</v>
      </c>
      <c r="B106" t="str">
        <v>BAJA VERAPAZ</v>
      </c>
      <c r="C106" t="str">
        <v>CUBULCO</v>
      </c>
      <c r="D106" t="str">
        <v>Beca</v>
      </c>
      <c r="E106" t="str">
        <v>03 Marzo</v>
      </c>
      <c r="F106">
        <v>3</v>
      </c>
      <c r="G106" s="1">
        <f>'BECA MEDIA'!M21</f>
        <v>4.8</v>
      </c>
      <c r="H106" s="1">
        <f>'BECA MEDIA'!N21</f>
        <v>12000</v>
      </c>
    </row>
    <row r="107">
      <c r="A107" t="str">
        <v>Beca Educación Media</v>
      </c>
      <c r="B107" t="str">
        <v>BAJA VERAPAZ</v>
      </c>
      <c r="C107" t="str">
        <v>CUBULCO</v>
      </c>
      <c r="D107" t="str">
        <v>Beca</v>
      </c>
      <c r="E107" t="str">
        <v>04 Abril</v>
      </c>
      <c r="F107">
        <v>4</v>
      </c>
      <c r="G107" s="1">
        <f>'BECA MEDIA'!P21</f>
        <v>1.2</v>
      </c>
      <c r="H107" s="1">
        <f>'BECA MEDIA'!Q21</f>
        <v>3000</v>
      </c>
    </row>
    <row r="108">
      <c r="A108" t="str">
        <v>Beca Educación Media</v>
      </c>
      <c r="B108" t="str">
        <v>BAJA VERAPAZ</v>
      </c>
      <c r="C108" t="str">
        <v>CUBULCO</v>
      </c>
      <c r="D108" t="str">
        <v>Beca</v>
      </c>
      <c r="E108" t="str">
        <v>05 Mayo</v>
      </c>
      <c r="F108">
        <v>5</v>
      </c>
      <c r="G108" s="1">
        <f>'BECA MEDIA'!S21</f>
        <v>0</v>
      </c>
      <c r="H108" s="1">
        <f>'BECA MEDIA'!T21</f>
        <v>0</v>
      </c>
    </row>
    <row r="109">
      <c r="A109" t="str">
        <v>Beca Educación Media</v>
      </c>
      <c r="B109" t="str">
        <v>BAJA VERAPAZ</v>
      </c>
      <c r="C109" t="str">
        <v>CUBULCO</v>
      </c>
      <c r="D109" t="str">
        <v>Beca</v>
      </c>
      <c r="E109" t="str">
        <v>06 Junio</v>
      </c>
      <c r="F109">
        <v>6</v>
      </c>
      <c r="G109" s="1">
        <f>'BECA MEDIA'!V21</f>
        <v>6</v>
      </c>
      <c r="H109" s="1">
        <f>'BECA MEDIA'!W21</f>
        <v>15000</v>
      </c>
    </row>
    <row r="110">
      <c r="A110" t="str">
        <v>Beca Educación Media</v>
      </c>
      <c r="B110" t="str">
        <v>BAJA VERAPAZ</v>
      </c>
      <c r="C110" t="str">
        <v>EL CHOL</v>
      </c>
      <c r="D110" t="str">
        <v>Beca</v>
      </c>
      <c r="E110" t="str">
        <v>01 Enero</v>
      </c>
      <c r="F110">
        <v>1</v>
      </c>
      <c r="G110" s="1">
        <f>'BECA MEDIA'!G22</f>
        <v>0</v>
      </c>
      <c r="H110" s="1">
        <f>'BECA MEDIA'!H22</f>
        <v>0</v>
      </c>
    </row>
    <row r="111">
      <c r="A111" t="str">
        <v>Beca Educación Media</v>
      </c>
      <c r="B111" t="str">
        <v>BAJA VERAPAZ</v>
      </c>
      <c r="C111" t="str">
        <v>EL CHOL</v>
      </c>
      <c r="D111" t="str">
        <v>Beca</v>
      </c>
      <c r="E111" t="str">
        <v>02 Febrero</v>
      </c>
      <c r="F111">
        <v>2</v>
      </c>
      <c r="G111" s="1">
        <f>'BECA MEDIA'!J22</f>
        <v>0</v>
      </c>
      <c r="H111" s="1">
        <f>'BECA MEDIA'!K22</f>
        <v>0</v>
      </c>
    </row>
    <row r="112">
      <c r="A112" t="str">
        <v>Beca Educación Media</v>
      </c>
      <c r="B112" t="str">
        <v>BAJA VERAPAZ</v>
      </c>
      <c r="C112" t="str">
        <v>EL CHOL</v>
      </c>
      <c r="D112" t="str">
        <v>Beca</v>
      </c>
      <c r="E112" t="str">
        <v>03 Marzo</v>
      </c>
      <c r="F112">
        <v>3</v>
      </c>
      <c r="G112" s="1">
        <f>'BECA MEDIA'!M22</f>
        <v>8.4</v>
      </c>
      <c r="H112" s="1">
        <f>'BECA MEDIA'!N22</f>
        <v>21000</v>
      </c>
    </row>
    <row r="113">
      <c r="A113" t="str">
        <v>Beca Educación Media</v>
      </c>
      <c r="B113" t="str">
        <v>BAJA VERAPAZ</v>
      </c>
      <c r="C113" t="str">
        <v>EL CHOL</v>
      </c>
      <c r="D113" t="str">
        <v>Beca</v>
      </c>
      <c r="E113" t="str">
        <v>04 Abril</v>
      </c>
      <c r="F113">
        <v>4</v>
      </c>
      <c r="G113" s="1">
        <f>'BECA MEDIA'!P22</f>
        <v>3.6</v>
      </c>
      <c r="H113" s="1">
        <f>'BECA MEDIA'!Q22</f>
        <v>9000</v>
      </c>
    </row>
    <row r="114">
      <c r="A114" t="str">
        <v>Beca Educación Media</v>
      </c>
      <c r="B114" t="str">
        <v>BAJA VERAPAZ</v>
      </c>
      <c r="C114" t="str">
        <v>EL CHOL</v>
      </c>
      <c r="D114" t="str">
        <v>Beca</v>
      </c>
      <c r="E114" t="str">
        <v>05 Mayo</v>
      </c>
      <c r="F114">
        <v>5</v>
      </c>
      <c r="G114" s="1">
        <f>'BECA MEDIA'!S22</f>
        <v>0</v>
      </c>
      <c r="H114" s="1">
        <f>'BECA MEDIA'!T22</f>
        <v>0</v>
      </c>
    </row>
    <row r="115">
      <c r="A115" t="str">
        <v>Beca Educación Media</v>
      </c>
      <c r="B115" t="str">
        <v>BAJA VERAPAZ</v>
      </c>
      <c r="C115" t="str">
        <v>EL CHOL</v>
      </c>
      <c r="D115" t="str">
        <v>Beca</v>
      </c>
      <c r="E115" t="str">
        <v>06 Junio</v>
      </c>
      <c r="F115">
        <v>6</v>
      </c>
      <c r="G115" s="1">
        <f>'BECA MEDIA'!V22</f>
        <v>11.6</v>
      </c>
      <c r="H115" s="1">
        <f>'BECA MEDIA'!W22</f>
        <v>29000</v>
      </c>
    </row>
    <row r="116">
      <c r="A116" t="str">
        <v>Beca Educación Media</v>
      </c>
      <c r="B116" t="str">
        <v>BAJA VERAPAZ</v>
      </c>
      <c r="C116" t="str">
        <v>GRANADOS</v>
      </c>
      <c r="D116" t="str">
        <v>Beca</v>
      </c>
      <c r="E116" t="str">
        <v>01 Enero</v>
      </c>
      <c r="F116">
        <v>1</v>
      </c>
      <c r="G116" s="1">
        <f>'BECA MEDIA'!G23</f>
        <v>0</v>
      </c>
      <c r="H116" s="1">
        <f>'BECA MEDIA'!H23</f>
        <v>0</v>
      </c>
    </row>
    <row r="117">
      <c r="A117" t="str">
        <v>Beca Educación Media</v>
      </c>
      <c r="B117" t="str">
        <v>BAJA VERAPAZ</v>
      </c>
      <c r="C117" t="str">
        <v>GRANADOS</v>
      </c>
      <c r="D117" t="str">
        <v>Beca</v>
      </c>
      <c r="E117" t="str">
        <v>02 Febrero</v>
      </c>
      <c r="F117">
        <v>2</v>
      </c>
      <c r="G117" s="1">
        <f>'BECA MEDIA'!J23</f>
        <v>0</v>
      </c>
      <c r="H117" s="1">
        <f>'BECA MEDIA'!K23</f>
        <v>0</v>
      </c>
    </row>
    <row r="118">
      <c r="A118" t="str">
        <v>Beca Educación Media</v>
      </c>
      <c r="B118" t="str">
        <v>BAJA VERAPAZ</v>
      </c>
      <c r="C118" t="str">
        <v>GRANADOS</v>
      </c>
      <c r="D118" t="str">
        <v>Beca</v>
      </c>
      <c r="E118" t="str">
        <v>03 Marzo</v>
      </c>
      <c r="F118">
        <v>3</v>
      </c>
      <c r="G118" s="1">
        <f>'BECA MEDIA'!M23</f>
        <v>3.2</v>
      </c>
      <c r="H118" s="1">
        <f>'BECA MEDIA'!N23</f>
        <v>8000</v>
      </c>
    </row>
    <row r="119">
      <c r="A119" t="str">
        <v>Beca Educación Media</v>
      </c>
      <c r="B119" t="str">
        <v>BAJA VERAPAZ</v>
      </c>
      <c r="C119" t="str">
        <v>GRANADOS</v>
      </c>
      <c r="D119" t="str">
        <v>Beca</v>
      </c>
      <c r="E119" t="str">
        <v>04 Abril</v>
      </c>
      <c r="F119">
        <v>4</v>
      </c>
      <c r="G119" s="1">
        <f>'BECA MEDIA'!P23</f>
        <v>2</v>
      </c>
      <c r="H119" s="1">
        <f>'BECA MEDIA'!Q23</f>
        <v>5000</v>
      </c>
    </row>
    <row r="120">
      <c r="A120" t="str">
        <v>Beca Educación Media</v>
      </c>
      <c r="B120" t="str">
        <v>BAJA VERAPAZ</v>
      </c>
      <c r="C120" t="str">
        <v>GRANADOS</v>
      </c>
      <c r="D120" t="str">
        <v>Beca</v>
      </c>
      <c r="E120" t="str">
        <v>05 Mayo</v>
      </c>
      <c r="F120">
        <v>5</v>
      </c>
      <c r="G120" s="1">
        <f>'BECA MEDIA'!S23</f>
        <v>0</v>
      </c>
      <c r="H120" s="1">
        <f>'BECA MEDIA'!T23</f>
        <v>0</v>
      </c>
    </row>
    <row r="121">
      <c r="A121" t="str">
        <v>Beca Educación Media</v>
      </c>
      <c r="B121" t="str">
        <v>BAJA VERAPAZ</v>
      </c>
      <c r="C121" t="str">
        <v>GRANADOS</v>
      </c>
      <c r="D121" t="str">
        <v>Beca</v>
      </c>
      <c r="E121" t="str">
        <v>06 Junio</v>
      </c>
      <c r="F121">
        <v>6</v>
      </c>
      <c r="G121" s="1">
        <f>'BECA MEDIA'!V23</f>
        <v>5.2</v>
      </c>
      <c r="H121" s="1">
        <f>'BECA MEDIA'!W23</f>
        <v>13000</v>
      </c>
    </row>
    <row r="122">
      <c r="A122" t="str">
        <v>Beca Educación Media</v>
      </c>
      <c r="B122" t="str">
        <v>BAJA VERAPAZ</v>
      </c>
      <c r="C122" t="str">
        <v>PURULHÁ</v>
      </c>
      <c r="D122" t="str">
        <v>Beca</v>
      </c>
      <c r="E122" t="str">
        <v>01 Enero</v>
      </c>
      <c r="F122">
        <v>1</v>
      </c>
      <c r="G122" s="1">
        <f>'BECA MEDIA'!G24</f>
        <v>0</v>
      </c>
      <c r="H122" s="1">
        <f>'BECA MEDIA'!H24</f>
        <v>0</v>
      </c>
    </row>
    <row r="123">
      <c r="A123" t="str">
        <v>Beca Educación Media</v>
      </c>
      <c r="B123" t="str">
        <v>BAJA VERAPAZ</v>
      </c>
      <c r="C123" t="str">
        <v>PURULHÁ</v>
      </c>
      <c r="D123" t="str">
        <v>Beca</v>
      </c>
      <c r="E123" t="str">
        <v>02 Febrero</v>
      </c>
      <c r="F123">
        <v>2</v>
      </c>
      <c r="G123" s="1">
        <f>'BECA MEDIA'!J24</f>
        <v>0</v>
      </c>
      <c r="H123" s="1">
        <f>'BECA MEDIA'!K24</f>
        <v>0</v>
      </c>
    </row>
    <row r="124">
      <c r="A124" t="str">
        <v>Beca Educación Media</v>
      </c>
      <c r="B124" t="str">
        <v>BAJA VERAPAZ</v>
      </c>
      <c r="C124" t="str">
        <v>PURULHÁ</v>
      </c>
      <c r="D124" t="str">
        <v>Beca</v>
      </c>
      <c r="E124" t="str">
        <v>03 Marzo</v>
      </c>
      <c r="F124">
        <v>3</v>
      </c>
      <c r="G124" s="1">
        <f>'BECA MEDIA'!M24</f>
        <v>8</v>
      </c>
      <c r="H124" s="1">
        <f>'BECA MEDIA'!N24</f>
        <v>20000</v>
      </c>
    </row>
    <row r="125">
      <c r="A125" t="str">
        <v>Beca Educación Media</v>
      </c>
      <c r="B125" t="str">
        <v>BAJA VERAPAZ</v>
      </c>
      <c r="C125" t="str">
        <v>PURULHÁ</v>
      </c>
      <c r="D125" t="str">
        <v>Beca</v>
      </c>
      <c r="E125" t="str">
        <v>04 Abril</v>
      </c>
      <c r="F125">
        <v>4</v>
      </c>
      <c r="G125" s="1">
        <f>'BECA MEDIA'!P24</f>
        <v>2.8</v>
      </c>
      <c r="H125" s="1">
        <f>'BECA MEDIA'!Q24</f>
        <v>7000</v>
      </c>
    </row>
    <row r="126">
      <c r="A126" t="str">
        <v>Beca Educación Media</v>
      </c>
      <c r="B126" t="str">
        <v>BAJA VERAPAZ</v>
      </c>
      <c r="C126" t="str">
        <v>PURULHÁ</v>
      </c>
      <c r="D126" t="str">
        <v>Beca</v>
      </c>
      <c r="E126" t="str">
        <v>05 Mayo</v>
      </c>
      <c r="F126">
        <v>5</v>
      </c>
      <c r="G126" s="1">
        <f>'BECA MEDIA'!S24</f>
        <v>0</v>
      </c>
      <c r="H126" s="1">
        <f>'BECA MEDIA'!T24</f>
        <v>0</v>
      </c>
    </row>
    <row r="127">
      <c r="A127" t="str">
        <v>Beca Educación Media</v>
      </c>
      <c r="B127" t="str">
        <v>BAJA VERAPAZ</v>
      </c>
      <c r="C127" t="str">
        <v>PURULHÁ</v>
      </c>
      <c r="D127" t="str">
        <v>Beca</v>
      </c>
      <c r="E127" t="str">
        <v>06 Junio</v>
      </c>
      <c r="F127">
        <v>6</v>
      </c>
      <c r="G127" s="1">
        <f>'BECA MEDIA'!V24</f>
        <v>10.4</v>
      </c>
      <c r="H127" s="1">
        <f>'BECA MEDIA'!W24</f>
        <v>26000</v>
      </c>
    </row>
    <row r="128">
      <c r="A128" t="str">
        <v>Beca Educación Media</v>
      </c>
      <c r="B128" t="str">
        <v>BAJA VERAPAZ</v>
      </c>
      <c r="C128" t="str">
        <v>RABINAL</v>
      </c>
      <c r="D128" t="str">
        <v>Beca</v>
      </c>
      <c r="E128" t="str">
        <v>01 Enero</v>
      </c>
      <c r="F128">
        <v>1</v>
      </c>
      <c r="G128" s="1">
        <f>'BECA MEDIA'!G25</f>
        <v>0</v>
      </c>
      <c r="H128" s="1">
        <f>'BECA MEDIA'!H25</f>
        <v>0</v>
      </c>
    </row>
    <row r="129">
      <c r="A129" t="str">
        <v>Beca Educación Media</v>
      </c>
      <c r="B129" t="str">
        <v>BAJA VERAPAZ</v>
      </c>
      <c r="C129" t="str">
        <v>RABINAL</v>
      </c>
      <c r="D129" t="str">
        <v>Beca</v>
      </c>
      <c r="E129" t="str">
        <v>02 Febrero</v>
      </c>
      <c r="F129">
        <v>2</v>
      </c>
      <c r="G129" s="1">
        <f>'BECA MEDIA'!J25</f>
        <v>0</v>
      </c>
      <c r="H129" s="1">
        <f>'BECA MEDIA'!K25</f>
        <v>0</v>
      </c>
    </row>
    <row r="130">
      <c r="A130" t="str">
        <v>Beca Educación Media</v>
      </c>
      <c r="B130" t="str">
        <v>BAJA VERAPAZ</v>
      </c>
      <c r="C130" t="str">
        <v>RABINAL</v>
      </c>
      <c r="D130" t="str">
        <v>Beca</v>
      </c>
      <c r="E130" t="str">
        <v>03 Marzo</v>
      </c>
      <c r="F130">
        <v>3</v>
      </c>
      <c r="G130" s="1">
        <f>'BECA MEDIA'!M25</f>
        <v>1.6</v>
      </c>
      <c r="H130" s="1">
        <f>'BECA MEDIA'!N25</f>
        <v>4000</v>
      </c>
    </row>
    <row r="131">
      <c r="A131" t="str">
        <v>Beca Educación Media</v>
      </c>
      <c r="B131" t="str">
        <v>BAJA VERAPAZ</v>
      </c>
      <c r="C131" t="str">
        <v>RABINAL</v>
      </c>
      <c r="D131" t="str">
        <v>Beca</v>
      </c>
      <c r="E131" t="str">
        <v>04 Abril</v>
      </c>
      <c r="F131">
        <v>4</v>
      </c>
      <c r="G131" s="1">
        <f>'BECA MEDIA'!P25</f>
        <v>1.2</v>
      </c>
      <c r="H131" s="1">
        <f>'BECA MEDIA'!Q25</f>
        <v>3000</v>
      </c>
    </row>
    <row r="132">
      <c r="A132" t="str">
        <v>Beca Educación Media</v>
      </c>
      <c r="B132" t="str">
        <v>BAJA VERAPAZ</v>
      </c>
      <c r="C132" t="str">
        <v>RABINAL</v>
      </c>
      <c r="D132" t="str">
        <v>Beca</v>
      </c>
      <c r="E132" t="str">
        <v>05 Mayo</v>
      </c>
      <c r="F132">
        <v>5</v>
      </c>
      <c r="G132" s="1">
        <f>'BECA MEDIA'!S25</f>
        <v>0</v>
      </c>
      <c r="H132" s="1">
        <f>'BECA MEDIA'!T25</f>
        <v>0</v>
      </c>
    </row>
    <row r="133">
      <c r="A133" t="str">
        <v>Beca Educación Media</v>
      </c>
      <c r="B133" t="str">
        <v>BAJA VERAPAZ</v>
      </c>
      <c r="C133" t="str">
        <v>RABINAL</v>
      </c>
      <c r="D133" t="str">
        <v>Beca</v>
      </c>
      <c r="E133" t="str">
        <v>06 Junio</v>
      </c>
      <c r="F133">
        <v>6</v>
      </c>
      <c r="G133" s="1">
        <f>'BECA MEDIA'!V25</f>
        <v>2.8</v>
      </c>
      <c r="H133" s="1">
        <f>'BECA MEDIA'!W25</f>
        <v>7000</v>
      </c>
    </row>
    <row r="134">
      <c r="A134" t="str">
        <v>Beca Educación Media</v>
      </c>
      <c r="B134" t="str">
        <v>BAJA VERAPAZ</v>
      </c>
      <c r="C134" t="str">
        <v>SALAMÁ</v>
      </c>
      <c r="D134" t="str">
        <v>Beca</v>
      </c>
      <c r="E134" t="str">
        <v>01 Enero</v>
      </c>
      <c r="F134">
        <v>1</v>
      </c>
      <c r="G134" s="1">
        <f>'BECA MEDIA'!G26</f>
        <v>0</v>
      </c>
      <c r="H134" s="1">
        <f>'BECA MEDIA'!H26</f>
        <v>0</v>
      </c>
    </row>
    <row r="135">
      <c r="A135" t="str">
        <v>Beca Educación Media</v>
      </c>
      <c r="B135" t="str">
        <v>BAJA VERAPAZ</v>
      </c>
      <c r="C135" t="str">
        <v>SALAMÁ</v>
      </c>
      <c r="D135" t="str">
        <v>Beca</v>
      </c>
      <c r="E135" t="str">
        <v>02 Febrero</v>
      </c>
      <c r="F135">
        <v>2</v>
      </c>
      <c r="G135" s="1">
        <f>'BECA MEDIA'!J26</f>
        <v>0</v>
      </c>
      <c r="H135" s="1">
        <f>'BECA MEDIA'!K26</f>
        <v>0</v>
      </c>
    </row>
    <row r="136">
      <c r="A136" t="str">
        <v>Beca Educación Media</v>
      </c>
      <c r="B136" t="str">
        <v>BAJA VERAPAZ</v>
      </c>
      <c r="C136" t="str">
        <v>SALAMÁ</v>
      </c>
      <c r="D136" t="str">
        <v>Beca</v>
      </c>
      <c r="E136" t="str">
        <v>03 Marzo</v>
      </c>
      <c r="F136">
        <v>3</v>
      </c>
      <c r="G136" s="1">
        <f>'BECA MEDIA'!M26</f>
        <v>3.6</v>
      </c>
      <c r="H136" s="1">
        <f>'BECA MEDIA'!N26</f>
        <v>9000</v>
      </c>
    </row>
    <row r="137">
      <c r="A137" t="str">
        <v>Beca Educación Media</v>
      </c>
      <c r="B137" t="str">
        <v>BAJA VERAPAZ</v>
      </c>
      <c r="C137" t="str">
        <v>SALAMÁ</v>
      </c>
      <c r="D137" t="str">
        <v>Beca</v>
      </c>
      <c r="E137" t="str">
        <v>04 Abril</v>
      </c>
      <c r="F137">
        <v>4</v>
      </c>
      <c r="G137" s="1">
        <f>'BECA MEDIA'!P26</f>
        <v>0.8</v>
      </c>
      <c r="H137" s="1">
        <f>'BECA MEDIA'!Q26</f>
        <v>2000</v>
      </c>
    </row>
    <row r="138">
      <c r="A138" t="str">
        <v>Beca Educación Media</v>
      </c>
      <c r="B138" t="str">
        <v>BAJA VERAPAZ</v>
      </c>
      <c r="C138" t="str">
        <v>SALAMÁ</v>
      </c>
      <c r="D138" t="str">
        <v>Beca</v>
      </c>
      <c r="E138" t="str">
        <v>05 Mayo</v>
      </c>
      <c r="F138">
        <v>5</v>
      </c>
      <c r="G138" s="1">
        <f>'BECA MEDIA'!S26</f>
        <v>0</v>
      </c>
      <c r="H138" s="1">
        <f>'BECA MEDIA'!T26</f>
        <v>0</v>
      </c>
    </row>
    <row r="139">
      <c r="A139" t="str">
        <v>Beca Educación Media</v>
      </c>
      <c r="B139" t="str">
        <v>BAJA VERAPAZ</v>
      </c>
      <c r="C139" t="str">
        <v>SALAMÁ</v>
      </c>
      <c r="D139" t="str">
        <v>Beca</v>
      </c>
      <c r="E139" t="str">
        <v>06 Junio</v>
      </c>
      <c r="F139">
        <v>6</v>
      </c>
      <c r="G139" s="1">
        <f>'BECA MEDIA'!V26</f>
        <v>4.4</v>
      </c>
      <c r="H139" s="1">
        <f>'BECA MEDIA'!W26</f>
        <v>11000</v>
      </c>
    </row>
    <row r="140">
      <c r="A140" t="str">
        <v>Beca Educación Media</v>
      </c>
      <c r="B140" t="str">
        <v>BAJA VERAPAZ</v>
      </c>
      <c r="C140" t="str">
        <v>SAN JERÓNIMO</v>
      </c>
      <c r="D140" t="str">
        <v>Beca</v>
      </c>
      <c r="E140" t="str">
        <v>01 Enero</v>
      </c>
      <c r="F140">
        <v>1</v>
      </c>
      <c r="G140" s="1">
        <f>'BECA MEDIA'!G27</f>
        <v>0</v>
      </c>
      <c r="H140" s="1">
        <f>'BECA MEDIA'!H27</f>
        <v>0</v>
      </c>
    </row>
    <row r="141">
      <c r="A141" t="str">
        <v>Beca Educación Media</v>
      </c>
      <c r="B141" t="str">
        <v>BAJA VERAPAZ</v>
      </c>
      <c r="C141" t="str">
        <v>SAN JERÓNIMO</v>
      </c>
      <c r="D141" t="str">
        <v>Beca</v>
      </c>
      <c r="E141" t="str">
        <v>02 Febrero</v>
      </c>
      <c r="F141">
        <v>2</v>
      </c>
      <c r="G141" s="1">
        <f>'BECA MEDIA'!J27</f>
        <v>0</v>
      </c>
      <c r="H141" s="1">
        <f>'BECA MEDIA'!K27</f>
        <v>0</v>
      </c>
    </row>
    <row r="142">
      <c r="A142" t="str">
        <v>Beca Educación Media</v>
      </c>
      <c r="B142" t="str">
        <v>BAJA VERAPAZ</v>
      </c>
      <c r="C142" t="str">
        <v>SAN JERÓNIMO</v>
      </c>
      <c r="D142" t="str">
        <v>Beca</v>
      </c>
      <c r="E142" t="str">
        <v>03 Marzo</v>
      </c>
      <c r="F142">
        <v>3</v>
      </c>
      <c r="G142" s="1">
        <f>'BECA MEDIA'!M27</f>
        <v>6.8</v>
      </c>
      <c r="H142" s="1">
        <f>'BECA MEDIA'!N27</f>
        <v>17000</v>
      </c>
    </row>
    <row r="143">
      <c r="A143" t="str">
        <v>Beca Educación Media</v>
      </c>
      <c r="B143" t="str">
        <v>BAJA VERAPAZ</v>
      </c>
      <c r="C143" t="str">
        <v>SAN JERÓNIMO</v>
      </c>
      <c r="D143" t="str">
        <v>Beca</v>
      </c>
      <c r="E143" t="str">
        <v>04 Abril</v>
      </c>
      <c r="F143">
        <v>4</v>
      </c>
      <c r="G143" s="1">
        <f>'BECA MEDIA'!P27</f>
        <v>1.6</v>
      </c>
      <c r="H143" s="1">
        <f>'BECA MEDIA'!Q27</f>
        <v>4000</v>
      </c>
    </row>
    <row r="144">
      <c r="A144" t="str">
        <v>Beca Educación Media</v>
      </c>
      <c r="B144" t="str">
        <v>BAJA VERAPAZ</v>
      </c>
      <c r="C144" t="str">
        <v>SAN JERÓNIMO</v>
      </c>
      <c r="D144" t="str">
        <v>Beca</v>
      </c>
      <c r="E144" t="str">
        <v>05 Mayo</v>
      </c>
      <c r="F144">
        <v>5</v>
      </c>
      <c r="G144" s="1">
        <f>'BECA MEDIA'!S27</f>
        <v>0</v>
      </c>
      <c r="H144" s="1">
        <f>'BECA MEDIA'!T27</f>
        <v>0</v>
      </c>
    </row>
    <row r="145">
      <c r="A145" t="str">
        <v>Beca Educación Media</v>
      </c>
      <c r="B145" t="str">
        <v>BAJA VERAPAZ</v>
      </c>
      <c r="C145" t="str">
        <v>SAN JERÓNIMO</v>
      </c>
      <c r="D145" t="str">
        <v>Beca</v>
      </c>
      <c r="E145" t="str">
        <v>06 Junio</v>
      </c>
      <c r="F145">
        <v>6</v>
      </c>
      <c r="G145" s="1">
        <f>'BECA MEDIA'!V27</f>
        <v>8.4</v>
      </c>
      <c r="H145" s="1">
        <f>'BECA MEDIA'!W27</f>
        <v>21000</v>
      </c>
    </row>
    <row r="146">
      <c r="A146" t="str">
        <v>Beca Educación Media</v>
      </c>
      <c r="B146" t="str">
        <v>BAJA VERAPAZ</v>
      </c>
      <c r="C146" t="str">
        <v>SAN MIGUEL CHICAJ</v>
      </c>
      <c r="D146" t="str">
        <v>Beca</v>
      </c>
      <c r="E146" t="str">
        <v>01 Enero</v>
      </c>
      <c r="F146">
        <v>1</v>
      </c>
      <c r="G146" s="1">
        <f>'BECA MEDIA'!G28</f>
        <v>0</v>
      </c>
      <c r="H146" s="1">
        <f>'BECA MEDIA'!H28</f>
        <v>0</v>
      </c>
    </row>
    <row r="147">
      <c r="A147" t="str">
        <v>Beca Educación Media</v>
      </c>
      <c r="B147" t="str">
        <v>BAJA VERAPAZ</v>
      </c>
      <c r="C147" t="str">
        <v>SAN MIGUEL CHICAJ</v>
      </c>
      <c r="D147" t="str">
        <v>Beca</v>
      </c>
      <c r="E147" t="str">
        <v>02 Febrero</v>
      </c>
      <c r="F147">
        <v>2</v>
      </c>
      <c r="G147" s="1">
        <f>'BECA MEDIA'!J28</f>
        <v>0</v>
      </c>
      <c r="H147" s="1">
        <f>'BECA MEDIA'!K28</f>
        <v>0</v>
      </c>
    </row>
    <row r="148">
      <c r="A148" t="str">
        <v>Beca Educación Media</v>
      </c>
      <c r="B148" t="str">
        <v>BAJA VERAPAZ</v>
      </c>
      <c r="C148" t="str">
        <v>SAN MIGUEL CHICAJ</v>
      </c>
      <c r="D148" t="str">
        <v>Beca</v>
      </c>
      <c r="E148" t="str">
        <v>03 Marzo</v>
      </c>
      <c r="F148">
        <v>3</v>
      </c>
      <c r="G148" s="1">
        <f>'BECA MEDIA'!M28</f>
        <v>6</v>
      </c>
      <c r="H148" s="1">
        <f>'BECA MEDIA'!N28</f>
        <v>15000</v>
      </c>
    </row>
    <row r="149">
      <c r="A149" t="str">
        <v>Beca Educación Media</v>
      </c>
      <c r="B149" t="str">
        <v>BAJA VERAPAZ</v>
      </c>
      <c r="C149" t="str">
        <v>SAN MIGUEL CHICAJ</v>
      </c>
      <c r="D149" t="str">
        <v>Beca</v>
      </c>
      <c r="E149" t="str">
        <v>04 Abril</v>
      </c>
      <c r="F149">
        <v>4</v>
      </c>
      <c r="G149" s="1">
        <f>'BECA MEDIA'!P28</f>
        <v>2.4</v>
      </c>
      <c r="H149" s="1">
        <f>'BECA MEDIA'!Q28</f>
        <v>6000</v>
      </c>
    </row>
    <row r="150">
      <c r="A150" t="str">
        <v>Beca Educación Media</v>
      </c>
      <c r="B150" t="str">
        <v>BAJA VERAPAZ</v>
      </c>
      <c r="C150" t="str">
        <v>SAN MIGUEL CHICAJ</v>
      </c>
      <c r="D150" t="str">
        <v>Beca</v>
      </c>
      <c r="E150" t="str">
        <v>05 Mayo</v>
      </c>
      <c r="F150">
        <v>5</v>
      </c>
      <c r="G150" s="1">
        <f>'BECA MEDIA'!S28</f>
        <v>0</v>
      </c>
      <c r="H150" s="1">
        <f>'BECA MEDIA'!T28</f>
        <v>0</v>
      </c>
    </row>
    <row r="151">
      <c r="A151" t="str">
        <v>Beca Educación Media</v>
      </c>
      <c r="B151" t="str">
        <v>BAJA VERAPAZ</v>
      </c>
      <c r="C151" t="str">
        <v>SAN MIGUEL CHICAJ</v>
      </c>
      <c r="D151" t="str">
        <v>Beca</v>
      </c>
      <c r="E151" t="str">
        <v>06 Junio</v>
      </c>
      <c r="F151">
        <v>6</v>
      </c>
      <c r="G151" s="1">
        <f>'BECA MEDIA'!V28</f>
        <v>8.4</v>
      </c>
      <c r="H151" s="1">
        <f>'BECA MEDIA'!W28</f>
        <v>21000</v>
      </c>
    </row>
    <row r="152">
      <c r="A152" t="str">
        <v>Beca Educación Media</v>
      </c>
      <c r="B152" t="str">
        <v>CHIMALTENANGO</v>
      </c>
      <c r="C152" t="str">
        <v>ACATENANGO</v>
      </c>
      <c r="D152" t="str">
        <v>Beca</v>
      </c>
      <c r="E152" t="str">
        <v>01 Enero</v>
      </c>
      <c r="F152">
        <v>1</v>
      </c>
      <c r="G152" s="1">
        <f>'BECA MEDIA'!G29</f>
        <v>0</v>
      </c>
      <c r="H152" s="1">
        <f>'BECA MEDIA'!H29</f>
        <v>0</v>
      </c>
    </row>
    <row r="153">
      <c r="A153" t="str">
        <v>Beca Educación Media</v>
      </c>
      <c r="B153" t="str">
        <v>CHIMALTENANGO</v>
      </c>
      <c r="C153" t="str">
        <v>ACATENANGO</v>
      </c>
      <c r="D153" t="str">
        <v>Beca</v>
      </c>
      <c r="E153" t="str">
        <v>02 Febrero</v>
      </c>
      <c r="F153">
        <v>2</v>
      </c>
      <c r="G153" s="1">
        <f>'BECA MEDIA'!J29</f>
        <v>0</v>
      </c>
      <c r="H153" s="1">
        <f>'BECA MEDIA'!K29</f>
        <v>0</v>
      </c>
    </row>
    <row r="154">
      <c r="A154" t="str">
        <v>Beca Educación Media</v>
      </c>
      <c r="B154" t="str">
        <v>CHIMALTENANGO</v>
      </c>
      <c r="C154" t="str">
        <v>ACATENANGO</v>
      </c>
      <c r="D154" t="str">
        <v>Beca</v>
      </c>
      <c r="E154" t="str">
        <v>03 Marzo</v>
      </c>
      <c r="F154">
        <v>3</v>
      </c>
      <c r="G154" s="1">
        <f>'BECA MEDIA'!M29</f>
        <v>2.4</v>
      </c>
      <c r="H154" s="1">
        <f>'BECA MEDIA'!N29</f>
        <v>6000</v>
      </c>
    </row>
    <row r="155">
      <c r="A155" t="str">
        <v>Beca Educación Media</v>
      </c>
      <c r="B155" t="str">
        <v>CHIMALTENANGO</v>
      </c>
      <c r="C155" t="str">
        <v>ACATENANGO</v>
      </c>
      <c r="D155" t="str">
        <v>Beca</v>
      </c>
      <c r="E155" t="str">
        <v>04 Abril</v>
      </c>
      <c r="F155">
        <v>4</v>
      </c>
      <c r="G155" s="1">
        <f>'BECA MEDIA'!P29</f>
        <v>0.8</v>
      </c>
      <c r="H155" s="1">
        <f>'BECA MEDIA'!Q29</f>
        <v>2000</v>
      </c>
    </row>
    <row r="156">
      <c r="A156" t="str">
        <v>Beca Educación Media</v>
      </c>
      <c r="B156" t="str">
        <v>CHIMALTENANGO</v>
      </c>
      <c r="C156" t="str">
        <v>ACATENANGO</v>
      </c>
      <c r="D156" t="str">
        <v>Beca</v>
      </c>
      <c r="E156" t="str">
        <v>05 Mayo</v>
      </c>
      <c r="F156">
        <v>5</v>
      </c>
      <c r="G156" s="1">
        <f>'BECA MEDIA'!S29</f>
        <v>0</v>
      </c>
      <c r="H156" s="1">
        <f>'BECA MEDIA'!T29</f>
        <v>0</v>
      </c>
    </row>
    <row r="157">
      <c r="A157" t="str">
        <v>Beca Educación Media</v>
      </c>
      <c r="B157" t="str">
        <v>CHIMALTENANGO</v>
      </c>
      <c r="C157" t="str">
        <v>ACATENANGO</v>
      </c>
      <c r="D157" t="str">
        <v>Beca</v>
      </c>
      <c r="E157" t="str">
        <v>06 Junio</v>
      </c>
      <c r="F157">
        <v>6</v>
      </c>
      <c r="G157" s="1">
        <f>'BECA MEDIA'!V29</f>
        <v>3.2</v>
      </c>
      <c r="H157" s="1">
        <f>'BECA MEDIA'!W29</f>
        <v>8000</v>
      </c>
    </row>
    <row r="158">
      <c r="A158" t="str">
        <v>Beca Educación Media</v>
      </c>
      <c r="B158" t="str">
        <v>CHIMALTENANGO</v>
      </c>
      <c r="C158" t="str">
        <v>CHIMALTENANGO</v>
      </c>
      <c r="D158" t="str">
        <v>Beca</v>
      </c>
      <c r="E158" t="str">
        <v>01 Enero</v>
      </c>
      <c r="F158">
        <v>1</v>
      </c>
      <c r="G158" s="1">
        <f>'BECA MEDIA'!G30</f>
        <v>0</v>
      </c>
      <c r="H158" s="1">
        <f>'BECA MEDIA'!H30</f>
        <v>0</v>
      </c>
    </row>
    <row r="159">
      <c r="A159" t="str">
        <v>Beca Educación Media</v>
      </c>
      <c r="B159" t="str">
        <v>CHIMALTENANGO</v>
      </c>
      <c r="C159" t="str">
        <v>CHIMALTENANGO</v>
      </c>
      <c r="D159" t="str">
        <v>Beca</v>
      </c>
      <c r="E159" t="str">
        <v>02 Febrero</v>
      </c>
      <c r="F159">
        <v>2</v>
      </c>
      <c r="G159" s="1">
        <f>'BECA MEDIA'!J30</f>
        <v>0</v>
      </c>
      <c r="H159" s="1">
        <f>'BECA MEDIA'!K30</f>
        <v>0</v>
      </c>
    </row>
    <row r="160">
      <c r="A160" t="str">
        <v>Beca Educación Media</v>
      </c>
      <c r="B160" t="str">
        <v>CHIMALTENANGO</v>
      </c>
      <c r="C160" t="str">
        <v>CHIMALTENANGO</v>
      </c>
      <c r="D160" t="str">
        <v>Beca</v>
      </c>
      <c r="E160" t="str">
        <v>03 Marzo</v>
      </c>
      <c r="F160">
        <v>3</v>
      </c>
      <c r="G160" s="1">
        <f>'BECA MEDIA'!M30</f>
        <v>5.6</v>
      </c>
      <c r="H160" s="1">
        <f>'BECA MEDIA'!N30</f>
        <v>14000</v>
      </c>
    </row>
    <row r="161">
      <c r="A161" t="str">
        <v>Beca Educación Media</v>
      </c>
      <c r="B161" t="str">
        <v>CHIMALTENANGO</v>
      </c>
      <c r="C161" t="str">
        <v>CHIMALTENANGO</v>
      </c>
      <c r="D161" t="str">
        <v>Beca</v>
      </c>
      <c r="E161" t="str">
        <v>04 Abril</v>
      </c>
      <c r="F161">
        <v>4</v>
      </c>
      <c r="G161" s="1">
        <f>'BECA MEDIA'!P30</f>
        <v>3.2</v>
      </c>
      <c r="H161" s="1">
        <f>'BECA MEDIA'!Q30</f>
        <v>8000</v>
      </c>
    </row>
    <row r="162">
      <c r="A162" t="str">
        <v>Beca Educación Media</v>
      </c>
      <c r="B162" t="str">
        <v>CHIMALTENANGO</v>
      </c>
      <c r="C162" t="str">
        <v>CHIMALTENANGO</v>
      </c>
      <c r="D162" t="str">
        <v>Beca</v>
      </c>
      <c r="E162" t="str">
        <v>05 Mayo</v>
      </c>
      <c r="F162">
        <v>5</v>
      </c>
      <c r="G162" s="1">
        <f>'BECA MEDIA'!S30</f>
        <v>0</v>
      </c>
      <c r="H162" s="1">
        <f>'BECA MEDIA'!T30</f>
        <v>0</v>
      </c>
    </row>
    <row r="163">
      <c r="A163" t="str">
        <v>Beca Educación Media</v>
      </c>
      <c r="B163" t="str">
        <v>CHIMALTENANGO</v>
      </c>
      <c r="C163" t="str">
        <v>CHIMALTENANGO</v>
      </c>
      <c r="D163" t="str">
        <v>Beca</v>
      </c>
      <c r="E163" t="str">
        <v>06 Junio</v>
      </c>
      <c r="F163">
        <v>6</v>
      </c>
      <c r="G163" s="1">
        <f>'BECA MEDIA'!V30</f>
        <v>8.8</v>
      </c>
      <c r="H163" s="1">
        <f>'BECA MEDIA'!W30</f>
        <v>22000</v>
      </c>
    </row>
    <row r="164">
      <c r="A164" t="str">
        <v>Beca Educación Media</v>
      </c>
      <c r="B164" t="str">
        <v>CHIMALTENANGO</v>
      </c>
      <c r="C164" t="str">
        <v>COMALAPA</v>
      </c>
      <c r="D164" t="str">
        <v>Beca</v>
      </c>
      <c r="E164" t="str">
        <v>01 Enero</v>
      </c>
      <c r="F164">
        <v>1</v>
      </c>
      <c r="G164" s="1">
        <f>'BECA MEDIA'!G31</f>
        <v>0</v>
      </c>
      <c r="H164" s="1">
        <f>'BECA MEDIA'!H31</f>
        <v>0</v>
      </c>
    </row>
    <row r="165">
      <c r="A165" t="str">
        <v>Beca Educación Media</v>
      </c>
      <c r="B165" t="str">
        <v>CHIMALTENANGO</v>
      </c>
      <c r="C165" t="str">
        <v>COMALAPA</v>
      </c>
      <c r="D165" t="str">
        <v>Beca</v>
      </c>
      <c r="E165" t="str">
        <v>02 Febrero</v>
      </c>
      <c r="F165">
        <v>2</v>
      </c>
      <c r="G165" s="1">
        <f>'BECA MEDIA'!J31</f>
        <v>0</v>
      </c>
      <c r="H165" s="1">
        <f>'BECA MEDIA'!K31</f>
        <v>0</v>
      </c>
    </row>
    <row r="166">
      <c r="A166" t="str">
        <v>Beca Educación Media</v>
      </c>
      <c r="B166" t="str">
        <v>CHIMALTENANGO</v>
      </c>
      <c r="C166" t="str">
        <v>COMALAPA</v>
      </c>
      <c r="D166" t="str">
        <v>Beca</v>
      </c>
      <c r="E166" t="str">
        <v>03 Marzo</v>
      </c>
      <c r="F166">
        <v>3</v>
      </c>
      <c r="G166" s="1">
        <f>'BECA MEDIA'!M31</f>
        <v>3.2</v>
      </c>
      <c r="H166" s="1">
        <f>'BECA MEDIA'!N31</f>
        <v>8000</v>
      </c>
    </row>
    <row r="167">
      <c r="A167" t="str">
        <v>Beca Educación Media</v>
      </c>
      <c r="B167" t="str">
        <v>CHIMALTENANGO</v>
      </c>
      <c r="C167" t="str">
        <v>COMALAPA</v>
      </c>
      <c r="D167" t="str">
        <v>Beca</v>
      </c>
      <c r="E167" t="str">
        <v>04 Abril</v>
      </c>
      <c r="F167">
        <v>4</v>
      </c>
      <c r="G167" s="1">
        <f>'BECA MEDIA'!P31</f>
        <v>3.2</v>
      </c>
      <c r="H167" s="1">
        <f>'BECA MEDIA'!Q31</f>
        <v>8000</v>
      </c>
    </row>
    <row r="168">
      <c r="A168" t="str">
        <v>Beca Educación Media</v>
      </c>
      <c r="B168" t="str">
        <v>CHIMALTENANGO</v>
      </c>
      <c r="C168" t="str">
        <v>COMALAPA</v>
      </c>
      <c r="D168" t="str">
        <v>Beca</v>
      </c>
      <c r="E168" t="str">
        <v>05 Mayo</v>
      </c>
      <c r="F168">
        <v>5</v>
      </c>
      <c r="G168" s="1">
        <f>'BECA MEDIA'!S31</f>
        <v>0</v>
      </c>
      <c r="H168" s="1">
        <f>'BECA MEDIA'!T31</f>
        <v>0</v>
      </c>
    </row>
    <row r="169">
      <c r="A169" t="str">
        <v>Beca Educación Media</v>
      </c>
      <c r="B169" t="str">
        <v>CHIMALTENANGO</v>
      </c>
      <c r="C169" t="str">
        <v>COMALAPA</v>
      </c>
      <c r="D169" t="str">
        <v>Beca</v>
      </c>
      <c r="E169" t="str">
        <v>06 Junio</v>
      </c>
      <c r="F169">
        <v>6</v>
      </c>
      <c r="G169" s="1">
        <f>'BECA MEDIA'!V31</f>
        <v>6.4</v>
      </c>
      <c r="H169" s="1">
        <f>'BECA MEDIA'!W31</f>
        <v>16000</v>
      </c>
    </row>
    <row r="170">
      <c r="A170" t="str">
        <v>Beca Educación Media</v>
      </c>
      <c r="B170" t="str">
        <v>CHIMALTENANGO</v>
      </c>
      <c r="C170" t="str">
        <v>EL TEJAR</v>
      </c>
      <c r="D170" t="str">
        <v>Beca</v>
      </c>
      <c r="E170" t="str">
        <v>01 Enero</v>
      </c>
      <c r="F170">
        <v>1</v>
      </c>
      <c r="G170" s="1">
        <f>'BECA MEDIA'!G32</f>
        <v>0</v>
      </c>
      <c r="H170" s="1">
        <f>'BECA MEDIA'!H32</f>
        <v>0</v>
      </c>
    </row>
    <row r="171">
      <c r="A171" t="str">
        <v>Beca Educación Media</v>
      </c>
      <c r="B171" t="str">
        <v>CHIMALTENANGO</v>
      </c>
      <c r="C171" t="str">
        <v>EL TEJAR</v>
      </c>
      <c r="D171" t="str">
        <v>Beca</v>
      </c>
      <c r="E171" t="str">
        <v>02 Febrero</v>
      </c>
      <c r="F171">
        <v>2</v>
      </c>
      <c r="G171" s="1">
        <f>'BECA MEDIA'!J32</f>
        <v>0</v>
      </c>
      <c r="H171" s="1">
        <f>'BECA MEDIA'!K32</f>
        <v>0</v>
      </c>
    </row>
    <row r="172">
      <c r="A172" t="str">
        <v>Beca Educación Media</v>
      </c>
      <c r="B172" t="str">
        <v>CHIMALTENANGO</v>
      </c>
      <c r="C172" t="str">
        <v>EL TEJAR</v>
      </c>
      <c r="D172" t="str">
        <v>Beca</v>
      </c>
      <c r="E172" t="str">
        <v>03 Marzo</v>
      </c>
      <c r="F172">
        <v>3</v>
      </c>
      <c r="G172" s="1">
        <f>'BECA MEDIA'!M32</f>
        <v>5.2</v>
      </c>
      <c r="H172" s="1">
        <f>'BECA MEDIA'!N32</f>
        <v>13000</v>
      </c>
    </row>
    <row r="173">
      <c r="A173" t="str">
        <v>Beca Educación Media</v>
      </c>
      <c r="B173" t="str">
        <v>CHIMALTENANGO</v>
      </c>
      <c r="C173" t="str">
        <v>EL TEJAR</v>
      </c>
      <c r="D173" t="str">
        <v>Beca</v>
      </c>
      <c r="E173" t="str">
        <v>04 Abril</v>
      </c>
      <c r="F173">
        <v>4</v>
      </c>
      <c r="G173" s="1">
        <f>'BECA MEDIA'!P32</f>
        <v>1.2</v>
      </c>
      <c r="H173" s="1">
        <f>'BECA MEDIA'!Q32</f>
        <v>3000</v>
      </c>
    </row>
    <row r="174">
      <c r="A174" t="str">
        <v>Beca Educación Media</v>
      </c>
      <c r="B174" t="str">
        <v>CHIMALTENANGO</v>
      </c>
      <c r="C174" t="str">
        <v>EL TEJAR</v>
      </c>
      <c r="D174" t="str">
        <v>Beca</v>
      </c>
      <c r="E174" t="str">
        <v>05 Mayo</v>
      </c>
      <c r="F174">
        <v>5</v>
      </c>
      <c r="G174" s="1">
        <f>'BECA MEDIA'!S32</f>
        <v>0</v>
      </c>
      <c r="H174" s="1">
        <f>'BECA MEDIA'!T32</f>
        <v>0</v>
      </c>
    </row>
    <row r="175">
      <c r="A175" t="str">
        <v>Beca Educación Media</v>
      </c>
      <c r="B175" t="str">
        <v>CHIMALTENANGO</v>
      </c>
      <c r="C175" t="str">
        <v>EL TEJAR</v>
      </c>
      <c r="D175" t="str">
        <v>Beca</v>
      </c>
      <c r="E175" t="str">
        <v>06 Junio</v>
      </c>
      <c r="F175">
        <v>6</v>
      </c>
      <c r="G175" s="1">
        <f>'BECA MEDIA'!V32</f>
        <v>5.6</v>
      </c>
      <c r="H175" s="1">
        <f>'BECA MEDIA'!W32</f>
        <v>14000</v>
      </c>
    </row>
    <row r="176">
      <c r="A176" t="str">
        <v>Beca Educación Media</v>
      </c>
      <c r="B176" t="str">
        <v>CHIMALTENANGO</v>
      </c>
      <c r="C176" t="str">
        <v>PARRAMOS</v>
      </c>
      <c r="D176" t="str">
        <v>Beca</v>
      </c>
      <c r="E176" t="str">
        <v>01 Enero</v>
      </c>
      <c r="F176">
        <v>1</v>
      </c>
      <c r="G176" s="1">
        <f>'BECA MEDIA'!G33</f>
        <v>0</v>
      </c>
      <c r="H176" s="1">
        <f>'BECA MEDIA'!H33</f>
        <v>0</v>
      </c>
    </row>
    <row r="177">
      <c r="A177" t="str">
        <v>Beca Educación Media</v>
      </c>
      <c r="B177" t="str">
        <v>CHIMALTENANGO</v>
      </c>
      <c r="C177" t="str">
        <v>PARRAMOS</v>
      </c>
      <c r="D177" t="str">
        <v>Beca</v>
      </c>
      <c r="E177" t="str">
        <v>02 Febrero</v>
      </c>
      <c r="F177">
        <v>2</v>
      </c>
      <c r="G177" s="1">
        <f>'BECA MEDIA'!J33</f>
        <v>0</v>
      </c>
      <c r="H177" s="1">
        <f>'BECA MEDIA'!K33</f>
        <v>0</v>
      </c>
    </row>
    <row r="178">
      <c r="A178" t="str">
        <v>Beca Educación Media</v>
      </c>
      <c r="B178" t="str">
        <v>CHIMALTENANGO</v>
      </c>
      <c r="C178" t="str">
        <v>PARRAMOS</v>
      </c>
      <c r="D178" t="str">
        <v>Beca</v>
      </c>
      <c r="E178" t="str">
        <v>03 Marzo</v>
      </c>
      <c r="F178">
        <v>3</v>
      </c>
      <c r="G178" s="1">
        <f>'BECA MEDIA'!M33</f>
        <v>4</v>
      </c>
      <c r="H178" s="1">
        <f>'BECA MEDIA'!N33</f>
        <v>10000</v>
      </c>
    </row>
    <row r="179">
      <c r="A179" t="str">
        <v>Beca Educación Media</v>
      </c>
      <c r="B179" t="str">
        <v>CHIMALTENANGO</v>
      </c>
      <c r="C179" t="str">
        <v>PARRAMOS</v>
      </c>
      <c r="D179" t="str">
        <v>Beca</v>
      </c>
      <c r="E179" t="str">
        <v>04 Abril</v>
      </c>
      <c r="F179">
        <v>4</v>
      </c>
      <c r="G179" s="1">
        <f>'BECA MEDIA'!P33</f>
        <v>4</v>
      </c>
      <c r="H179" s="1">
        <f>'BECA MEDIA'!Q33</f>
        <v>10000</v>
      </c>
    </row>
    <row r="180">
      <c r="A180" t="str">
        <v>Beca Educación Media</v>
      </c>
      <c r="B180" t="str">
        <v>CHIMALTENANGO</v>
      </c>
      <c r="C180" t="str">
        <v>PARRAMOS</v>
      </c>
      <c r="D180" t="str">
        <v>Beca</v>
      </c>
      <c r="E180" t="str">
        <v>05 Mayo</v>
      </c>
      <c r="F180">
        <v>5</v>
      </c>
      <c r="G180" s="1">
        <f>'BECA MEDIA'!S33</f>
        <v>0</v>
      </c>
      <c r="H180" s="1">
        <f>'BECA MEDIA'!T33</f>
        <v>0</v>
      </c>
    </row>
    <row r="181">
      <c r="A181" t="str">
        <v>Beca Educación Media</v>
      </c>
      <c r="B181" t="str">
        <v>CHIMALTENANGO</v>
      </c>
      <c r="C181" t="str">
        <v>PARRAMOS</v>
      </c>
      <c r="D181" t="str">
        <v>Beca</v>
      </c>
      <c r="E181" t="str">
        <v>06 Junio</v>
      </c>
      <c r="F181">
        <v>6</v>
      </c>
      <c r="G181" s="1">
        <f>'BECA MEDIA'!V33</f>
        <v>8</v>
      </c>
      <c r="H181" s="1">
        <f>'BECA MEDIA'!W33</f>
        <v>20000</v>
      </c>
    </row>
    <row r="182">
      <c r="A182" t="str">
        <v>Beca Educación Media</v>
      </c>
      <c r="B182" t="str">
        <v>CHIMALTENANGO</v>
      </c>
      <c r="C182" t="str">
        <v>PATZICÍA</v>
      </c>
      <c r="D182" t="str">
        <v>Beca</v>
      </c>
      <c r="E182" t="str">
        <v>01 Enero</v>
      </c>
      <c r="F182">
        <v>1</v>
      </c>
      <c r="G182" s="1">
        <f>'BECA MEDIA'!G34</f>
        <v>0</v>
      </c>
      <c r="H182" s="1">
        <f>'BECA MEDIA'!H34</f>
        <v>0</v>
      </c>
    </row>
    <row r="183">
      <c r="A183" t="str">
        <v>Beca Educación Media</v>
      </c>
      <c r="B183" t="str">
        <v>CHIMALTENANGO</v>
      </c>
      <c r="C183" t="str">
        <v>PATZICÍA</v>
      </c>
      <c r="D183" t="str">
        <v>Beca</v>
      </c>
      <c r="E183" t="str">
        <v>02 Febrero</v>
      </c>
      <c r="F183">
        <v>2</v>
      </c>
      <c r="G183" s="1">
        <f>'BECA MEDIA'!J34</f>
        <v>0</v>
      </c>
      <c r="H183" s="1">
        <f>'BECA MEDIA'!K34</f>
        <v>0</v>
      </c>
    </row>
    <row r="184">
      <c r="A184" t="str">
        <v>Beca Educación Media</v>
      </c>
      <c r="B184" t="str">
        <v>CHIMALTENANGO</v>
      </c>
      <c r="C184" t="str">
        <v>PATZICÍA</v>
      </c>
      <c r="D184" t="str">
        <v>Beca</v>
      </c>
      <c r="E184" t="str">
        <v>03 Marzo</v>
      </c>
      <c r="F184">
        <v>3</v>
      </c>
      <c r="G184" s="1">
        <f>'BECA MEDIA'!M34</f>
        <v>3.2</v>
      </c>
      <c r="H184" s="1">
        <f>'BECA MEDIA'!N34</f>
        <v>8000</v>
      </c>
    </row>
    <row r="185">
      <c r="A185" t="str">
        <v>Beca Educación Media</v>
      </c>
      <c r="B185" t="str">
        <v>CHIMALTENANGO</v>
      </c>
      <c r="C185" t="str">
        <v>PATZICÍA</v>
      </c>
      <c r="D185" t="str">
        <v>Beca</v>
      </c>
      <c r="E185" t="str">
        <v>04 Abril</v>
      </c>
      <c r="F185">
        <v>4</v>
      </c>
      <c r="G185" s="1">
        <f>'BECA MEDIA'!P34</f>
        <v>1.6</v>
      </c>
      <c r="H185" s="1">
        <f>'BECA MEDIA'!Q34</f>
        <v>4000</v>
      </c>
    </row>
    <row r="186">
      <c r="A186" t="str">
        <v>Beca Educación Media</v>
      </c>
      <c r="B186" t="str">
        <v>CHIMALTENANGO</v>
      </c>
      <c r="C186" t="str">
        <v>PATZICÍA</v>
      </c>
      <c r="D186" t="str">
        <v>Beca</v>
      </c>
      <c r="E186" t="str">
        <v>05 Mayo</v>
      </c>
      <c r="F186">
        <v>5</v>
      </c>
      <c r="G186" s="1">
        <f>'BECA MEDIA'!S34</f>
        <v>0</v>
      </c>
      <c r="H186" s="1">
        <f>'BECA MEDIA'!T34</f>
        <v>0</v>
      </c>
    </row>
    <row r="187">
      <c r="A187" t="str">
        <v>Beca Educación Media</v>
      </c>
      <c r="B187" t="str">
        <v>CHIMALTENANGO</v>
      </c>
      <c r="C187" t="str">
        <v>PATZICÍA</v>
      </c>
      <c r="D187" t="str">
        <v>Beca</v>
      </c>
      <c r="E187" t="str">
        <v>06 Junio</v>
      </c>
      <c r="F187">
        <v>6</v>
      </c>
      <c r="G187" s="1">
        <f>'BECA MEDIA'!V34</f>
        <v>4.8</v>
      </c>
      <c r="H187" s="1">
        <f>'BECA MEDIA'!W34</f>
        <v>12000</v>
      </c>
    </row>
    <row r="188">
      <c r="A188" t="str">
        <v>Beca Educación Media</v>
      </c>
      <c r="B188" t="str">
        <v>CHIMALTENANGO</v>
      </c>
      <c r="C188" t="str">
        <v>PATZÚN</v>
      </c>
      <c r="D188" t="str">
        <v>Beca</v>
      </c>
      <c r="E188" t="str">
        <v>01 Enero</v>
      </c>
      <c r="F188">
        <v>1</v>
      </c>
      <c r="G188" s="1">
        <f>'BECA MEDIA'!G35</f>
        <v>0</v>
      </c>
      <c r="H188" s="1">
        <f>'BECA MEDIA'!H35</f>
        <v>0</v>
      </c>
    </row>
    <row r="189">
      <c r="A189" t="str">
        <v>Beca Educación Media</v>
      </c>
      <c r="B189" t="str">
        <v>CHIMALTENANGO</v>
      </c>
      <c r="C189" t="str">
        <v>PATZÚN</v>
      </c>
      <c r="D189" t="str">
        <v>Beca</v>
      </c>
      <c r="E189" t="str">
        <v>02 Febrero</v>
      </c>
      <c r="F189">
        <v>2</v>
      </c>
      <c r="G189" s="1">
        <f>'BECA MEDIA'!J35</f>
        <v>0</v>
      </c>
      <c r="H189" s="1">
        <f>'BECA MEDIA'!K35</f>
        <v>0</v>
      </c>
    </row>
    <row r="190">
      <c r="A190" t="str">
        <v>Beca Educación Media</v>
      </c>
      <c r="B190" t="str">
        <v>CHIMALTENANGO</v>
      </c>
      <c r="C190" t="str">
        <v>PATZÚN</v>
      </c>
      <c r="D190" t="str">
        <v>Beca</v>
      </c>
      <c r="E190" t="str">
        <v>03 Marzo</v>
      </c>
      <c r="F190">
        <v>3</v>
      </c>
      <c r="G190" s="1">
        <f>'BECA MEDIA'!M35</f>
        <v>4</v>
      </c>
      <c r="H190" s="1">
        <f>'BECA MEDIA'!N35</f>
        <v>10000</v>
      </c>
    </row>
    <row r="191">
      <c r="A191" t="str">
        <v>Beca Educación Media</v>
      </c>
      <c r="B191" t="str">
        <v>CHIMALTENANGO</v>
      </c>
      <c r="C191" t="str">
        <v>PATZÚN</v>
      </c>
      <c r="D191" t="str">
        <v>Beca</v>
      </c>
      <c r="E191" t="str">
        <v>04 Abril</v>
      </c>
      <c r="F191">
        <v>4</v>
      </c>
      <c r="G191" s="1">
        <f>'BECA MEDIA'!P35</f>
        <v>4</v>
      </c>
      <c r="H191" s="1">
        <f>'BECA MEDIA'!Q35</f>
        <v>10000</v>
      </c>
    </row>
    <row r="192">
      <c r="A192" t="str">
        <v>Beca Educación Media</v>
      </c>
      <c r="B192" t="str">
        <v>CHIMALTENANGO</v>
      </c>
      <c r="C192" t="str">
        <v>PATZÚN</v>
      </c>
      <c r="D192" t="str">
        <v>Beca</v>
      </c>
      <c r="E192" t="str">
        <v>05 Mayo</v>
      </c>
      <c r="F192">
        <v>5</v>
      </c>
      <c r="G192" s="1">
        <f>'BECA MEDIA'!S35</f>
        <v>0</v>
      </c>
      <c r="H192" s="1">
        <f>'BECA MEDIA'!T35</f>
        <v>0</v>
      </c>
    </row>
    <row r="193">
      <c r="A193" t="str">
        <v>Beca Educación Media</v>
      </c>
      <c r="B193" t="str">
        <v>CHIMALTENANGO</v>
      </c>
      <c r="C193" t="str">
        <v>PATZÚN</v>
      </c>
      <c r="D193" t="str">
        <v>Beca</v>
      </c>
      <c r="E193" t="str">
        <v>06 Junio</v>
      </c>
      <c r="F193">
        <v>6</v>
      </c>
      <c r="G193" s="1">
        <f>'BECA MEDIA'!V35</f>
        <v>7.2</v>
      </c>
      <c r="H193" s="1">
        <f>'BECA MEDIA'!W35</f>
        <v>18000</v>
      </c>
    </row>
    <row r="194">
      <c r="A194" t="str">
        <v>Beca Educación Media</v>
      </c>
      <c r="B194" t="str">
        <v>CHIMALTENANGO</v>
      </c>
      <c r="C194" t="str">
        <v>POCHUTA</v>
      </c>
      <c r="D194" t="str">
        <v>Beca</v>
      </c>
      <c r="E194" t="str">
        <v>01 Enero</v>
      </c>
      <c r="F194">
        <v>1</v>
      </c>
      <c r="G194" s="1">
        <f>'BECA MEDIA'!G36</f>
        <v>0</v>
      </c>
      <c r="H194" s="1">
        <f>'BECA MEDIA'!H36</f>
        <v>0</v>
      </c>
    </row>
    <row r="195">
      <c r="A195" t="str">
        <v>Beca Educación Media</v>
      </c>
      <c r="B195" t="str">
        <v>CHIMALTENANGO</v>
      </c>
      <c r="C195" t="str">
        <v>POCHUTA</v>
      </c>
      <c r="D195" t="str">
        <v>Beca</v>
      </c>
      <c r="E195" t="str">
        <v>02 Febrero</v>
      </c>
      <c r="F195">
        <v>2</v>
      </c>
      <c r="G195" s="1">
        <f>'BECA MEDIA'!J36</f>
        <v>0</v>
      </c>
      <c r="H195" s="1">
        <f>'BECA MEDIA'!K36</f>
        <v>0</v>
      </c>
    </row>
    <row r="196">
      <c r="A196" t="str">
        <v>Beca Educación Media</v>
      </c>
      <c r="B196" t="str">
        <v>CHIMALTENANGO</v>
      </c>
      <c r="C196" t="str">
        <v>POCHUTA</v>
      </c>
      <c r="D196" t="str">
        <v>Beca</v>
      </c>
      <c r="E196" t="str">
        <v>03 Marzo</v>
      </c>
      <c r="F196">
        <v>3</v>
      </c>
      <c r="G196" s="1">
        <f>'BECA MEDIA'!M36</f>
        <v>4.8</v>
      </c>
      <c r="H196" s="1">
        <f>'BECA MEDIA'!N36</f>
        <v>12000</v>
      </c>
    </row>
    <row r="197">
      <c r="A197" t="str">
        <v>Beca Educación Media</v>
      </c>
      <c r="B197" t="str">
        <v>CHIMALTENANGO</v>
      </c>
      <c r="C197" t="str">
        <v>POCHUTA</v>
      </c>
      <c r="D197" t="str">
        <v>Beca</v>
      </c>
      <c r="E197" t="str">
        <v>04 Abril</v>
      </c>
      <c r="F197">
        <v>4</v>
      </c>
      <c r="G197" s="1">
        <f>'BECA MEDIA'!P36</f>
        <v>6.4</v>
      </c>
      <c r="H197" s="1">
        <f>'BECA MEDIA'!Q36</f>
        <v>16000</v>
      </c>
    </row>
    <row r="198">
      <c r="A198" t="str">
        <v>Beca Educación Media</v>
      </c>
      <c r="B198" t="str">
        <v>CHIMALTENANGO</v>
      </c>
      <c r="C198" t="str">
        <v>POCHUTA</v>
      </c>
      <c r="D198" t="str">
        <v>Beca</v>
      </c>
      <c r="E198" t="str">
        <v>05 Mayo</v>
      </c>
      <c r="F198">
        <v>5</v>
      </c>
      <c r="G198" s="1">
        <f>'BECA MEDIA'!S36</f>
        <v>0</v>
      </c>
      <c r="H198" s="1">
        <f>'BECA MEDIA'!T36</f>
        <v>0</v>
      </c>
    </row>
    <row r="199">
      <c r="A199" t="str">
        <v>Beca Educación Media</v>
      </c>
      <c r="B199" t="str">
        <v>CHIMALTENANGO</v>
      </c>
      <c r="C199" t="str">
        <v>POCHUTA</v>
      </c>
      <c r="D199" t="str">
        <v>Beca</v>
      </c>
      <c r="E199" t="str">
        <v>06 Junio</v>
      </c>
      <c r="F199">
        <v>6</v>
      </c>
      <c r="G199" s="1">
        <f>'BECA MEDIA'!V36</f>
        <v>9.6</v>
      </c>
      <c r="H199" s="1">
        <f>'BECA MEDIA'!W36</f>
        <v>24000</v>
      </c>
    </row>
    <row r="200">
      <c r="A200" t="str">
        <v>Beca Educación Media</v>
      </c>
      <c r="B200" t="str">
        <v>CHIMALTENANGO</v>
      </c>
      <c r="C200" t="str">
        <v>SAN ANDRÉS ITZAPA</v>
      </c>
      <c r="D200" t="str">
        <v>Beca</v>
      </c>
      <c r="E200" t="str">
        <v>01 Enero</v>
      </c>
      <c r="F200">
        <v>1</v>
      </c>
      <c r="G200" s="1">
        <f>'BECA MEDIA'!G37</f>
        <v>0</v>
      </c>
      <c r="H200" s="1">
        <f>'BECA MEDIA'!H37</f>
        <v>0</v>
      </c>
    </row>
    <row r="201">
      <c r="A201" t="str">
        <v>Beca Educación Media</v>
      </c>
      <c r="B201" t="str">
        <v>CHIMALTENANGO</v>
      </c>
      <c r="C201" t="str">
        <v>SAN ANDRÉS ITZAPA</v>
      </c>
      <c r="D201" t="str">
        <v>Beca</v>
      </c>
      <c r="E201" t="str">
        <v>02 Febrero</v>
      </c>
      <c r="F201">
        <v>2</v>
      </c>
      <c r="G201" s="1">
        <f>'BECA MEDIA'!J37</f>
        <v>0</v>
      </c>
      <c r="H201" s="1">
        <f>'BECA MEDIA'!K37</f>
        <v>0</v>
      </c>
    </row>
    <row r="202">
      <c r="A202" t="str">
        <v>Beca Educación Media</v>
      </c>
      <c r="B202" t="str">
        <v>CHIMALTENANGO</v>
      </c>
      <c r="C202" t="str">
        <v>SAN ANDRÉS ITZAPA</v>
      </c>
      <c r="D202" t="str">
        <v>Beca</v>
      </c>
      <c r="E202" t="str">
        <v>03 Marzo</v>
      </c>
      <c r="F202">
        <v>3</v>
      </c>
      <c r="G202" s="1">
        <f>'BECA MEDIA'!M37</f>
        <v>3.6</v>
      </c>
      <c r="H202" s="1">
        <f>'BECA MEDIA'!N37</f>
        <v>9000</v>
      </c>
    </row>
    <row r="203">
      <c r="A203" t="str">
        <v>Beca Educación Media</v>
      </c>
      <c r="B203" t="str">
        <v>CHIMALTENANGO</v>
      </c>
      <c r="C203" t="str">
        <v>SAN ANDRÉS ITZAPA</v>
      </c>
      <c r="D203" t="str">
        <v>Beca</v>
      </c>
      <c r="E203" t="str">
        <v>04 Abril</v>
      </c>
      <c r="F203">
        <v>4</v>
      </c>
      <c r="G203" s="1">
        <f>'BECA MEDIA'!P37</f>
        <v>4.4</v>
      </c>
      <c r="H203" s="1">
        <f>'BECA MEDIA'!Q37</f>
        <v>11000</v>
      </c>
    </row>
    <row r="204">
      <c r="A204" t="str">
        <v>Beca Educación Media</v>
      </c>
      <c r="B204" t="str">
        <v>CHIMALTENANGO</v>
      </c>
      <c r="C204" t="str">
        <v>SAN ANDRÉS ITZAPA</v>
      </c>
      <c r="D204" t="str">
        <v>Beca</v>
      </c>
      <c r="E204" t="str">
        <v>05 Mayo</v>
      </c>
      <c r="F204">
        <v>5</v>
      </c>
      <c r="G204" s="1">
        <f>'BECA MEDIA'!S37</f>
        <v>0</v>
      </c>
      <c r="H204" s="1">
        <f>'BECA MEDIA'!T37</f>
        <v>0</v>
      </c>
    </row>
    <row r="205">
      <c r="A205" t="str">
        <v>Beca Educación Media</v>
      </c>
      <c r="B205" t="str">
        <v>CHIMALTENANGO</v>
      </c>
      <c r="C205" t="str">
        <v>SAN ANDRÉS ITZAPA</v>
      </c>
      <c r="D205" t="str">
        <v>Beca</v>
      </c>
      <c r="E205" t="str">
        <v>06 Junio</v>
      </c>
      <c r="F205">
        <v>6</v>
      </c>
      <c r="G205" s="1">
        <f>'BECA MEDIA'!V37</f>
        <v>7.6</v>
      </c>
      <c r="H205" s="1">
        <f>'BECA MEDIA'!W37</f>
        <v>19000</v>
      </c>
    </row>
    <row r="206">
      <c r="A206" t="str">
        <v>Beca Educación Media</v>
      </c>
      <c r="B206" t="str">
        <v>CHIMALTENANGO</v>
      </c>
      <c r="C206" t="str">
        <v>SAN JOSÉ POAQUIL</v>
      </c>
      <c r="D206" t="str">
        <v>Beca</v>
      </c>
      <c r="E206" t="str">
        <v>01 Enero</v>
      </c>
      <c r="F206">
        <v>1</v>
      </c>
      <c r="G206" s="1">
        <f>'BECA MEDIA'!G38</f>
        <v>0</v>
      </c>
      <c r="H206" s="1">
        <f>'BECA MEDIA'!H38</f>
        <v>0</v>
      </c>
    </row>
    <row r="207">
      <c r="A207" t="str">
        <v>Beca Educación Media</v>
      </c>
      <c r="B207" t="str">
        <v>CHIMALTENANGO</v>
      </c>
      <c r="C207" t="str">
        <v>SAN JOSÉ POAQUIL</v>
      </c>
      <c r="D207" t="str">
        <v>Beca</v>
      </c>
      <c r="E207" t="str">
        <v>02 Febrero</v>
      </c>
      <c r="F207">
        <v>2</v>
      </c>
      <c r="G207" s="1">
        <f>'BECA MEDIA'!J38</f>
        <v>0</v>
      </c>
      <c r="H207" s="1">
        <f>'BECA MEDIA'!K38</f>
        <v>0</v>
      </c>
    </row>
    <row r="208">
      <c r="A208" t="str">
        <v>Beca Educación Media</v>
      </c>
      <c r="B208" t="str">
        <v>CHIMALTENANGO</v>
      </c>
      <c r="C208" t="str">
        <v>SAN JOSÉ POAQUIL</v>
      </c>
      <c r="D208" t="str">
        <v>Beca</v>
      </c>
      <c r="E208" t="str">
        <v>03 Marzo</v>
      </c>
      <c r="F208">
        <v>3</v>
      </c>
      <c r="G208" s="1">
        <f>'BECA MEDIA'!M38</f>
        <v>2.8</v>
      </c>
      <c r="H208" s="1">
        <f>'BECA MEDIA'!N38</f>
        <v>7000</v>
      </c>
    </row>
    <row r="209">
      <c r="A209" t="str">
        <v>Beca Educación Media</v>
      </c>
      <c r="B209" t="str">
        <v>CHIMALTENANGO</v>
      </c>
      <c r="C209" t="str">
        <v>SAN JOSÉ POAQUIL</v>
      </c>
      <c r="D209" t="str">
        <v>Beca</v>
      </c>
      <c r="E209" t="str">
        <v>04 Abril</v>
      </c>
      <c r="F209">
        <v>4</v>
      </c>
      <c r="G209" s="1">
        <f>'BECA MEDIA'!P38</f>
        <v>4.8</v>
      </c>
      <c r="H209" s="1">
        <f>'BECA MEDIA'!Q38</f>
        <v>12000</v>
      </c>
    </row>
    <row r="210">
      <c r="A210" t="str">
        <v>Beca Educación Media</v>
      </c>
      <c r="B210" t="str">
        <v>CHIMALTENANGO</v>
      </c>
      <c r="C210" t="str">
        <v>SAN JOSÉ POAQUIL</v>
      </c>
      <c r="D210" t="str">
        <v>Beca</v>
      </c>
      <c r="E210" t="str">
        <v>05 Mayo</v>
      </c>
      <c r="F210">
        <v>5</v>
      </c>
      <c r="G210" s="1">
        <f>'BECA MEDIA'!S38</f>
        <v>0</v>
      </c>
      <c r="H210" s="1">
        <f>'BECA MEDIA'!T38</f>
        <v>0</v>
      </c>
    </row>
    <row r="211">
      <c r="A211" t="str">
        <v>Beca Educación Media</v>
      </c>
      <c r="B211" t="str">
        <v>CHIMALTENANGO</v>
      </c>
      <c r="C211" t="str">
        <v>SAN JOSÉ POAQUIL</v>
      </c>
      <c r="D211" t="str">
        <v>Beca</v>
      </c>
      <c r="E211" t="str">
        <v>06 Junio</v>
      </c>
      <c r="F211">
        <v>6</v>
      </c>
      <c r="G211" s="1">
        <f>'BECA MEDIA'!V38</f>
        <v>7.6</v>
      </c>
      <c r="H211" s="1">
        <f>'BECA MEDIA'!W38</f>
        <v>19000</v>
      </c>
    </row>
    <row r="212">
      <c r="A212" t="str">
        <v>Beca Educación Media</v>
      </c>
      <c r="B212" t="str">
        <v>CHIMALTENANGO</v>
      </c>
      <c r="C212" t="str">
        <v>SAN MARTÍN JILOTEPEQUE</v>
      </c>
      <c r="D212" t="str">
        <v>Beca</v>
      </c>
      <c r="E212" t="str">
        <v>01 Enero</v>
      </c>
      <c r="F212">
        <v>1</v>
      </c>
      <c r="G212" s="1">
        <f>'BECA MEDIA'!G39</f>
        <v>0</v>
      </c>
      <c r="H212" s="1">
        <f>'BECA MEDIA'!H39</f>
        <v>0</v>
      </c>
    </row>
    <row r="213">
      <c r="A213" t="str">
        <v>Beca Educación Media</v>
      </c>
      <c r="B213" t="str">
        <v>CHIMALTENANGO</v>
      </c>
      <c r="C213" t="str">
        <v>SAN MARTÍN JILOTEPEQUE</v>
      </c>
      <c r="D213" t="str">
        <v>Beca</v>
      </c>
      <c r="E213" t="str">
        <v>02 Febrero</v>
      </c>
      <c r="F213">
        <v>2</v>
      </c>
      <c r="G213" s="1">
        <f>'BECA MEDIA'!J39</f>
        <v>0</v>
      </c>
      <c r="H213" s="1">
        <f>'BECA MEDIA'!K39</f>
        <v>0</v>
      </c>
    </row>
    <row r="214">
      <c r="A214" t="str">
        <v>Beca Educación Media</v>
      </c>
      <c r="B214" t="str">
        <v>CHIMALTENANGO</v>
      </c>
      <c r="C214" t="str">
        <v>SAN MARTÍN JILOTEPEQUE</v>
      </c>
      <c r="D214" t="str">
        <v>Beca</v>
      </c>
      <c r="E214" t="str">
        <v>03 Marzo</v>
      </c>
      <c r="F214">
        <v>3</v>
      </c>
      <c r="G214" s="1">
        <f>'BECA MEDIA'!M39</f>
        <v>2.4</v>
      </c>
      <c r="H214" s="1">
        <f>'BECA MEDIA'!N39</f>
        <v>6000</v>
      </c>
    </row>
    <row r="215">
      <c r="A215" t="str">
        <v>Beca Educación Media</v>
      </c>
      <c r="B215" t="str">
        <v>CHIMALTENANGO</v>
      </c>
      <c r="C215" t="str">
        <v>SAN MARTÍN JILOTEPEQUE</v>
      </c>
      <c r="D215" t="str">
        <v>Beca</v>
      </c>
      <c r="E215" t="str">
        <v>04 Abril</v>
      </c>
      <c r="F215">
        <v>4</v>
      </c>
      <c r="G215" s="1">
        <f>'BECA MEDIA'!P39</f>
        <v>0</v>
      </c>
      <c r="H215" s="1">
        <f>'BECA MEDIA'!Q39</f>
        <v>0</v>
      </c>
    </row>
    <row r="216">
      <c r="A216" t="str">
        <v>Beca Educación Media</v>
      </c>
      <c r="B216" t="str">
        <v>CHIMALTENANGO</v>
      </c>
      <c r="C216" t="str">
        <v>SAN MARTÍN JILOTEPEQUE</v>
      </c>
      <c r="D216" t="str">
        <v>Beca</v>
      </c>
      <c r="E216" t="str">
        <v>05 Mayo</v>
      </c>
      <c r="F216">
        <v>5</v>
      </c>
      <c r="G216" s="1">
        <f>'BECA MEDIA'!S39</f>
        <v>0</v>
      </c>
      <c r="H216" s="1">
        <f>'BECA MEDIA'!T39</f>
        <v>0</v>
      </c>
    </row>
    <row r="217">
      <c r="A217" t="str">
        <v>Beca Educación Media</v>
      </c>
      <c r="B217" t="str">
        <v>CHIMALTENANGO</v>
      </c>
      <c r="C217" t="str">
        <v>SAN MARTÍN JILOTEPEQUE</v>
      </c>
      <c r="D217" t="str">
        <v>Beca</v>
      </c>
      <c r="E217" t="str">
        <v>06 Junio</v>
      </c>
      <c r="F217">
        <v>6</v>
      </c>
      <c r="G217" s="1">
        <f>'BECA MEDIA'!V39</f>
        <v>2.4</v>
      </c>
      <c r="H217" s="1">
        <f>'BECA MEDIA'!W39</f>
        <v>6000</v>
      </c>
    </row>
    <row r="218">
      <c r="A218" t="str">
        <v>Beca Educación Media</v>
      </c>
      <c r="B218" t="str">
        <v>CHIMALTENANGO</v>
      </c>
      <c r="C218" t="str">
        <v>SANTA APOLONIA</v>
      </c>
      <c r="D218" t="str">
        <v>Beca</v>
      </c>
      <c r="E218" t="str">
        <v>01 Enero</v>
      </c>
      <c r="F218">
        <v>1</v>
      </c>
      <c r="G218" s="1">
        <f>'BECA MEDIA'!G40</f>
        <v>0</v>
      </c>
      <c r="H218" s="1">
        <f>'BECA MEDIA'!H40</f>
        <v>0</v>
      </c>
    </row>
    <row r="219">
      <c r="A219" t="str">
        <v>Beca Educación Media</v>
      </c>
      <c r="B219" t="str">
        <v>CHIMALTENANGO</v>
      </c>
      <c r="C219" t="str">
        <v>SANTA APOLONIA</v>
      </c>
      <c r="D219" t="str">
        <v>Beca</v>
      </c>
      <c r="E219" t="str">
        <v>02 Febrero</v>
      </c>
      <c r="F219">
        <v>2</v>
      </c>
      <c r="G219" s="1">
        <f>'BECA MEDIA'!J40</f>
        <v>0</v>
      </c>
      <c r="H219" s="1">
        <f>'BECA MEDIA'!K40</f>
        <v>0</v>
      </c>
    </row>
    <row r="220">
      <c r="A220" t="str">
        <v>Beca Educación Media</v>
      </c>
      <c r="B220" t="str">
        <v>CHIMALTENANGO</v>
      </c>
      <c r="C220" t="str">
        <v>SANTA APOLONIA</v>
      </c>
      <c r="D220" t="str">
        <v>Beca</v>
      </c>
      <c r="E220" t="str">
        <v>03 Marzo</v>
      </c>
      <c r="F220">
        <v>3</v>
      </c>
      <c r="G220" s="1">
        <f>'BECA MEDIA'!M40</f>
        <v>5.2</v>
      </c>
      <c r="H220" s="1">
        <f>'BECA MEDIA'!N40</f>
        <v>13000</v>
      </c>
    </row>
    <row r="221">
      <c r="A221" t="str">
        <v>Beca Educación Media</v>
      </c>
      <c r="B221" t="str">
        <v>CHIMALTENANGO</v>
      </c>
      <c r="C221" t="str">
        <v>SANTA APOLONIA</v>
      </c>
      <c r="D221" t="str">
        <v>Beca</v>
      </c>
      <c r="E221" t="str">
        <v>04 Abril</v>
      </c>
      <c r="F221">
        <v>4</v>
      </c>
      <c r="G221" s="1">
        <f>'BECA MEDIA'!P40</f>
        <v>0</v>
      </c>
      <c r="H221" s="1">
        <f>'BECA MEDIA'!Q40</f>
        <v>0</v>
      </c>
    </row>
    <row r="222">
      <c r="A222" t="str">
        <v>Beca Educación Media</v>
      </c>
      <c r="B222" t="str">
        <v>CHIMALTENANGO</v>
      </c>
      <c r="C222" t="str">
        <v>SANTA APOLONIA</v>
      </c>
      <c r="D222" t="str">
        <v>Beca</v>
      </c>
      <c r="E222" t="str">
        <v>05 Mayo</v>
      </c>
      <c r="F222">
        <v>5</v>
      </c>
      <c r="G222" s="1">
        <f>'BECA MEDIA'!S40</f>
        <v>0</v>
      </c>
      <c r="H222" s="1">
        <f>'BECA MEDIA'!T40</f>
        <v>0</v>
      </c>
    </row>
    <row r="223">
      <c r="A223" t="str">
        <v>Beca Educación Media</v>
      </c>
      <c r="B223" t="str">
        <v>CHIMALTENANGO</v>
      </c>
      <c r="C223" t="str">
        <v>SANTA APOLONIA</v>
      </c>
      <c r="D223" t="str">
        <v>Beca</v>
      </c>
      <c r="E223" t="str">
        <v>06 Junio</v>
      </c>
      <c r="F223">
        <v>6</v>
      </c>
      <c r="G223" s="1">
        <f>'BECA MEDIA'!V40</f>
        <v>5.2</v>
      </c>
      <c r="H223" s="1">
        <f>'BECA MEDIA'!W40</f>
        <v>13000</v>
      </c>
    </row>
    <row r="224">
      <c r="A224" t="str">
        <v>Beca Educación Media</v>
      </c>
      <c r="B224" t="str">
        <v>CHIMALTENANGO</v>
      </c>
      <c r="C224" t="str">
        <v>SANTA CRUZ BALANYÁ</v>
      </c>
      <c r="D224" t="str">
        <v>Beca</v>
      </c>
      <c r="E224" t="str">
        <v>01 Enero</v>
      </c>
      <c r="F224">
        <v>1</v>
      </c>
      <c r="G224" s="1">
        <f>'BECA MEDIA'!G41</f>
        <v>0</v>
      </c>
      <c r="H224" s="1">
        <f>'BECA MEDIA'!H41</f>
        <v>0</v>
      </c>
    </row>
    <row r="225">
      <c r="A225" t="str">
        <v>Beca Educación Media</v>
      </c>
      <c r="B225" t="str">
        <v>CHIMALTENANGO</v>
      </c>
      <c r="C225" t="str">
        <v>SANTA CRUZ BALANYÁ</v>
      </c>
      <c r="D225" t="str">
        <v>Beca</v>
      </c>
      <c r="E225" t="str">
        <v>02 Febrero</v>
      </c>
      <c r="F225">
        <v>2</v>
      </c>
      <c r="G225" s="1">
        <f>'BECA MEDIA'!J41</f>
        <v>0</v>
      </c>
      <c r="H225" s="1">
        <f>'BECA MEDIA'!K41</f>
        <v>0</v>
      </c>
    </row>
    <row r="226">
      <c r="A226" t="str">
        <v>Beca Educación Media</v>
      </c>
      <c r="B226" t="str">
        <v>CHIMALTENANGO</v>
      </c>
      <c r="C226" t="str">
        <v>SANTA CRUZ BALANYÁ</v>
      </c>
      <c r="D226" t="str">
        <v>Beca</v>
      </c>
      <c r="E226" t="str">
        <v>03 Marzo</v>
      </c>
      <c r="F226">
        <v>3</v>
      </c>
      <c r="G226" s="1">
        <f>'BECA MEDIA'!M41</f>
        <v>4.4</v>
      </c>
      <c r="H226" s="1">
        <f>'BECA MEDIA'!N41</f>
        <v>11000</v>
      </c>
    </row>
    <row r="227">
      <c r="A227" t="str">
        <v>Beca Educación Media</v>
      </c>
      <c r="B227" t="str">
        <v>CHIMALTENANGO</v>
      </c>
      <c r="C227" t="str">
        <v>SANTA CRUZ BALANYÁ</v>
      </c>
      <c r="D227" t="str">
        <v>Beca</v>
      </c>
      <c r="E227" t="str">
        <v>04 Abril</v>
      </c>
      <c r="F227">
        <v>4</v>
      </c>
      <c r="G227" s="1">
        <f>'BECA MEDIA'!P41</f>
        <v>1.6</v>
      </c>
      <c r="H227" s="1">
        <f>'BECA MEDIA'!Q41</f>
        <v>4000</v>
      </c>
    </row>
    <row r="228">
      <c r="A228" t="str">
        <v>Beca Educación Media</v>
      </c>
      <c r="B228" t="str">
        <v>CHIMALTENANGO</v>
      </c>
      <c r="C228" t="str">
        <v>SANTA CRUZ BALANYÁ</v>
      </c>
      <c r="D228" t="str">
        <v>Beca</v>
      </c>
      <c r="E228" t="str">
        <v>05 Mayo</v>
      </c>
      <c r="F228">
        <v>5</v>
      </c>
      <c r="G228" s="1">
        <f>'BECA MEDIA'!S41</f>
        <v>0</v>
      </c>
      <c r="H228" s="1">
        <f>'BECA MEDIA'!T41</f>
        <v>0</v>
      </c>
    </row>
    <row r="229">
      <c r="A229" t="str">
        <v>Beca Educación Media</v>
      </c>
      <c r="B229" t="str">
        <v>CHIMALTENANGO</v>
      </c>
      <c r="C229" t="str">
        <v>SANTA CRUZ BALANYÁ</v>
      </c>
      <c r="D229" t="str">
        <v>Beca</v>
      </c>
      <c r="E229" t="str">
        <v>06 Junio</v>
      </c>
      <c r="F229">
        <v>6</v>
      </c>
      <c r="G229" s="1">
        <f>'BECA MEDIA'!V41</f>
        <v>6</v>
      </c>
      <c r="H229" s="1">
        <f>'BECA MEDIA'!W41</f>
        <v>15000</v>
      </c>
    </row>
    <row r="230">
      <c r="A230" t="str">
        <v>Beca Educación Media</v>
      </c>
      <c r="B230" t="str">
        <v>CHIMALTENANGO</v>
      </c>
      <c r="C230" t="str">
        <v>TECPÁN GUATEMALA</v>
      </c>
      <c r="D230" t="str">
        <v>Beca</v>
      </c>
      <c r="E230" t="str">
        <v>01 Enero</v>
      </c>
      <c r="F230">
        <v>1</v>
      </c>
      <c r="G230" s="1">
        <f>'BECA MEDIA'!G42</f>
        <v>0</v>
      </c>
      <c r="H230" s="1">
        <f>'BECA MEDIA'!H42</f>
        <v>0</v>
      </c>
    </row>
    <row r="231">
      <c r="A231" t="str">
        <v>Beca Educación Media</v>
      </c>
      <c r="B231" t="str">
        <v>CHIMALTENANGO</v>
      </c>
      <c r="C231" t="str">
        <v>TECPÁN GUATEMALA</v>
      </c>
      <c r="D231" t="str">
        <v>Beca</v>
      </c>
      <c r="E231" t="str">
        <v>02 Febrero</v>
      </c>
      <c r="F231">
        <v>2</v>
      </c>
      <c r="G231" s="1">
        <f>'BECA MEDIA'!J42</f>
        <v>0</v>
      </c>
      <c r="H231" s="1">
        <f>'BECA MEDIA'!K42</f>
        <v>0</v>
      </c>
    </row>
    <row r="232">
      <c r="A232" t="str">
        <v>Beca Educación Media</v>
      </c>
      <c r="B232" t="str">
        <v>CHIMALTENANGO</v>
      </c>
      <c r="C232" t="str">
        <v>TECPÁN GUATEMALA</v>
      </c>
      <c r="D232" t="str">
        <v>Beca</v>
      </c>
      <c r="E232" t="str">
        <v>03 Marzo</v>
      </c>
      <c r="F232">
        <v>3</v>
      </c>
      <c r="G232" s="1">
        <f>'BECA MEDIA'!M42</f>
        <v>3.2</v>
      </c>
      <c r="H232" s="1">
        <f>'BECA MEDIA'!N42</f>
        <v>8000</v>
      </c>
    </row>
    <row r="233">
      <c r="A233" t="str">
        <v>Beca Educación Media</v>
      </c>
      <c r="B233" t="str">
        <v>CHIMALTENANGO</v>
      </c>
      <c r="C233" t="str">
        <v>TECPÁN GUATEMALA</v>
      </c>
      <c r="D233" t="str">
        <v>Beca</v>
      </c>
      <c r="E233" t="str">
        <v>04 Abril</v>
      </c>
      <c r="F233">
        <v>4</v>
      </c>
      <c r="G233" s="1">
        <f>'BECA MEDIA'!P42</f>
        <v>1.6</v>
      </c>
      <c r="H233" s="1">
        <f>'BECA MEDIA'!Q42</f>
        <v>4000</v>
      </c>
    </row>
    <row r="234">
      <c r="A234" t="str">
        <v>Beca Educación Media</v>
      </c>
      <c r="B234" t="str">
        <v>CHIMALTENANGO</v>
      </c>
      <c r="C234" t="str">
        <v>TECPÁN GUATEMALA</v>
      </c>
      <c r="D234" t="str">
        <v>Beca</v>
      </c>
      <c r="E234" t="str">
        <v>05 Mayo</v>
      </c>
      <c r="F234">
        <v>5</v>
      </c>
      <c r="G234" s="1">
        <f>'BECA MEDIA'!S42</f>
        <v>0</v>
      </c>
      <c r="H234" s="1">
        <f>'BECA MEDIA'!T42</f>
        <v>0</v>
      </c>
    </row>
    <row r="235">
      <c r="A235" t="str">
        <v>Beca Educación Media</v>
      </c>
      <c r="B235" t="str">
        <v>CHIMALTENANGO</v>
      </c>
      <c r="C235" t="str">
        <v>TECPÁN GUATEMALA</v>
      </c>
      <c r="D235" t="str">
        <v>Beca</v>
      </c>
      <c r="E235" t="str">
        <v>06 Junio</v>
      </c>
      <c r="F235">
        <v>6</v>
      </c>
      <c r="G235" s="1">
        <f>'BECA MEDIA'!V42</f>
        <v>4.4</v>
      </c>
      <c r="H235" s="1">
        <f>'BECA MEDIA'!W42</f>
        <v>11000</v>
      </c>
    </row>
    <row r="236">
      <c r="A236" t="str">
        <v>Beca Educación Media</v>
      </c>
      <c r="B236" t="str">
        <v>CHIMALTENANGO</v>
      </c>
      <c r="C236" t="str">
        <v>YEPOCAPA</v>
      </c>
      <c r="D236" t="str">
        <v>Beca</v>
      </c>
      <c r="E236" t="str">
        <v>01 Enero</v>
      </c>
      <c r="F236">
        <v>1</v>
      </c>
      <c r="G236" s="1">
        <f>'BECA MEDIA'!G43</f>
        <v>0</v>
      </c>
      <c r="H236" s="1">
        <f>'BECA MEDIA'!H43</f>
        <v>0</v>
      </c>
    </row>
    <row r="237">
      <c r="A237" t="str">
        <v>Beca Educación Media</v>
      </c>
      <c r="B237" t="str">
        <v>CHIMALTENANGO</v>
      </c>
      <c r="C237" t="str">
        <v>YEPOCAPA</v>
      </c>
      <c r="D237" t="str">
        <v>Beca</v>
      </c>
      <c r="E237" t="str">
        <v>02 Febrero</v>
      </c>
      <c r="F237">
        <v>2</v>
      </c>
      <c r="G237" s="1">
        <f>'BECA MEDIA'!J43</f>
        <v>0</v>
      </c>
      <c r="H237" s="1">
        <f>'BECA MEDIA'!K43</f>
        <v>0</v>
      </c>
    </row>
    <row r="238">
      <c r="A238" t="str">
        <v>Beca Educación Media</v>
      </c>
      <c r="B238" t="str">
        <v>CHIMALTENANGO</v>
      </c>
      <c r="C238" t="str">
        <v>YEPOCAPA</v>
      </c>
      <c r="D238" t="str">
        <v>Beca</v>
      </c>
      <c r="E238" t="str">
        <v>03 Marzo</v>
      </c>
      <c r="F238">
        <v>3</v>
      </c>
      <c r="G238" s="1">
        <f>'BECA MEDIA'!M43</f>
        <v>5.2</v>
      </c>
      <c r="H238" s="1">
        <f>'BECA MEDIA'!N43</f>
        <v>13000</v>
      </c>
    </row>
    <row r="239">
      <c r="A239" t="str">
        <v>Beca Educación Media</v>
      </c>
      <c r="B239" t="str">
        <v>CHIMALTENANGO</v>
      </c>
      <c r="C239" t="str">
        <v>YEPOCAPA</v>
      </c>
      <c r="D239" t="str">
        <v>Beca</v>
      </c>
      <c r="E239" t="str">
        <v>04 Abril</v>
      </c>
      <c r="F239">
        <v>4</v>
      </c>
      <c r="G239" s="1">
        <f>'BECA MEDIA'!P43</f>
        <v>1.6</v>
      </c>
      <c r="H239" s="1">
        <f>'BECA MEDIA'!Q43</f>
        <v>4000</v>
      </c>
    </row>
    <row r="240">
      <c r="A240" t="str">
        <v>Beca Educación Media</v>
      </c>
      <c r="B240" t="str">
        <v>CHIMALTENANGO</v>
      </c>
      <c r="C240" t="str">
        <v>YEPOCAPA</v>
      </c>
      <c r="D240" t="str">
        <v>Beca</v>
      </c>
      <c r="E240" t="str">
        <v>05 Mayo</v>
      </c>
      <c r="F240">
        <v>5</v>
      </c>
      <c r="G240" s="1">
        <f>'BECA MEDIA'!S43</f>
        <v>0</v>
      </c>
      <c r="H240" s="1">
        <f>'BECA MEDIA'!T43</f>
        <v>0</v>
      </c>
    </row>
    <row r="241">
      <c r="A241" t="str">
        <v>Beca Educación Media</v>
      </c>
      <c r="B241" t="str">
        <v>CHIMALTENANGO</v>
      </c>
      <c r="C241" t="str">
        <v>YEPOCAPA</v>
      </c>
      <c r="D241" t="str">
        <v>Beca</v>
      </c>
      <c r="E241" t="str">
        <v>06 Junio</v>
      </c>
      <c r="F241">
        <v>6</v>
      </c>
      <c r="G241" s="1">
        <f>'BECA MEDIA'!V43</f>
        <v>6.8</v>
      </c>
      <c r="H241" s="1">
        <f>'BECA MEDIA'!W43</f>
        <v>17000</v>
      </c>
    </row>
    <row r="242">
      <c r="A242" t="str">
        <v>Beca Educación Media</v>
      </c>
      <c r="B242" t="str">
        <v>CHIMALTENANGO</v>
      </c>
      <c r="C242" t="str">
        <v>ZARAGOZA</v>
      </c>
      <c r="D242" t="str">
        <v>Beca</v>
      </c>
      <c r="E242" t="str">
        <v>01 Enero</v>
      </c>
      <c r="F242">
        <v>1</v>
      </c>
      <c r="G242" s="1">
        <f>'BECA MEDIA'!G44</f>
        <v>0</v>
      </c>
      <c r="H242" s="1">
        <f>'BECA MEDIA'!H44</f>
        <v>0</v>
      </c>
    </row>
    <row r="243">
      <c r="A243" t="str">
        <v>Beca Educación Media</v>
      </c>
      <c r="B243" t="str">
        <v>CHIMALTENANGO</v>
      </c>
      <c r="C243" t="str">
        <v>ZARAGOZA</v>
      </c>
      <c r="D243" t="str">
        <v>Beca</v>
      </c>
      <c r="E243" t="str">
        <v>02 Febrero</v>
      </c>
      <c r="F243">
        <v>2</v>
      </c>
      <c r="G243" s="1">
        <f>'BECA MEDIA'!J44</f>
        <v>0</v>
      </c>
      <c r="H243" s="1">
        <f>'BECA MEDIA'!K44</f>
        <v>0</v>
      </c>
    </row>
    <row r="244">
      <c r="A244" t="str">
        <v>Beca Educación Media</v>
      </c>
      <c r="B244" t="str">
        <v>CHIMALTENANGO</v>
      </c>
      <c r="C244" t="str">
        <v>ZARAGOZA</v>
      </c>
      <c r="D244" t="str">
        <v>Beca</v>
      </c>
      <c r="E244" t="str">
        <v>03 Marzo</v>
      </c>
      <c r="F244">
        <v>3</v>
      </c>
      <c r="G244" s="1">
        <f>'BECA MEDIA'!M44</f>
        <v>2.4</v>
      </c>
      <c r="H244" s="1">
        <f>'BECA MEDIA'!N44</f>
        <v>6000</v>
      </c>
    </row>
    <row r="245">
      <c r="A245" t="str">
        <v>Beca Educación Media</v>
      </c>
      <c r="B245" t="str">
        <v>CHIMALTENANGO</v>
      </c>
      <c r="C245" t="str">
        <v>ZARAGOZA</v>
      </c>
      <c r="D245" t="str">
        <v>Beca</v>
      </c>
      <c r="E245" t="str">
        <v>04 Abril</v>
      </c>
      <c r="F245">
        <v>4</v>
      </c>
      <c r="G245" s="1">
        <f>'BECA MEDIA'!P44</f>
        <v>1.6</v>
      </c>
      <c r="H245" s="1">
        <f>'BECA MEDIA'!Q44</f>
        <v>4000</v>
      </c>
    </row>
    <row r="246">
      <c r="A246" t="str">
        <v>Beca Educación Media</v>
      </c>
      <c r="B246" t="str">
        <v>CHIMALTENANGO</v>
      </c>
      <c r="C246" t="str">
        <v>ZARAGOZA</v>
      </c>
      <c r="D246" t="str">
        <v>Beca</v>
      </c>
      <c r="E246" t="str">
        <v>05 Mayo</v>
      </c>
      <c r="F246">
        <v>5</v>
      </c>
      <c r="G246" s="1">
        <f>'BECA MEDIA'!S44</f>
        <v>0</v>
      </c>
      <c r="H246" s="1">
        <f>'BECA MEDIA'!T44</f>
        <v>0</v>
      </c>
    </row>
    <row r="247">
      <c r="A247" t="str">
        <v>Beca Educación Media</v>
      </c>
      <c r="B247" t="str">
        <v>CHIMALTENANGO</v>
      </c>
      <c r="C247" t="str">
        <v>ZARAGOZA</v>
      </c>
      <c r="D247" t="str">
        <v>Beca</v>
      </c>
      <c r="E247" t="str">
        <v>06 Junio</v>
      </c>
      <c r="F247">
        <v>6</v>
      </c>
      <c r="G247" s="1">
        <f>'BECA MEDIA'!V44</f>
        <v>4</v>
      </c>
      <c r="H247" s="1">
        <f>'BECA MEDIA'!W44</f>
        <v>10000</v>
      </c>
    </row>
    <row r="248">
      <c r="A248" t="str">
        <v>Beca Educación Media</v>
      </c>
      <c r="B248" t="str">
        <v>CHIQUIMULA</v>
      </c>
      <c r="C248" t="str">
        <v>CAMOTÁN</v>
      </c>
      <c r="D248" t="str">
        <v>Beca</v>
      </c>
      <c r="E248" t="str">
        <v>01 Enero</v>
      </c>
      <c r="F248">
        <v>1</v>
      </c>
      <c r="G248" s="1">
        <f>'BECA MEDIA'!G45</f>
        <v>0</v>
      </c>
      <c r="H248" s="1">
        <f>'BECA MEDIA'!H45</f>
        <v>0</v>
      </c>
    </row>
    <row r="249">
      <c r="A249" t="str">
        <v>Beca Educación Media</v>
      </c>
      <c r="B249" t="str">
        <v>CHIQUIMULA</v>
      </c>
      <c r="C249" t="str">
        <v>CAMOTÁN</v>
      </c>
      <c r="D249" t="str">
        <v>Beca</v>
      </c>
      <c r="E249" t="str">
        <v>02 Febrero</v>
      </c>
      <c r="F249">
        <v>2</v>
      </c>
      <c r="G249" s="1">
        <f>'BECA MEDIA'!J45</f>
        <v>0</v>
      </c>
      <c r="H249" s="1">
        <f>'BECA MEDIA'!K45</f>
        <v>0</v>
      </c>
    </row>
    <row r="250">
      <c r="A250" t="str">
        <v>Beca Educación Media</v>
      </c>
      <c r="B250" t="str">
        <v>CHIQUIMULA</v>
      </c>
      <c r="C250" t="str">
        <v>CAMOTÁN</v>
      </c>
      <c r="D250" t="str">
        <v>Beca</v>
      </c>
      <c r="E250" t="str">
        <v>03 Marzo</v>
      </c>
      <c r="F250">
        <v>3</v>
      </c>
      <c r="G250" s="1">
        <f>'BECA MEDIA'!M45</f>
        <v>15.2</v>
      </c>
      <c r="H250" s="1">
        <f>'BECA MEDIA'!N45</f>
        <v>38000</v>
      </c>
    </row>
    <row r="251">
      <c r="A251" t="str">
        <v>Beca Educación Media</v>
      </c>
      <c r="B251" t="str">
        <v>CHIQUIMULA</v>
      </c>
      <c r="C251" t="str">
        <v>CAMOTÁN</v>
      </c>
      <c r="D251" t="str">
        <v>Beca</v>
      </c>
      <c r="E251" t="str">
        <v>04 Abril</v>
      </c>
      <c r="F251">
        <v>4</v>
      </c>
      <c r="G251" s="1">
        <f>'BECA MEDIA'!P45</f>
        <v>2</v>
      </c>
      <c r="H251" s="1">
        <f>'BECA MEDIA'!Q45</f>
        <v>5000</v>
      </c>
    </row>
    <row r="252">
      <c r="A252" t="str">
        <v>Beca Educación Media</v>
      </c>
      <c r="B252" t="str">
        <v>CHIQUIMULA</v>
      </c>
      <c r="C252" t="str">
        <v>CAMOTÁN</v>
      </c>
      <c r="D252" t="str">
        <v>Beca</v>
      </c>
      <c r="E252" t="str">
        <v>05 Mayo</v>
      </c>
      <c r="F252">
        <v>5</v>
      </c>
      <c r="G252" s="1">
        <f>'BECA MEDIA'!S45</f>
        <v>0</v>
      </c>
      <c r="H252" s="1">
        <f>'BECA MEDIA'!T45</f>
        <v>0</v>
      </c>
    </row>
    <row r="253">
      <c r="A253" t="str">
        <v>Beca Educación Media</v>
      </c>
      <c r="B253" t="str">
        <v>CHIQUIMULA</v>
      </c>
      <c r="C253" t="str">
        <v>CAMOTÁN</v>
      </c>
      <c r="D253" t="str">
        <v>Beca</v>
      </c>
      <c r="E253" t="str">
        <v>06 Junio</v>
      </c>
      <c r="F253">
        <v>6</v>
      </c>
      <c r="G253" s="1">
        <f>'BECA MEDIA'!V45</f>
        <v>16.8</v>
      </c>
      <c r="H253" s="1">
        <f>'BECA MEDIA'!W45</f>
        <v>42000</v>
      </c>
    </row>
    <row r="254">
      <c r="A254" t="str">
        <v>Beca Educación Media</v>
      </c>
      <c r="B254" t="str">
        <v>CHIQUIMULA</v>
      </c>
      <c r="C254" t="str">
        <v>CHIQUIMULA</v>
      </c>
      <c r="D254" t="str">
        <v>Beca</v>
      </c>
      <c r="E254" t="str">
        <v>01 Enero</v>
      </c>
      <c r="F254">
        <v>1</v>
      </c>
      <c r="G254" s="1">
        <f>'BECA MEDIA'!G46</f>
        <v>0</v>
      </c>
      <c r="H254" s="1">
        <f>'BECA MEDIA'!H46</f>
        <v>0</v>
      </c>
    </row>
    <row r="255">
      <c r="A255" t="str">
        <v>Beca Educación Media</v>
      </c>
      <c r="B255" t="str">
        <v>CHIQUIMULA</v>
      </c>
      <c r="C255" t="str">
        <v>CHIQUIMULA</v>
      </c>
      <c r="D255" t="str">
        <v>Beca</v>
      </c>
      <c r="E255" t="str">
        <v>02 Febrero</v>
      </c>
      <c r="F255">
        <v>2</v>
      </c>
      <c r="G255" s="1">
        <f>'BECA MEDIA'!J46</f>
        <v>0</v>
      </c>
      <c r="H255" s="1">
        <f>'BECA MEDIA'!K46</f>
        <v>0</v>
      </c>
    </row>
    <row r="256">
      <c r="A256" t="str">
        <v>Beca Educación Media</v>
      </c>
      <c r="B256" t="str">
        <v>CHIQUIMULA</v>
      </c>
      <c r="C256" t="str">
        <v>CHIQUIMULA</v>
      </c>
      <c r="D256" t="str">
        <v>Beca</v>
      </c>
      <c r="E256" t="str">
        <v>03 Marzo</v>
      </c>
      <c r="F256">
        <v>3</v>
      </c>
      <c r="G256" s="1">
        <f>'BECA MEDIA'!M46</f>
        <v>11.6</v>
      </c>
      <c r="H256" s="1">
        <f>'BECA MEDIA'!N46</f>
        <v>29000</v>
      </c>
    </row>
    <row r="257">
      <c r="A257" t="str">
        <v>Beca Educación Media</v>
      </c>
      <c r="B257" t="str">
        <v>CHIQUIMULA</v>
      </c>
      <c r="C257" t="str">
        <v>CHIQUIMULA</v>
      </c>
      <c r="D257" t="str">
        <v>Beca</v>
      </c>
      <c r="E257" t="str">
        <v>04 Abril</v>
      </c>
      <c r="F257">
        <v>4</v>
      </c>
      <c r="G257" s="1">
        <f>'BECA MEDIA'!P46</f>
        <v>6.8</v>
      </c>
      <c r="H257" s="1">
        <f>'BECA MEDIA'!Q46</f>
        <v>17000</v>
      </c>
    </row>
    <row r="258">
      <c r="A258" t="str">
        <v>Beca Educación Media</v>
      </c>
      <c r="B258" t="str">
        <v>CHIQUIMULA</v>
      </c>
      <c r="C258" t="str">
        <v>CHIQUIMULA</v>
      </c>
      <c r="D258" t="str">
        <v>Beca</v>
      </c>
      <c r="E258" t="str">
        <v>05 Mayo</v>
      </c>
      <c r="F258">
        <v>5</v>
      </c>
      <c r="G258" s="1">
        <f>'BECA MEDIA'!S46</f>
        <v>0</v>
      </c>
      <c r="H258" s="1">
        <f>'BECA MEDIA'!T46</f>
        <v>0</v>
      </c>
    </row>
    <row r="259">
      <c r="A259" t="str">
        <v>Beca Educación Media</v>
      </c>
      <c r="B259" t="str">
        <v>CHIQUIMULA</v>
      </c>
      <c r="C259" t="str">
        <v>CHIQUIMULA</v>
      </c>
      <c r="D259" t="str">
        <v>Beca</v>
      </c>
      <c r="E259" t="str">
        <v>06 Junio</v>
      </c>
      <c r="F259">
        <v>6</v>
      </c>
      <c r="G259" s="1">
        <f>'BECA MEDIA'!V46</f>
        <v>18.8</v>
      </c>
      <c r="H259" s="1">
        <f>'BECA MEDIA'!W46</f>
        <v>47000</v>
      </c>
    </row>
    <row r="260">
      <c r="A260" t="str">
        <v>Beca Educación Media</v>
      </c>
      <c r="B260" t="str">
        <v>CHIQUIMULA</v>
      </c>
      <c r="C260" t="str">
        <v>CONCEPCIÓN LAS MINAS</v>
      </c>
      <c r="D260" t="str">
        <v>Beca</v>
      </c>
      <c r="E260" t="str">
        <v>01 Enero</v>
      </c>
      <c r="F260">
        <v>1</v>
      </c>
      <c r="G260" s="1">
        <f>'BECA MEDIA'!G47</f>
        <v>0</v>
      </c>
      <c r="H260" s="1">
        <f>'BECA MEDIA'!H47</f>
        <v>0</v>
      </c>
    </row>
    <row r="261">
      <c r="A261" t="str">
        <v>Beca Educación Media</v>
      </c>
      <c r="B261" t="str">
        <v>CHIQUIMULA</v>
      </c>
      <c r="C261" t="str">
        <v>CONCEPCIÓN LAS MINAS</v>
      </c>
      <c r="D261" t="str">
        <v>Beca</v>
      </c>
      <c r="E261" t="str">
        <v>02 Febrero</v>
      </c>
      <c r="F261">
        <v>2</v>
      </c>
      <c r="G261" s="1">
        <f>'BECA MEDIA'!J47</f>
        <v>0</v>
      </c>
      <c r="H261" s="1">
        <f>'BECA MEDIA'!K47</f>
        <v>0</v>
      </c>
    </row>
    <row r="262">
      <c r="A262" t="str">
        <v>Beca Educación Media</v>
      </c>
      <c r="B262" t="str">
        <v>CHIQUIMULA</v>
      </c>
      <c r="C262" t="str">
        <v>CONCEPCIÓN LAS MINAS</v>
      </c>
      <c r="D262" t="str">
        <v>Beca</v>
      </c>
      <c r="E262" t="str">
        <v>03 Marzo</v>
      </c>
      <c r="F262">
        <v>3</v>
      </c>
      <c r="G262" s="1">
        <f>'BECA MEDIA'!M47</f>
        <v>3.6</v>
      </c>
      <c r="H262" s="1">
        <f>'BECA MEDIA'!N47</f>
        <v>9000</v>
      </c>
    </row>
    <row r="263">
      <c r="A263" t="str">
        <v>Beca Educación Media</v>
      </c>
      <c r="B263" t="str">
        <v>CHIQUIMULA</v>
      </c>
      <c r="C263" t="str">
        <v>CONCEPCIÓN LAS MINAS</v>
      </c>
      <c r="D263" t="str">
        <v>Beca</v>
      </c>
      <c r="E263" t="str">
        <v>04 Abril</v>
      </c>
      <c r="F263">
        <v>4</v>
      </c>
      <c r="G263" s="1">
        <f>'BECA MEDIA'!P47</f>
        <v>1.2</v>
      </c>
      <c r="H263" s="1">
        <f>'BECA MEDIA'!Q47</f>
        <v>3000</v>
      </c>
    </row>
    <row r="264">
      <c r="A264" t="str">
        <v>Beca Educación Media</v>
      </c>
      <c r="B264" t="str">
        <v>CHIQUIMULA</v>
      </c>
      <c r="C264" t="str">
        <v>CONCEPCIÓN LAS MINAS</v>
      </c>
      <c r="D264" t="str">
        <v>Beca</v>
      </c>
      <c r="E264" t="str">
        <v>05 Mayo</v>
      </c>
      <c r="F264">
        <v>5</v>
      </c>
      <c r="G264" s="1">
        <f>'BECA MEDIA'!S47</f>
        <v>0</v>
      </c>
      <c r="H264" s="1">
        <f>'BECA MEDIA'!T47</f>
        <v>0</v>
      </c>
    </row>
    <row r="265">
      <c r="A265" t="str">
        <v>Beca Educación Media</v>
      </c>
      <c r="B265" t="str">
        <v>CHIQUIMULA</v>
      </c>
      <c r="C265" t="str">
        <v>CONCEPCIÓN LAS MINAS</v>
      </c>
      <c r="D265" t="str">
        <v>Beca</v>
      </c>
      <c r="E265" t="str">
        <v>06 Junio</v>
      </c>
      <c r="F265">
        <v>6</v>
      </c>
      <c r="G265" s="1">
        <f>'BECA MEDIA'!V47</f>
        <v>5.6</v>
      </c>
      <c r="H265" s="1">
        <f>'BECA MEDIA'!W47</f>
        <v>14000</v>
      </c>
    </row>
    <row r="266">
      <c r="A266" t="str">
        <v>Beca Educación Media</v>
      </c>
      <c r="B266" t="str">
        <v>CHIQUIMULA</v>
      </c>
      <c r="C266" t="str">
        <v>ESQUIPULAS</v>
      </c>
      <c r="D266" t="str">
        <v>Beca</v>
      </c>
      <c r="E266" t="str">
        <v>01 Enero</v>
      </c>
      <c r="F266">
        <v>1</v>
      </c>
      <c r="G266" s="1">
        <f>'BECA MEDIA'!G48</f>
        <v>0</v>
      </c>
      <c r="H266" s="1">
        <f>'BECA MEDIA'!H48</f>
        <v>0</v>
      </c>
    </row>
    <row r="267">
      <c r="A267" t="str">
        <v>Beca Educación Media</v>
      </c>
      <c r="B267" t="str">
        <v>CHIQUIMULA</v>
      </c>
      <c r="C267" t="str">
        <v>ESQUIPULAS</v>
      </c>
      <c r="D267" t="str">
        <v>Beca</v>
      </c>
      <c r="E267" t="str">
        <v>02 Febrero</v>
      </c>
      <c r="F267">
        <v>2</v>
      </c>
      <c r="G267" s="1">
        <f>'BECA MEDIA'!J48</f>
        <v>0</v>
      </c>
      <c r="H267" s="1">
        <f>'BECA MEDIA'!K48</f>
        <v>0</v>
      </c>
    </row>
    <row r="268">
      <c r="A268" t="str">
        <v>Beca Educación Media</v>
      </c>
      <c r="B268" t="str">
        <v>CHIQUIMULA</v>
      </c>
      <c r="C268" t="str">
        <v>ESQUIPULAS</v>
      </c>
      <c r="D268" t="str">
        <v>Beca</v>
      </c>
      <c r="E268" t="str">
        <v>03 Marzo</v>
      </c>
      <c r="F268">
        <v>3</v>
      </c>
      <c r="G268" s="1">
        <f>'BECA MEDIA'!M48</f>
        <v>5.6</v>
      </c>
      <c r="H268" s="1">
        <f>'BECA MEDIA'!N48</f>
        <v>14000</v>
      </c>
    </row>
    <row r="269">
      <c r="A269" t="str">
        <v>Beca Educación Media</v>
      </c>
      <c r="B269" t="str">
        <v>CHIQUIMULA</v>
      </c>
      <c r="C269" t="str">
        <v>ESQUIPULAS</v>
      </c>
      <c r="D269" t="str">
        <v>Beca</v>
      </c>
      <c r="E269" t="str">
        <v>04 Abril</v>
      </c>
      <c r="F269">
        <v>4</v>
      </c>
      <c r="G269" s="1">
        <f>'BECA MEDIA'!P48</f>
        <v>0.4</v>
      </c>
      <c r="H269" s="1">
        <f>'BECA MEDIA'!Q48</f>
        <v>1000</v>
      </c>
    </row>
    <row r="270">
      <c r="A270" t="str">
        <v>Beca Educación Media</v>
      </c>
      <c r="B270" t="str">
        <v>CHIQUIMULA</v>
      </c>
      <c r="C270" t="str">
        <v>ESQUIPULAS</v>
      </c>
      <c r="D270" t="str">
        <v>Beca</v>
      </c>
      <c r="E270" t="str">
        <v>05 Mayo</v>
      </c>
      <c r="F270">
        <v>5</v>
      </c>
      <c r="G270" s="1">
        <f>'BECA MEDIA'!S48</f>
        <v>0</v>
      </c>
      <c r="H270" s="1">
        <f>'BECA MEDIA'!T48</f>
        <v>0</v>
      </c>
    </row>
    <row r="271">
      <c r="A271" t="str">
        <v>Beca Educación Media</v>
      </c>
      <c r="B271" t="str">
        <v>CHIQUIMULA</v>
      </c>
      <c r="C271" t="str">
        <v>ESQUIPULAS</v>
      </c>
      <c r="D271" t="str">
        <v>Beca</v>
      </c>
      <c r="E271" t="str">
        <v>06 Junio</v>
      </c>
      <c r="F271">
        <v>6</v>
      </c>
      <c r="G271" s="1">
        <f>'BECA MEDIA'!V48</f>
        <v>6</v>
      </c>
      <c r="H271" s="1">
        <f>'BECA MEDIA'!W48</f>
        <v>15000</v>
      </c>
    </row>
    <row r="272">
      <c r="A272" t="str">
        <v>Beca Educación Media</v>
      </c>
      <c r="B272" t="str">
        <v>CHIQUIMULA</v>
      </c>
      <c r="C272" t="str">
        <v>IPALA</v>
      </c>
      <c r="D272" t="str">
        <v>Beca</v>
      </c>
      <c r="E272" t="str">
        <v>01 Enero</v>
      </c>
      <c r="F272">
        <v>1</v>
      </c>
      <c r="G272" s="1">
        <f>'BECA MEDIA'!G49</f>
        <v>0</v>
      </c>
      <c r="H272" s="1">
        <f>'BECA MEDIA'!H49</f>
        <v>0</v>
      </c>
    </row>
    <row r="273">
      <c r="A273" t="str">
        <v>Beca Educación Media</v>
      </c>
      <c r="B273" t="str">
        <v>CHIQUIMULA</v>
      </c>
      <c r="C273" t="str">
        <v>IPALA</v>
      </c>
      <c r="D273" t="str">
        <v>Beca</v>
      </c>
      <c r="E273" t="str">
        <v>02 Febrero</v>
      </c>
      <c r="F273">
        <v>2</v>
      </c>
      <c r="G273" s="1">
        <f>'BECA MEDIA'!J49</f>
        <v>0</v>
      </c>
      <c r="H273" s="1">
        <f>'BECA MEDIA'!K49</f>
        <v>0</v>
      </c>
    </row>
    <row r="274">
      <c r="A274" t="str">
        <v>Beca Educación Media</v>
      </c>
      <c r="B274" t="str">
        <v>CHIQUIMULA</v>
      </c>
      <c r="C274" t="str">
        <v>IPALA</v>
      </c>
      <c r="D274" t="str">
        <v>Beca</v>
      </c>
      <c r="E274" t="str">
        <v>03 Marzo</v>
      </c>
      <c r="F274">
        <v>3</v>
      </c>
      <c r="G274" s="1">
        <f>'BECA MEDIA'!M49</f>
        <v>0.8</v>
      </c>
      <c r="H274" s="1">
        <f>'BECA MEDIA'!N49</f>
        <v>2000</v>
      </c>
    </row>
    <row r="275">
      <c r="A275" t="str">
        <v>Beca Educación Media</v>
      </c>
      <c r="B275" t="str">
        <v>CHIQUIMULA</v>
      </c>
      <c r="C275" t="str">
        <v>IPALA</v>
      </c>
      <c r="D275" t="str">
        <v>Beca</v>
      </c>
      <c r="E275" t="str">
        <v>04 Abril</v>
      </c>
      <c r="F275">
        <v>4</v>
      </c>
      <c r="G275" s="1">
        <f>'BECA MEDIA'!P49</f>
        <v>0</v>
      </c>
      <c r="H275" s="1">
        <f>'BECA MEDIA'!Q49</f>
        <v>0</v>
      </c>
    </row>
    <row r="276">
      <c r="A276" t="str">
        <v>Beca Educación Media</v>
      </c>
      <c r="B276" t="str">
        <v>CHIQUIMULA</v>
      </c>
      <c r="C276" t="str">
        <v>IPALA</v>
      </c>
      <c r="D276" t="str">
        <v>Beca</v>
      </c>
      <c r="E276" t="str">
        <v>05 Mayo</v>
      </c>
      <c r="F276">
        <v>5</v>
      </c>
      <c r="G276" s="1">
        <f>'BECA MEDIA'!S49</f>
        <v>0</v>
      </c>
      <c r="H276" s="1">
        <f>'BECA MEDIA'!T49</f>
        <v>0</v>
      </c>
    </row>
    <row r="277">
      <c r="A277" t="str">
        <v>Beca Educación Media</v>
      </c>
      <c r="B277" t="str">
        <v>CHIQUIMULA</v>
      </c>
      <c r="C277" t="str">
        <v>IPALA</v>
      </c>
      <c r="D277" t="str">
        <v>Beca</v>
      </c>
      <c r="E277" t="str">
        <v>06 Junio</v>
      </c>
      <c r="F277">
        <v>6</v>
      </c>
      <c r="G277" s="1">
        <f>'BECA MEDIA'!V49</f>
        <v>0.8</v>
      </c>
      <c r="H277" s="1">
        <f>'BECA MEDIA'!W49</f>
        <v>2000</v>
      </c>
    </row>
    <row r="278">
      <c r="A278" t="str">
        <v>Beca Educación Media</v>
      </c>
      <c r="B278" t="str">
        <v>CHIQUIMULA</v>
      </c>
      <c r="C278" t="str">
        <v>JOCOTÁN</v>
      </c>
      <c r="D278" t="str">
        <v>Beca</v>
      </c>
      <c r="E278" t="str">
        <v>01 Enero</v>
      </c>
      <c r="F278">
        <v>1</v>
      </c>
      <c r="G278" s="1">
        <f>'BECA MEDIA'!G50</f>
        <v>0</v>
      </c>
      <c r="H278" s="1">
        <f>'BECA MEDIA'!H50</f>
        <v>0</v>
      </c>
    </row>
    <row r="279">
      <c r="A279" t="str">
        <v>Beca Educación Media</v>
      </c>
      <c r="B279" t="str">
        <v>CHIQUIMULA</v>
      </c>
      <c r="C279" t="str">
        <v>JOCOTÁN</v>
      </c>
      <c r="D279" t="str">
        <v>Beca</v>
      </c>
      <c r="E279" t="str">
        <v>02 Febrero</v>
      </c>
      <c r="F279">
        <v>2</v>
      </c>
      <c r="G279" s="1">
        <f>'BECA MEDIA'!J50</f>
        <v>0</v>
      </c>
      <c r="H279" s="1">
        <f>'BECA MEDIA'!K50</f>
        <v>0</v>
      </c>
    </row>
    <row r="280">
      <c r="A280" t="str">
        <v>Beca Educación Media</v>
      </c>
      <c r="B280" t="str">
        <v>CHIQUIMULA</v>
      </c>
      <c r="C280" t="str">
        <v>JOCOTÁN</v>
      </c>
      <c r="D280" t="str">
        <v>Beca</v>
      </c>
      <c r="E280" t="str">
        <v>03 Marzo</v>
      </c>
      <c r="F280">
        <v>3</v>
      </c>
      <c r="G280" s="1">
        <f>'BECA MEDIA'!M50</f>
        <v>4</v>
      </c>
      <c r="H280" s="1">
        <f>'BECA MEDIA'!N50</f>
        <v>10000</v>
      </c>
    </row>
    <row r="281">
      <c r="A281" t="str">
        <v>Beca Educación Media</v>
      </c>
      <c r="B281" t="str">
        <v>CHIQUIMULA</v>
      </c>
      <c r="C281" t="str">
        <v>JOCOTÁN</v>
      </c>
      <c r="D281" t="str">
        <v>Beca</v>
      </c>
      <c r="E281" t="str">
        <v>04 Abril</v>
      </c>
      <c r="F281">
        <v>4</v>
      </c>
      <c r="G281" s="1">
        <f>'BECA MEDIA'!P50</f>
        <v>2.8</v>
      </c>
      <c r="H281" s="1">
        <f>'BECA MEDIA'!Q50</f>
        <v>7000</v>
      </c>
    </row>
    <row r="282">
      <c r="A282" t="str">
        <v>Beca Educación Media</v>
      </c>
      <c r="B282" t="str">
        <v>CHIQUIMULA</v>
      </c>
      <c r="C282" t="str">
        <v>JOCOTÁN</v>
      </c>
      <c r="D282" t="str">
        <v>Beca</v>
      </c>
      <c r="E282" t="str">
        <v>05 Mayo</v>
      </c>
      <c r="F282">
        <v>5</v>
      </c>
      <c r="G282" s="1">
        <f>'BECA MEDIA'!S50</f>
        <v>0</v>
      </c>
      <c r="H282" s="1">
        <f>'BECA MEDIA'!T50</f>
        <v>0</v>
      </c>
    </row>
    <row r="283">
      <c r="A283" t="str">
        <v>Beca Educación Media</v>
      </c>
      <c r="B283" t="str">
        <v>CHIQUIMULA</v>
      </c>
      <c r="C283" t="str">
        <v>JOCOTÁN</v>
      </c>
      <c r="D283" t="str">
        <v>Beca</v>
      </c>
      <c r="E283" t="str">
        <v>06 Junio</v>
      </c>
      <c r="F283">
        <v>6</v>
      </c>
      <c r="G283" s="1">
        <f>'BECA MEDIA'!V50</f>
        <v>6</v>
      </c>
      <c r="H283" s="1">
        <f>'BECA MEDIA'!W50</f>
        <v>15000</v>
      </c>
    </row>
    <row r="284">
      <c r="A284" t="str">
        <v>Beca Educación Media</v>
      </c>
      <c r="B284" t="str">
        <v>CHIQUIMULA</v>
      </c>
      <c r="C284" t="str">
        <v>OLOPA</v>
      </c>
      <c r="D284" t="str">
        <v>Beca</v>
      </c>
      <c r="E284" t="str">
        <v>01 Enero</v>
      </c>
      <c r="F284">
        <v>1</v>
      </c>
      <c r="G284" s="1">
        <f>'BECA MEDIA'!G51</f>
        <v>0</v>
      </c>
      <c r="H284" s="1">
        <f>'BECA MEDIA'!H51</f>
        <v>0</v>
      </c>
    </row>
    <row r="285">
      <c r="A285" t="str">
        <v>Beca Educación Media</v>
      </c>
      <c r="B285" t="str">
        <v>CHIQUIMULA</v>
      </c>
      <c r="C285" t="str">
        <v>OLOPA</v>
      </c>
      <c r="D285" t="str">
        <v>Beca</v>
      </c>
      <c r="E285" t="str">
        <v>02 Febrero</v>
      </c>
      <c r="F285">
        <v>2</v>
      </c>
      <c r="G285" s="1">
        <f>'BECA MEDIA'!J51</f>
        <v>0</v>
      </c>
      <c r="H285" s="1">
        <f>'BECA MEDIA'!K51</f>
        <v>0</v>
      </c>
    </row>
    <row r="286">
      <c r="A286" t="str">
        <v>Beca Educación Media</v>
      </c>
      <c r="B286" t="str">
        <v>CHIQUIMULA</v>
      </c>
      <c r="C286" t="str">
        <v>OLOPA</v>
      </c>
      <c r="D286" t="str">
        <v>Beca</v>
      </c>
      <c r="E286" t="str">
        <v>03 Marzo</v>
      </c>
      <c r="F286">
        <v>3</v>
      </c>
      <c r="G286" s="1">
        <f>'BECA MEDIA'!M51</f>
        <v>4</v>
      </c>
      <c r="H286" s="1">
        <f>'BECA MEDIA'!N51</f>
        <v>10000</v>
      </c>
    </row>
    <row r="287">
      <c r="A287" t="str">
        <v>Beca Educación Media</v>
      </c>
      <c r="B287" t="str">
        <v>CHIQUIMULA</v>
      </c>
      <c r="C287" t="str">
        <v>OLOPA</v>
      </c>
      <c r="D287" t="str">
        <v>Beca</v>
      </c>
      <c r="E287" t="str">
        <v>04 Abril</v>
      </c>
      <c r="F287">
        <v>4</v>
      </c>
      <c r="G287" s="1">
        <f>'BECA MEDIA'!P51</f>
        <v>2.4</v>
      </c>
      <c r="H287" s="1">
        <f>'BECA MEDIA'!Q51</f>
        <v>6000</v>
      </c>
    </row>
    <row r="288">
      <c r="A288" t="str">
        <v>Beca Educación Media</v>
      </c>
      <c r="B288" t="str">
        <v>CHIQUIMULA</v>
      </c>
      <c r="C288" t="str">
        <v>OLOPA</v>
      </c>
      <c r="D288" t="str">
        <v>Beca</v>
      </c>
      <c r="E288" t="str">
        <v>05 Mayo</v>
      </c>
      <c r="F288">
        <v>5</v>
      </c>
      <c r="G288" s="1">
        <f>'BECA MEDIA'!S51</f>
        <v>0</v>
      </c>
      <c r="H288" s="1">
        <f>'BECA MEDIA'!T51</f>
        <v>0</v>
      </c>
    </row>
    <row r="289">
      <c r="A289" t="str">
        <v>Beca Educación Media</v>
      </c>
      <c r="B289" t="str">
        <v>CHIQUIMULA</v>
      </c>
      <c r="C289" t="str">
        <v>OLOPA</v>
      </c>
      <c r="D289" t="str">
        <v>Beca</v>
      </c>
      <c r="E289" t="str">
        <v>06 Junio</v>
      </c>
      <c r="F289">
        <v>6</v>
      </c>
      <c r="G289" s="1">
        <f>'BECA MEDIA'!V51</f>
        <v>5.6</v>
      </c>
      <c r="H289" s="1">
        <f>'BECA MEDIA'!W51</f>
        <v>14000</v>
      </c>
    </row>
    <row r="290">
      <c r="A290" t="str">
        <v>Beca Educación Media</v>
      </c>
      <c r="B290" t="str">
        <v>CHIQUIMULA</v>
      </c>
      <c r="C290" t="str">
        <v>QUEZALTEPEQUE</v>
      </c>
      <c r="D290" t="str">
        <v>Beca</v>
      </c>
      <c r="E290" t="str">
        <v>01 Enero</v>
      </c>
      <c r="F290">
        <v>1</v>
      </c>
      <c r="G290" s="1">
        <f>'BECA MEDIA'!G52</f>
        <v>0</v>
      </c>
      <c r="H290" s="1">
        <f>'BECA MEDIA'!H52</f>
        <v>0</v>
      </c>
    </row>
    <row r="291">
      <c r="A291" t="str">
        <v>Beca Educación Media</v>
      </c>
      <c r="B291" t="str">
        <v>CHIQUIMULA</v>
      </c>
      <c r="C291" t="str">
        <v>QUEZALTEPEQUE</v>
      </c>
      <c r="D291" t="str">
        <v>Beca</v>
      </c>
      <c r="E291" t="str">
        <v>02 Febrero</v>
      </c>
      <c r="F291">
        <v>2</v>
      </c>
      <c r="G291" s="1">
        <f>'BECA MEDIA'!J52</f>
        <v>0</v>
      </c>
      <c r="H291" s="1">
        <f>'BECA MEDIA'!K52</f>
        <v>0</v>
      </c>
    </row>
    <row r="292">
      <c r="A292" t="str">
        <v>Beca Educación Media</v>
      </c>
      <c r="B292" t="str">
        <v>CHIQUIMULA</v>
      </c>
      <c r="C292" t="str">
        <v>QUEZALTEPEQUE</v>
      </c>
      <c r="D292" t="str">
        <v>Beca</v>
      </c>
      <c r="E292" t="str">
        <v>03 Marzo</v>
      </c>
      <c r="F292">
        <v>3</v>
      </c>
      <c r="G292" s="1">
        <f>'BECA MEDIA'!M52</f>
        <v>1.2</v>
      </c>
      <c r="H292" s="1">
        <f>'BECA MEDIA'!N52</f>
        <v>3000</v>
      </c>
    </row>
    <row r="293">
      <c r="A293" t="str">
        <v>Beca Educación Media</v>
      </c>
      <c r="B293" t="str">
        <v>CHIQUIMULA</v>
      </c>
      <c r="C293" t="str">
        <v>QUEZALTEPEQUE</v>
      </c>
      <c r="D293" t="str">
        <v>Beca</v>
      </c>
      <c r="E293" t="str">
        <v>04 Abril</v>
      </c>
      <c r="F293">
        <v>4</v>
      </c>
      <c r="G293" s="1">
        <f>'BECA MEDIA'!P52</f>
        <v>2</v>
      </c>
      <c r="H293" s="1">
        <f>'BECA MEDIA'!Q52</f>
        <v>5000</v>
      </c>
    </row>
    <row r="294">
      <c r="A294" t="str">
        <v>Beca Educación Media</v>
      </c>
      <c r="B294" t="str">
        <v>CHIQUIMULA</v>
      </c>
      <c r="C294" t="str">
        <v>QUEZALTEPEQUE</v>
      </c>
      <c r="D294" t="str">
        <v>Beca</v>
      </c>
      <c r="E294" t="str">
        <v>05 Mayo</v>
      </c>
      <c r="F294">
        <v>5</v>
      </c>
      <c r="G294" s="1">
        <f>'BECA MEDIA'!S52</f>
        <v>0</v>
      </c>
      <c r="H294" s="1">
        <f>'BECA MEDIA'!T52</f>
        <v>0</v>
      </c>
    </row>
    <row r="295">
      <c r="A295" t="str">
        <v>Beca Educación Media</v>
      </c>
      <c r="B295" t="str">
        <v>CHIQUIMULA</v>
      </c>
      <c r="C295" t="str">
        <v>QUEZALTEPEQUE</v>
      </c>
      <c r="D295" t="str">
        <v>Beca</v>
      </c>
      <c r="E295" t="str">
        <v>06 Junio</v>
      </c>
      <c r="F295">
        <v>6</v>
      </c>
      <c r="G295" s="1">
        <f>'BECA MEDIA'!V52</f>
        <v>3.2</v>
      </c>
      <c r="H295" s="1">
        <f>'BECA MEDIA'!W52</f>
        <v>8000</v>
      </c>
    </row>
    <row r="296">
      <c r="A296" t="str">
        <v>Beca Educación Media</v>
      </c>
      <c r="B296" t="str">
        <v>CHIQUIMULA</v>
      </c>
      <c r="C296" t="str">
        <v>SAN JOSÉ LA ARADA</v>
      </c>
      <c r="D296" t="str">
        <v>Beca</v>
      </c>
      <c r="E296" t="str">
        <v>01 Enero</v>
      </c>
      <c r="F296">
        <v>1</v>
      </c>
      <c r="G296" s="1">
        <f>'BECA MEDIA'!G53</f>
        <v>0</v>
      </c>
      <c r="H296" s="1">
        <f>'BECA MEDIA'!H53</f>
        <v>0</v>
      </c>
    </row>
    <row r="297">
      <c r="A297" t="str">
        <v>Beca Educación Media</v>
      </c>
      <c r="B297" t="str">
        <v>CHIQUIMULA</v>
      </c>
      <c r="C297" t="str">
        <v>SAN JOSÉ LA ARADA</v>
      </c>
      <c r="D297" t="str">
        <v>Beca</v>
      </c>
      <c r="E297" t="str">
        <v>02 Febrero</v>
      </c>
      <c r="F297">
        <v>2</v>
      </c>
      <c r="G297" s="1">
        <f>'BECA MEDIA'!J53</f>
        <v>0</v>
      </c>
      <c r="H297" s="1">
        <f>'BECA MEDIA'!K53</f>
        <v>0</v>
      </c>
    </row>
    <row r="298">
      <c r="A298" t="str">
        <v>Beca Educación Media</v>
      </c>
      <c r="B298" t="str">
        <v>CHIQUIMULA</v>
      </c>
      <c r="C298" t="str">
        <v>SAN JOSÉ LA ARADA</v>
      </c>
      <c r="D298" t="str">
        <v>Beca</v>
      </c>
      <c r="E298" t="str">
        <v>03 Marzo</v>
      </c>
      <c r="F298">
        <v>3</v>
      </c>
      <c r="G298" s="1">
        <f>'BECA MEDIA'!M53</f>
        <v>3.2</v>
      </c>
      <c r="H298" s="1">
        <f>'BECA MEDIA'!N53</f>
        <v>8000</v>
      </c>
    </row>
    <row r="299">
      <c r="A299" t="str">
        <v>Beca Educación Media</v>
      </c>
      <c r="B299" t="str">
        <v>CHIQUIMULA</v>
      </c>
      <c r="C299" t="str">
        <v>SAN JOSÉ LA ARADA</v>
      </c>
      <c r="D299" t="str">
        <v>Beca</v>
      </c>
      <c r="E299" t="str">
        <v>04 Abril</v>
      </c>
      <c r="F299">
        <v>4</v>
      </c>
      <c r="G299" s="1">
        <f>'BECA MEDIA'!P53</f>
        <v>2.4</v>
      </c>
      <c r="H299" s="1">
        <f>'BECA MEDIA'!Q53</f>
        <v>6000</v>
      </c>
    </row>
    <row r="300">
      <c r="A300" t="str">
        <v>Beca Educación Media</v>
      </c>
      <c r="B300" t="str">
        <v>CHIQUIMULA</v>
      </c>
      <c r="C300" t="str">
        <v>SAN JOSÉ LA ARADA</v>
      </c>
      <c r="D300" t="str">
        <v>Beca</v>
      </c>
      <c r="E300" t="str">
        <v>05 Mayo</v>
      </c>
      <c r="F300">
        <v>5</v>
      </c>
      <c r="G300" s="1">
        <f>'BECA MEDIA'!S53</f>
        <v>0</v>
      </c>
      <c r="H300" s="1">
        <f>'BECA MEDIA'!T53</f>
        <v>0</v>
      </c>
    </row>
    <row r="301">
      <c r="A301" t="str">
        <v>Beca Educación Media</v>
      </c>
      <c r="B301" t="str">
        <v>CHIQUIMULA</v>
      </c>
      <c r="C301" t="str">
        <v>SAN JOSÉ LA ARADA</v>
      </c>
      <c r="D301" t="str">
        <v>Beca</v>
      </c>
      <c r="E301" t="str">
        <v>06 Junio</v>
      </c>
      <c r="F301">
        <v>6</v>
      </c>
      <c r="G301" s="1">
        <f>'BECA MEDIA'!V53</f>
        <v>5.6</v>
      </c>
      <c r="H301" s="1">
        <f>'BECA MEDIA'!W53</f>
        <v>14000</v>
      </c>
    </row>
    <row r="302">
      <c r="A302" t="str">
        <v>Beca Educación Media</v>
      </c>
      <c r="B302" t="str">
        <v>CHIQUIMULA</v>
      </c>
      <c r="C302" t="str">
        <v>SAN JUAN ERMITA</v>
      </c>
      <c r="D302" t="str">
        <v>Beca</v>
      </c>
      <c r="E302" t="str">
        <v>01 Enero</v>
      </c>
      <c r="F302">
        <v>1</v>
      </c>
      <c r="G302" s="1">
        <f>'BECA MEDIA'!G54</f>
        <v>0</v>
      </c>
      <c r="H302" s="1">
        <f>'BECA MEDIA'!H54</f>
        <v>0</v>
      </c>
    </row>
    <row r="303">
      <c r="A303" t="str">
        <v>Beca Educación Media</v>
      </c>
      <c r="B303" t="str">
        <v>CHIQUIMULA</v>
      </c>
      <c r="C303" t="str">
        <v>SAN JUAN ERMITA</v>
      </c>
      <c r="D303" t="str">
        <v>Beca</v>
      </c>
      <c r="E303" t="str">
        <v>02 Febrero</v>
      </c>
      <c r="F303">
        <v>2</v>
      </c>
      <c r="G303" s="1">
        <f>'BECA MEDIA'!J54</f>
        <v>0</v>
      </c>
      <c r="H303" s="1">
        <f>'BECA MEDIA'!K54</f>
        <v>0</v>
      </c>
    </row>
    <row r="304">
      <c r="A304" t="str">
        <v>Beca Educación Media</v>
      </c>
      <c r="B304" t="str">
        <v>CHIQUIMULA</v>
      </c>
      <c r="C304" t="str">
        <v>SAN JUAN ERMITA</v>
      </c>
      <c r="D304" t="str">
        <v>Beca</v>
      </c>
      <c r="E304" t="str">
        <v>03 Marzo</v>
      </c>
      <c r="F304">
        <v>3</v>
      </c>
      <c r="G304" s="1">
        <f>'BECA MEDIA'!M54</f>
        <v>3.2</v>
      </c>
      <c r="H304" s="1">
        <f>'BECA MEDIA'!N54</f>
        <v>8000</v>
      </c>
    </row>
    <row r="305">
      <c r="A305" t="str">
        <v>Beca Educación Media</v>
      </c>
      <c r="B305" t="str">
        <v>CHIQUIMULA</v>
      </c>
      <c r="C305" t="str">
        <v>SAN JUAN ERMITA</v>
      </c>
      <c r="D305" t="str">
        <v>Beca</v>
      </c>
      <c r="E305" t="str">
        <v>04 Abril</v>
      </c>
      <c r="F305">
        <v>4</v>
      </c>
      <c r="G305" s="1">
        <f>'BECA MEDIA'!P54</f>
        <v>1.6</v>
      </c>
      <c r="H305" s="1">
        <f>'BECA MEDIA'!Q54</f>
        <v>4000</v>
      </c>
    </row>
    <row r="306">
      <c r="A306" t="str">
        <v>Beca Educación Media</v>
      </c>
      <c r="B306" t="str">
        <v>CHIQUIMULA</v>
      </c>
      <c r="C306" t="str">
        <v>SAN JUAN ERMITA</v>
      </c>
      <c r="D306" t="str">
        <v>Beca</v>
      </c>
      <c r="E306" t="str">
        <v>05 Mayo</v>
      </c>
      <c r="F306">
        <v>5</v>
      </c>
      <c r="G306" s="1">
        <f>'BECA MEDIA'!S54</f>
        <v>0</v>
      </c>
      <c r="H306" s="1">
        <f>'BECA MEDIA'!T54</f>
        <v>0</v>
      </c>
    </row>
    <row r="307">
      <c r="A307" t="str">
        <v>Beca Educación Media</v>
      </c>
      <c r="B307" t="str">
        <v>CHIQUIMULA</v>
      </c>
      <c r="C307" t="str">
        <v>SAN JUAN ERMITA</v>
      </c>
      <c r="D307" t="str">
        <v>Beca</v>
      </c>
      <c r="E307" t="str">
        <v>06 Junio</v>
      </c>
      <c r="F307">
        <v>6</v>
      </c>
      <c r="G307" s="1">
        <f>'BECA MEDIA'!V54</f>
        <v>4.8</v>
      </c>
      <c r="H307" s="1">
        <f>'BECA MEDIA'!W54</f>
        <v>12000</v>
      </c>
    </row>
    <row r="308">
      <c r="A308" t="str">
        <v>Beca Educación Media</v>
      </c>
      <c r="B308" t="str">
        <v>EL PROGRESO</v>
      </c>
      <c r="C308" t="str">
        <v>EL JÍCARO</v>
      </c>
      <c r="D308" t="str">
        <v>Beca</v>
      </c>
      <c r="E308" t="str">
        <v>01 Enero</v>
      </c>
      <c r="F308">
        <v>1</v>
      </c>
      <c r="G308" s="1">
        <f>'BECA MEDIA'!G55</f>
        <v>0</v>
      </c>
      <c r="H308" s="1">
        <f>'BECA MEDIA'!H55</f>
        <v>0</v>
      </c>
    </row>
    <row r="309">
      <c r="A309" t="str">
        <v>Beca Educación Media</v>
      </c>
      <c r="B309" t="str">
        <v>EL PROGRESO</v>
      </c>
      <c r="C309" t="str">
        <v>EL JÍCARO</v>
      </c>
      <c r="D309" t="str">
        <v>Beca</v>
      </c>
      <c r="E309" t="str">
        <v>02 Febrero</v>
      </c>
      <c r="F309">
        <v>2</v>
      </c>
      <c r="G309" s="1">
        <f>'BECA MEDIA'!J55</f>
        <v>0</v>
      </c>
      <c r="H309" s="1">
        <f>'BECA MEDIA'!K55</f>
        <v>0</v>
      </c>
    </row>
    <row r="310">
      <c r="A310" t="str">
        <v>Beca Educación Media</v>
      </c>
      <c r="B310" t="str">
        <v>EL PROGRESO</v>
      </c>
      <c r="C310" t="str">
        <v>EL JÍCARO</v>
      </c>
      <c r="D310" t="str">
        <v>Beca</v>
      </c>
      <c r="E310" t="str">
        <v>03 Marzo</v>
      </c>
      <c r="F310">
        <v>3</v>
      </c>
      <c r="G310" s="1">
        <f>'BECA MEDIA'!M55</f>
        <v>2.4</v>
      </c>
      <c r="H310" s="1">
        <f>'BECA MEDIA'!N55</f>
        <v>6000</v>
      </c>
    </row>
    <row r="311">
      <c r="A311" t="str">
        <v>Beca Educación Media</v>
      </c>
      <c r="B311" t="str">
        <v>EL PROGRESO</v>
      </c>
      <c r="C311" t="str">
        <v>EL JÍCARO</v>
      </c>
      <c r="D311" t="str">
        <v>Beca</v>
      </c>
      <c r="E311" t="str">
        <v>04 Abril</v>
      </c>
      <c r="F311">
        <v>4</v>
      </c>
      <c r="G311" s="1">
        <f>'BECA MEDIA'!P55</f>
        <v>2.4</v>
      </c>
      <c r="H311" s="1">
        <f>'BECA MEDIA'!Q55</f>
        <v>6000</v>
      </c>
    </row>
    <row r="312">
      <c r="A312" t="str">
        <v>Beca Educación Media</v>
      </c>
      <c r="B312" t="str">
        <v>EL PROGRESO</v>
      </c>
      <c r="C312" t="str">
        <v>EL JÍCARO</v>
      </c>
      <c r="D312" t="str">
        <v>Beca</v>
      </c>
      <c r="E312" t="str">
        <v>05 Mayo</v>
      </c>
      <c r="F312">
        <v>5</v>
      </c>
      <c r="G312" s="1">
        <f>'BECA MEDIA'!S55</f>
        <v>0</v>
      </c>
      <c r="H312" s="1">
        <f>'BECA MEDIA'!T55</f>
        <v>0</v>
      </c>
    </row>
    <row r="313">
      <c r="A313" t="str">
        <v>Beca Educación Media</v>
      </c>
      <c r="B313" t="str">
        <v>EL PROGRESO</v>
      </c>
      <c r="C313" t="str">
        <v>EL JÍCARO</v>
      </c>
      <c r="D313" t="str">
        <v>Beca</v>
      </c>
      <c r="E313" t="str">
        <v>06 Junio</v>
      </c>
      <c r="F313">
        <v>6</v>
      </c>
      <c r="G313" s="1">
        <f>'BECA MEDIA'!V55</f>
        <v>4.8</v>
      </c>
      <c r="H313" s="1">
        <f>'BECA MEDIA'!W55</f>
        <v>12000</v>
      </c>
    </row>
    <row r="314">
      <c r="A314" t="str">
        <v>Beca Educación Media</v>
      </c>
      <c r="B314" t="str">
        <v>EL PROGRESO</v>
      </c>
      <c r="C314" t="str">
        <v>GUASTATOYA</v>
      </c>
      <c r="D314" t="str">
        <v>Beca</v>
      </c>
      <c r="E314" t="str">
        <v>01 Enero</v>
      </c>
      <c r="F314">
        <v>1</v>
      </c>
      <c r="G314" s="1">
        <f>'BECA MEDIA'!G56</f>
        <v>0</v>
      </c>
      <c r="H314" s="1">
        <f>'BECA MEDIA'!H56</f>
        <v>0</v>
      </c>
    </row>
    <row r="315">
      <c r="A315" t="str">
        <v>Beca Educación Media</v>
      </c>
      <c r="B315" t="str">
        <v>EL PROGRESO</v>
      </c>
      <c r="C315" t="str">
        <v>GUASTATOYA</v>
      </c>
      <c r="D315" t="str">
        <v>Beca</v>
      </c>
      <c r="E315" t="str">
        <v>02 Febrero</v>
      </c>
      <c r="F315">
        <v>2</v>
      </c>
      <c r="G315" s="1">
        <f>'BECA MEDIA'!J56</f>
        <v>0</v>
      </c>
      <c r="H315" s="1">
        <f>'BECA MEDIA'!K56</f>
        <v>0</v>
      </c>
    </row>
    <row r="316">
      <c r="A316" t="str">
        <v>Beca Educación Media</v>
      </c>
      <c r="B316" t="str">
        <v>EL PROGRESO</v>
      </c>
      <c r="C316" t="str">
        <v>GUASTATOYA</v>
      </c>
      <c r="D316" t="str">
        <v>Beca</v>
      </c>
      <c r="E316" t="str">
        <v>03 Marzo</v>
      </c>
      <c r="F316">
        <v>3</v>
      </c>
      <c r="G316" s="1">
        <f>'BECA MEDIA'!M56</f>
        <v>1.6</v>
      </c>
      <c r="H316" s="1">
        <f>'BECA MEDIA'!N56</f>
        <v>4000</v>
      </c>
    </row>
    <row r="317">
      <c r="A317" t="str">
        <v>Beca Educación Media</v>
      </c>
      <c r="B317" t="str">
        <v>EL PROGRESO</v>
      </c>
      <c r="C317" t="str">
        <v>GUASTATOYA</v>
      </c>
      <c r="D317" t="str">
        <v>Beca</v>
      </c>
      <c r="E317" t="str">
        <v>04 Abril</v>
      </c>
      <c r="F317">
        <v>4</v>
      </c>
      <c r="G317" s="1">
        <f>'BECA MEDIA'!P56</f>
        <v>0.8</v>
      </c>
      <c r="H317" s="1">
        <f>'BECA MEDIA'!Q56</f>
        <v>2000</v>
      </c>
    </row>
    <row r="318">
      <c r="A318" t="str">
        <v>Beca Educación Media</v>
      </c>
      <c r="B318" t="str">
        <v>EL PROGRESO</v>
      </c>
      <c r="C318" t="str">
        <v>GUASTATOYA</v>
      </c>
      <c r="D318" t="str">
        <v>Beca</v>
      </c>
      <c r="E318" t="str">
        <v>05 Mayo</v>
      </c>
      <c r="F318">
        <v>5</v>
      </c>
      <c r="G318" s="1">
        <f>'BECA MEDIA'!S56</f>
        <v>0</v>
      </c>
      <c r="H318" s="1">
        <f>'BECA MEDIA'!T56</f>
        <v>0</v>
      </c>
    </row>
    <row r="319">
      <c r="A319" t="str">
        <v>Beca Educación Media</v>
      </c>
      <c r="B319" t="str">
        <v>EL PROGRESO</v>
      </c>
      <c r="C319" t="str">
        <v>GUASTATOYA</v>
      </c>
      <c r="D319" t="str">
        <v>Beca</v>
      </c>
      <c r="E319" t="str">
        <v>06 Junio</v>
      </c>
      <c r="F319">
        <v>6</v>
      </c>
      <c r="G319" s="1">
        <f>'BECA MEDIA'!V56</f>
        <v>2.4</v>
      </c>
      <c r="H319" s="1">
        <f>'BECA MEDIA'!W56</f>
        <v>6000</v>
      </c>
    </row>
    <row r="320">
      <c r="A320" t="str">
        <v>Beca Educación Media</v>
      </c>
      <c r="B320" t="str">
        <v>EL PROGRESO</v>
      </c>
      <c r="C320" t="str">
        <v>MORAZÁN</v>
      </c>
      <c r="D320" t="str">
        <v>Beca</v>
      </c>
      <c r="E320" t="str">
        <v>01 Enero</v>
      </c>
      <c r="F320">
        <v>1</v>
      </c>
      <c r="G320" s="1">
        <f>'BECA MEDIA'!G57</f>
        <v>0</v>
      </c>
      <c r="H320" s="1">
        <f>'BECA MEDIA'!H57</f>
        <v>0</v>
      </c>
    </row>
    <row r="321">
      <c r="A321" t="str">
        <v>Beca Educación Media</v>
      </c>
      <c r="B321" t="str">
        <v>EL PROGRESO</v>
      </c>
      <c r="C321" t="str">
        <v>MORAZÁN</v>
      </c>
      <c r="D321" t="str">
        <v>Beca</v>
      </c>
      <c r="E321" t="str">
        <v>02 Febrero</v>
      </c>
      <c r="F321">
        <v>2</v>
      </c>
      <c r="G321" s="1">
        <f>'BECA MEDIA'!J57</f>
        <v>0</v>
      </c>
      <c r="H321" s="1">
        <f>'BECA MEDIA'!K57</f>
        <v>0</v>
      </c>
    </row>
    <row r="322">
      <c r="A322" t="str">
        <v>Beca Educación Media</v>
      </c>
      <c r="B322" t="str">
        <v>EL PROGRESO</v>
      </c>
      <c r="C322" t="str">
        <v>MORAZÁN</v>
      </c>
      <c r="D322" t="str">
        <v>Beca</v>
      </c>
      <c r="E322" t="str">
        <v>03 Marzo</v>
      </c>
      <c r="F322">
        <v>3</v>
      </c>
      <c r="G322" s="1">
        <f>'BECA MEDIA'!M57</f>
        <v>0.8</v>
      </c>
      <c r="H322" s="1">
        <f>'BECA MEDIA'!N57</f>
        <v>2000</v>
      </c>
    </row>
    <row r="323">
      <c r="A323" t="str">
        <v>Beca Educación Media</v>
      </c>
      <c r="B323" t="str">
        <v>EL PROGRESO</v>
      </c>
      <c r="C323" t="str">
        <v>MORAZÁN</v>
      </c>
      <c r="D323" t="str">
        <v>Beca</v>
      </c>
      <c r="E323" t="str">
        <v>04 Abril</v>
      </c>
      <c r="F323">
        <v>4</v>
      </c>
      <c r="G323" s="1">
        <f>'BECA MEDIA'!P57</f>
        <v>2</v>
      </c>
      <c r="H323" s="1">
        <f>'BECA MEDIA'!Q57</f>
        <v>5000</v>
      </c>
    </row>
    <row r="324">
      <c r="A324" t="str">
        <v>Beca Educación Media</v>
      </c>
      <c r="B324" t="str">
        <v>EL PROGRESO</v>
      </c>
      <c r="C324" t="str">
        <v>MORAZÁN</v>
      </c>
      <c r="D324" t="str">
        <v>Beca</v>
      </c>
      <c r="E324" t="str">
        <v>05 Mayo</v>
      </c>
      <c r="F324">
        <v>5</v>
      </c>
      <c r="G324" s="1">
        <f>'BECA MEDIA'!S57</f>
        <v>0</v>
      </c>
      <c r="H324" s="1">
        <f>'BECA MEDIA'!T57</f>
        <v>0</v>
      </c>
    </row>
    <row r="325">
      <c r="A325" t="str">
        <v>Beca Educación Media</v>
      </c>
      <c r="B325" t="str">
        <v>EL PROGRESO</v>
      </c>
      <c r="C325" t="str">
        <v>MORAZÁN</v>
      </c>
      <c r="D325" t="str">
        <v>Beca</v>
      </c>
      <c r="E325" t="str">
        <v>06 Junio</v>
      </c>
      <c r="F325">
        <v>6</v>
      </c>
      <c r="G325" s="1">
        <f>'BECA MEDIA'!V57</f>
        <v>2.8</v>
      </c>
      <c r="H325" s="1">
        <f>'BECA MEDIA'!W57</f>
        <v>7000</v>
      </c>
    </row>
    <row r="326">
      <c r="A326" t="str">
        <v>Beca Educación Media</v>
      </c>
      <c r="B326" t="str">
        <v>EL PROGRESO</v>
      </c>
      <c r="C326" t="str">
        <v>SAN AGUSTÍN ACASAGUASTLÁN</v>
      </c>
      <c r="D326" t="str">
        <v>Beca</v>
      </c>
      <c r="E326" t="str">
        <v>01 Enero</v>
      </c>
      <c r="F326">
        <v>1</v>
      </c>
      <c r="G326" s="1">
        <f>'BECA MEDIA'!G58</f>
        <v>0</v>
      </c>
      <c r="H326" s="1">
        <f>'BECA MEDIA'!H58</f>
        <v>0</v>
      </c>
    </row>
    <row r="327">
      <c r="A327" t="str">
        <v>Beca Educación Media</v>
      </c>
      <c r="B327" t="str">
        <v>EL PROGRESO</v>
      </c>
      <c r="C327" t="str">
        <v>SAN AGUSTÍN ACASAGUASTLÁN</v>
      </c>
      <c r="D327" t="str">
        <v>Beca</v>
      </c>
      <c r="E327" t="str">
        <v>02 Febrero</v>
      </c>
      <c r="F327">
        <v>2</v>
      </c>
      <c r="G327" s="1">
        <f>'BECA MEDIA'!J58</f>
        <v>0</v>
      </c>
      <c r="H327" s="1">
        <f>'BECA MEDIA'!K58</f>
        <v>0</v>
      </c>
    </row>
    <row r="328">
      <c r="A328" t="str">
        <v>Beca Educación Media</v>
      </c>
      <c r="B328" t="str">
        <v>EL PROGRESO</v>
      </c>
      <c r="C328" t="str">
        <v>SAN AGUSTÍN ACASAGUASTLÁN</v>
      </c>
      <c r="D328" t="str">
        <v>Beca</v>
      </c>
      <c r="E328" t="str">
        <v>03 Marzo</v>
      </c>
      <c r="F328">
        <v>3</v>
      </c>
      <c r="G328" s="1">
        <f>'BECA MEDIA'!M58</f>
        <v>4.8</v>
      </c>
      <c r="H328" s="1">
        <f>'BECA MEDIA'!N58</f>
        <v>12000</v>
      </c>
    </row>
    <row r="329">
      <c r="A329" t="str">
        <v>Beca Educación Media</v>
      </c>
      <c r="B329" t="str">
        <v>EL PROGRESO</v>
      </c>
      <c r="C329" t="str">
        <v>SAN AGUSTÍN ACASAGUASTLÁN</v>
      </c>
      <c r="D329" t="str">
        <v>Beca</v>
      </c>
      <c r="E329" t="str">
        <v>04 Abril</v>
      </c>
      <c r="F329">
        <v>4</v>
      </c>
      <c r="G329" s="1">
        <f>'BECA MEDIA'!P58</f>
        <v>2.4</v>
      </c>
      <c r="H329" s="1">
        <f>'BECA MEDIA'!Q58</f>
        <v>6000</v>
      </c>
    </row>
    <row r="330">
      <c r="A330" t="str">
        <v>Beca Educación Media</v>
      </c>
      <c r="B330" t="str">
        <v>EL PROGRESO</v>
      </c>
      <c r="C330" t="str">
        <v>SAN AGUSTÍN ACASAGUASTLÁN</v>
      </c>
      <c r="D330" t="str">
        <v>Beca</v>
      </c>
      <c r="E330" t="str">
        <v>05 Mayo</v>
      </c>
      <c r="F330">
        <v>5</v>
      </c>
      <c r="G330" s="1">
        <f>'BECA MEDIA'!S58</f>
        <v>0</v>
      </c>
      <c r="H330" s="1">
        <f>'BECA MEDIA'!T58</f>
        <v>0</v>
      </c>
    </row>
    <row r="331">
      <c r="A331" t="str">
        <v>Beca Educación Media</v>
      </c>
      <c r="B331" t="str">
        <v>EL PROGRESO</v>
      </c>
      <c r="C331" t="str">
        <v>SAN AGUSTÍN ACASAGUASTLÁN</v>
      </c>
      <c r="D331" t="str">
        <v>Beca</v>
      </c>
      <c r="E331" t="str">
        <v>06 Junio</v>
      </c>
      <c r="F331">
        <v>6</v>
      </c>
      <c r="G331" s="1">
        <f>'BECA MEDIA'!V58</f>
        <v>6.8</v>
      </c>
      <c r="H331" s="1">
        <f>'BECA MEDIA'!W58</f>
        <v>17000</v>
      </c>
    </row>
    <row r="332">
      <c r="A332" t="str">
        <v>Beca Educación Media</v>
      </c>
      <c r="B332" t="str">
        <v>EL PROGRESO</v>
      </c>
      <c r="C332" t="str">
        <v>SAN ANTONIO LA PAZ</v>
      </c>
      <c r="D332" t="str">
        <v>Beca</v>
      </c>
      <c r="E332" t="str">
        <v>01 Enero</v>
      </c>
      <c r="F332">
        <v>1</v>
      </c>
      <c r="G332" s="1">
        <f>'BECA MEDIA'!G59</f>
        <v>0</v>
      </c>
      <c r="H332" s="1">
        <f>'BECA MEDIA'!H59</f>
        <v>0</v>
      </c>
    </row>
    <row r="333">
      <c r="A333" t="str">
        <v>Beca Educación Media</v>
      </c>
      <c r="B333" t="str">
        <v>EL PROGRESO</v>
      </c>
      <c r="C333" t="str">
        <v>SAN ANTONIO LA PAZ</v>
      </c>
      <c r="D333" t="str">
        <v>Beca</v>
      </c>
      <c r="E333" t="str">
        <v>02 Febrero</v>
      </c>
      <c r="F333">
        <v>2</v>
      </c>
      <c r="G333" s="1">
        <f>'BECA MEDIA'!J59</f>
        <v>0</v>
      </c>
      <c r="H333" s="1">
        <f>'BECA MEDIA'!K59</f>
        <v>0</v>
      </c>
    </row>
    <row r="334">
      <c r="A334" t="str">
        <v>Beca Educación Media</v>
      </c>
      <c r="B334" t="str">
        <v>EL PROGRESO</v>
      </c>
      <c r="C334" t="str">
        <v>SAN ANTONIO LA PAZ</v>
      </c>
      <c r="D334" t="str">
        <v>Beca</v>
      </c>
      <c r="E334" t="str">
        <v>03 Marzo</v>
      </c>
      <c r="F334">
        <v>3</v>
      </c>
      <c r="G334" s="1">
        <f>'BECA MEDIA'!M59</f>
        <v>2.4</v>
      </c>
      <c r="H334" s="1">
        <f>'BECA MEDIA'!N59</f>
        <v>6000</v>
      </c>
    </row>
    <row r="335">
      <c r="A335" t="str">
        <v>Beca Educación Media</v>
      </c>
      <c r="B335" t="str">
        <v>EL PROGRESO</v>
      </c>
      <c r="C335" t="str">
        <v>SAN ANTONIO LA PAZ</v>
      </c>
      <c r="D335" t="str">
        <v>Beca</v>
      </c>
      <c r="E335" t="str">
        <v>04 Abril</v>
      </c>
      <c r="F335">
        <v>4</v>
      </c>
      <c r="G335" s="1">
        <f>'BECA MEDIA'!P59</f>
        <v>2</v>
      </c>
      <c r="H335" s="1">
        <f>'BECA MEDIA'!Q59</f>
        <v>5000</v>
      </c>
    </row>
    <row r="336">
      <c r="A336" t="str">
        <v>Beca Educación Media</v>
      </c>
      <c r="B336" t="str">
        <v>EL PROGRESO</v>
      </c>
      <c r="C336" t="str">
        <v>SAN ANTONIO LA PAZ</v>
      </c>
      <c r="D336" t="str">
        <v>Beca</v>
      </c>
      <c r="E336" t="str">
        <v>05 Mayo</v>
      </c>
      <c r="F336">
        <v>5</v>
      </c>
      <c r="G336" s="1">
        <f>'BECA MEDIA'!S59</f>
        <v>0</v>
      </c>
      <c r="H336" s="1">
        <f>'BECA MEDIA'!T59</f>
        <v>0</v>
      </c>
    </row>
    <row r="337">
      <c r="A337" t="str">
        <v>Beca Educación Media</v>
      </c>
      <c r="B337" t="str">
        <v>EL PROGRESO</v>
      </c>
      <c r="C337" t="str">
        <v>SAN ANTONIO LA PAZ</v>
      </c>
      <c r="D337" t="str">
        <v>Beca</v>
      </c>
      <c r="E337" t="str">
        <v>06 Junio</v>
      </c>
      <c r="F337">
        <v>6</v>
      </c>
      <c r="G337" s="1">
        <f>'BECA MEDIA'!V59</f>
        <v>4</v>
      </c>
      <c r="H337" s="1">
        <f>'BECA MEDIA'!W59</f>
        <v>10000</v>
      </c>
    </row>
    <row r="338">
      <c r="A338" t="str">
        <v>Beca Educación Media</v>
      </c>
      <c r="B338" t="str">
        <v>EL PROGRESO</v>
      </c>
      <c r="C338" t="str">
        <v>SAN CRISTÓBAL ACASAGUASTLÁN</v>
      </c>
      <c r="D338" t="str">
        <v>Beca</v>
      </c>
      <c r="E338" t="str">
        <v>01 Enero</v>
      </c>
      <c r="F338">
        <v>1</v>
      </c>
      <c r="G338" s="1">
        <f>'BECA MEDIA'!G60</f>
        <v>0</v>
      </c>
      <c r="H338" s="1">
        <f>'BECA MEDIA'!H60</f>
        <v>0</v>
      </c>
    </row>
    <row r="339">
      <c r="A339" t="str">
        <v>Beca Educación Media</v>
      </c>
      <c r="B339" t="str">
        <v>EL PROGRESO</v>
      </c>
      <c r="C339" t="str">
        <v>SAN CRISTÓBAL ACASAGUASTLÁN</v>
      </c>
      <c r="D339" t="str">
        <v>Beca</v>
      </c>
      <c r="E339" t="str">
        <v>02 Febrero</v>
      </c>
      <c r="F339">
        <v>2</v>
      </c>
      <c r="G339" s="1">
        <f>'BECA MEDIA'!J60</f>
        <v>0</v>
      </c>
      <c r="H339" s="1">
        <f>'BECA MEDIA'!K60</f>
        <v>0</v>
      </c>
    </row>
    <row r="340">
      <c r="A340" t="str">
        <v>Beca Educación Media</v>
      </c>
      <c r="B340" t="str">
        <v>EL PROGRESO</v>
      </c>
      <c r="C340" t="str">
        <v>SAN CRISTÓBAL ACASAGUASTLÁN</v>
      </c>
      <c r="D340" t="str">
        <v>Beca</v>
      </c>
      <c r="E340" t="str">
        <v>03 Marzo</v>
      </c>
      <c r="F340">
        <v>3</v>
      </c>
      <c r="G340" s="1">
        <f>'BECA MEDIA'!M60</f>
        <v>4.4</v>
      </c>
      <c r="H340" s="1">
        <f>'BECA MEDIA'!N60</f>
        <v>11000</v>
      </c>
    </row>
    <row r="341">
      <c r="A341" t="str">
        <v>Beca Educación Media</v>
      </c>
      <c r="B341" t="str">
        <v>EL PROGRESO</v>
      </c>
      <c r="C341" t="str">
        <v>SAN CRISTÓBAL ACASAGUASTLÁN</v>
      </c>
      <c r="D341" t="str">
        <v>Beca</v>
      </c>
      <c r="E341" t="str">
        <v>04 Abril</v>
      </c>
      <c r="F341">
        <v>4</v>
      </c>
      <c r="G341" s="1">
        <f>'BECA MEDIA'!P60</f>
        <v>2.8</v>
      </c>
      <c r="H341" s="1">
        <f>'BECA MEDIA'!Q60</f>
        <v>7000</v>
      </c>
    </row>
    <row r="342">
      <c r="A342" t="str">
        <v>Beca Educación Media</v>
      </c>
      <c r="B342" t="str">
        <v>EL PROGRESO</v>
      </c>
      <c r="C342" t="str">
        <v>SAN CRISTÓBAL ACASAGUASTLÁN</v>
      </c>
      <c r="D342" t="str">
        <v>Beca</v>
      </c>
      <c r="E342" t="str">
        <v>05 Mayo</v>
      </c>
      <c r="F342">
        <v>5</v>
      </c>
      <c r="G342" s="1">
        <f>'BECA MEDIA'!S60</f>
        <v>0</v>
      </c>
      <c r="H342" s="1">
        <f>'BECA MEDIA'!T60</f>
        <v>0</v>
      </c>
    </row>
    <row r="343">
      <c r="A343" t="str">
        <v>Beca Educación Media</v>
      </c>
      <c r="B343" t="str">
        <v>EL PROGRESO</v>
      </c>
      <c r="C343" t="str">
        <v>SAN CRISTÓBAL ACASAGUASTLÁN</v>
      </c>
      <c r="D343" t="str">
        <v>Beca</v>
      </c>
      <c r="E343" t="str">
        <v>06 Junio</v>
      </c>
      <c r="F343">
        <v>6</v>
      </c>
      <c r="G343" s="1">
        <f>'BECA MEDIA'!V60</f>
        <v>7.2</v>
      </c>
      <c r="H343" s="1">
        <f>'BECA MEDIA'!W60</f>
        <v>18000</v>
      </c>
    </row>
    <row r="344">
      <c r="A344" t="str">
        <v>Beca Educación Media</v>
      </c>
      <c r="B344" t="str">
        <v>EL PROGRESO</v>
      </c>
      <c r="C344" t="str">
        <v>SANARATE</v>
      </c>
      <c r="D344" t="str">
        <v>Beca</v>
      </c>
      <c r="E344" t="str">
        <v>01 Enero</v>
      </c>
      <c r="F344">
        <v>1</v>
      </c>
      <c r="G344" s="1">
        <f>'BECA MEDIA'!G61</f>
        <v>0</v>
      </c>
      <c r="H344" s="1">
        <f>'BECA MEDIA'!H61</f>
        <v>0</v>
      </c>
    </row>
    <row r="345">
      <c r="A345" t="str">
        <v>Beca Educación Media</v>
      </c>
      <c r="B345" t="str">
        <v>EL PROGRESO</v>
      </c>
      <c r="C345" t="str">
        <v>SANARATE</v>
      </c>
      <c r="D345" t="str">
        <v>Beca</v>
      </c>
      <c r="E345" t="str">
        <v>02 Febrero</v>
      </c>
      <c r="F345">
        <v>2</v>
      </c>
      <c r="G345" s="1">
        <f>'BECA MEDIA'!J61</f>
        <v>0</v>
      </c>
      <c r="H345" s="1">
        <f>'BECA MEDIA'!K61</f>
        <v>0</v>
      </c>
    </row>
    <row r="346">
      <c r="A346" t="str">
        <v>Beca Educación Media</v>
      </c>
      <c r="B346" t="str">
        <v>EL PROGRESO</v>
      </c>
      <c r="C346" t="str">
        <v>SANARATE</v>
      </c>
      <c r="D346" t="str">
        <v>Beca</v>
      </c>
      <c r="E346" t="str">
        <v>03 Marzo</v>
      </c>
      <c r="F346">
        <v>3</v>
      </c>
      <c r="G346" s="1">
        <f>'BECA MEDIA'!M61</f>
        <v>4</v>
      </c>
      <c r="H346" s="1">
        <f>'BECA MEDIA'!N61</f>
        <v>10000</v>
      </c>
    </row>
    <row r="347">
      <c r="A347" t="str">
        <v>Beca Educación Media</v>
      </c>
      <c r="B347" t="str">
        <v>EL PROGRESO</v>
      </c>
      <c r="C347" t="str">
        <v>SANARATE</v>
      </c>
      <c r="D347" t="str">
        <v>Beca</v>
      </c>
      <c r="E347" t="str">
        <v>04 Abril</v>
      </c>
      <c r="F347">
        <v>4</v>
      </c>
      <c r="G347" s="1">
        <f>'BECA MEDIA'!P61</f>
        <v>1.6</v>
      </c>
      <c r="H347" s="1">
        <f>'BECA MEDIA'!Q61</f>
        <v>4000</v>
      </c>
    </row>
    <row r="348">
      <c r="A348" t="str">
        <v>Beca Educación Media</v>
      </c>
      <c r="B348" t="str">
        <v>EL PROGRESO</v>
      </c>
      <c r="C348" t="str">
        <v>SANARATE</v>
      </c>
      <c r="D348" t="str">
        <v>Beca</v>
      </c>
      <c r="E348" t="str">
        <v>05 Mayo</v>
      </c>
      <c r="F348">
        <v>5</v>
      </c>
      <c r="G348" s="1">
        <f>'BECA MEDIA'!S61</f>
        <v>0</v>
      </c>
      <c r="H348" s="1">
        <f>'BECA MEDIA'!T61</f>
        <v>0</v>
      </c>
    </row>
    <row r="349">
      <c r="A349" t="str">
        <v>Beca Educación Media</v>
      </c>
      <c r="B349" t="str">
        <v>EL PROGRESO</v>
      </c>
      <c r="C349" t="str">
        <v>SANARATE</v>
      </c>
      <c r="D349" t="str">
        <v>Beca</v>
      </c>
      <c r="E349" t="str">
        <v>06 Junio</v>
      </c>
      <c r="F349">
        <v>6</v>
      </c>
      <c r="G349" s="1">
        <f>'BECA MEDIA'!V61</f>
        <v>5.6</v>
      </c>
      <c r="H349" s="1">
        <f>'BECA MEDIA'!W61</f>
        <v>14000</v>
      </c>
    </row>
    <row r="350">
      <c r="A350" t="str">
        <v>Beca Educación Media</v>
      </c>
      <c r="B350" t="str">
        <v>EL PROGRESO</v>
      </c>
      <c r="C350" t="str">
        <v>SANSARE</v>
      </c>
      <c r="D350" t="str">
        <v>Beca</v>
      </c>
      <c r="E350" t="str">
        <v>01 Enero</v>
      </c>
      <c r="F350">
        <v>1</v>
      </c>
      <c r="G350" s="1">
        <f>'BECA MEDIA'!G62</f>
        <v>0</v>
      </c>
      <c r="H350" s="1">
        <f>'BECA MEDIA'!H62</f>
        <v>0</v>
      </c>
    </row>
    <row r="351">
      <c r="A351" t="str">
        <v>Beca Educación Media</v>
      </c>
      <c r="B351" t="str">
        <v>EL PROGRESO</v>
      </c>
      <c r="C351" t="str">
        <v>SANSARE</v>
      </c>
      <c r="D351" t="str">
        <v>Beca</v>
      </c>
      <c r="E351" t="str">
        <v>02 Febrero</v>
      </c>
      <c r="F351">
        <v>2</v>
      </c>
      <c r="G351" s="1">
        <f>'BECA MEDIA'!J62</f>
        <v>0</v>
      </c>
      <c r="H351" s="1">
        <f>'BECA MEDIA'!K62</f>
        <v>0</v>
      </c>
    </row>
    <row r="352">
      <c r="A352" t="str">
        <v>Beca Educación Media</v>
      </c>
      <c r="B352" t="str">
        <v>EL PROGRESO</v>
      </c>
      <c r="C352" t="str">
        <v>SANSARE</v>
      </c>
      <c r="D352" t="str">
        <v>Beca</v>
      </c>
      <c r="E352" t="str">
        <v>03 Marzo</v>
      </c>
      <c r="F352">
        <v>3</v>
      </c>
      <c r="G352" s="1">
        <f>'BECA MEDIA'!M62</f>
        <v>4.4</v>
      </c>
      <c r="H352" s="1">
        <f>'BECA MEDIA'!N62</f>
        <v>11000</v>
      </c>
    </row>
    <row r="353">
      <c r="A353" t="str">
        <v>Beca Educación Media</v>
      </c>
      <c r="B353" t="str">
        <v>EL PROGRESO</v>
      </c>
      <c r="C353" t="str">
        <v>SANSARE</v>
      </c>
      <c r="D353" t="str">
        <v>Beca</v>
      </c>
      <c r="E353" t="str">
        <v>04 Abril</v>
      </c>
      <c r="F353">
        <v>4</v>
      </c>
      <c r="G353" s="1">
        <f>'BECA MEDIA'!P62</f>
        <v>2.4</v>
      </c>
      <c r="H353" s="1">
        <f>'BECA MEDIA'!Q62</f>
        <v>6000</v>
      </c>
    </row>
    <row r="354">
      <c r="A354" t="str">
        <v>Beca Educación Media</v>
      </c>
      <c r="B354" t="str">
        <v>EL PROGRESO</v>
      </c>
      <c r="C354" t="str">
        <v>SANSARE</v>
      </c>
      <c r="D354" t="str">
        <v>Beca</v>
      </c>
      <c r="E354" t="str">
        <v>05 Mayo</v>
      </c>
      <c r="F354">
        <v>5</v>
      </c>
      <c r="G354" s="1">
        <f>'BECA MEDIA'!S62</f>
        <v>0</v>
      </c>
      <c r="H354" s="1">
        <f>'BECA MEDIA'!T62</f>
        <v>0</v>
      </c>
    </row>
    <row r="355">
      <c r="A355" t="str">
        <v>Beca Educación Media</v>
      </c>
      <c r="B355" t="str">
        <v>EL PROGRESO</v>
      </c>
      <c r="C355" t="str">
        <v>SANSARE</v>
      </c>
      <c r="D355" t="str">
        <v>Beca</v>
      </c>
      <c r="E355" t="str">
        <v>06 Junio</v>
      </c>
      <c r="F355">
        <v>6</v>
      </c>
      <c r="G355" s="1">
        <f>'BECA MEDIA'!V62</f>
        <v>6.8</v>
      </c>
      <c r="H355" s="1">
        <f>'BECA MEDIA'!W62</f>
        <v>17000</v>
      </c>
    </row>
    <row r="356">
      <c r="A356" t="str">
        <v>Beca Educación Media</v>
      </c>
      <c r="B356" t="str">
        <v>ESCUINTLA</v>
      </c>
      <c r="C356" t="str">
        <v>ESCUINTLA</v>
      </c>
      <c r="D356" t="str">
        <v>Beca</v>
      </c>
      <c r="E356" t="str">
        <v>01 Enero</v>
      </c>
      <c r="F356">
        <v>1</v>
      </c>
      <c r="G356" s="1">
        <f>'BECA MEDIA'!G63</f>
        <v>0</v>
      </c>
      <c r="H356" s="1">
        <f>'BECA MEDIA'!H63</f>
        <v>0</v>
      </c>
    </row>
    <row r="357">
      <c r="A357" t="str">
        <v>Beca Educación Media</v>
      </c>
      <c r="B357" t="str">
        <v>ESCUINTLA</v>
      </c>
      <c r="C357" t="str">
        <v>ESCUINTLA</v>
      </c>
      <c r="D357" t="str">
        <v>Beca</v>
      </c>
      <c r="E357" t="str">
        <v>02 Febrero</v>
      </c>
      <c r="F357">
        <v>2</v>
      </c>
      <c r="G357" s="1">
        <f>'BECA MEDIA'!J63</f>
        <v>0</v>
      </c>
      <c r="H357" s="1">
        <f>'BECA MEDIA'!K63</f>
        <v>0</v>
      </c>
    </row>
    <row r="358">
      <c r="A358" t="str">
        <v>Beca Educación Media</v>
      </c>
      <c r="B358" t="str">
        <v>ESCUINTLA</v>
      </c>
      <c r="C358" t="str">
        <v>ESCUINTLA</v>
      </c>
      <c r="D358" t="str">
        <v>Beca</v>
      </c>
      <c r="E358" t="str">
        <v>03 Marzo</v>
      </c>
      <c r="F358">
        <v>3</v>
      </c>
      <c r="G358" s="1">
        <f>'BECA MEDIA'!M63</f>
        <v>4.4</v>
      </c>
      <c r="H358" s="1">
        <f>'BECA MEDIA'!N63</f>
        <v>11000</v>
      </c>
    </row>
    <row r="359">
      <c r="A359" t="str">
        <v>Beca Educación Media</v>
      </c>
      <c r="B359" t="str">
        <v>ESCUINTLA</v>
      </c>
      <c r="C359" t="str">
        <v>ESCUINTLA</v>
      </c>
      <c r="D359" t="str">
        <v>Beca</v>
      </c>
      <c r="E359" t="str">
        <v>04 Abril</v>
      </c>
      <c r="F359">
        <v>4</v>
      </c>
      <c r="G359" s="1">
        <f>'BECA MEDIA'!P63</f>
        <v>3.2</v>
      </c>
      <c r="H359" s="1">
        <f>'BECA MEDIA'!Q63</f>
        <v>8000</v>
      </c>
    </row>
    <row r="360">
      <c r="A360" t="str">
        <v>Beca Educación Media</v>
      </c>
      <c r="B360" t="str">
        <v>ESCUINTLA</v>
      </c>
      <c r="C360" t="str">
        <v>ESCUINTLA</v>
      </c>
      <c r="D360" t="str">
        <v>Beca</v>
      </c>
      <c r="E360" t="str">
        <v>05 Mayo</v>
      </c>
      <c r="F360">
        <v>5</v>
      </c>
      <c r="G360" s="1">
        <f>'BECA MEDIA'!S63</f>
        <v>0</v>
      </c>
      <c r="H360" s="1">
        <f>'BECA MEDIA'!T63</f>
        <v>0</v>
      </c>
    </row>
    <row r="361">
      <c r="A361" t="str">
        <v>Beca Educación Media</v>
      </c>
      <c r="B361" t="str">
        <v>ESCUINTLA</v>
      </c>
      <c r="C361" t="str">
        <v>ESCUINTLA</v>
      </c>
      <c r="D361" t="str">
        <v>Beca</v>
      </c>
      <c r="E361" t="str">
        <v>06 Junio</v>
      </c>
      <c r="F361">
        <v>6</v>
      </c>
      <c r="G361" s="1">
        <f>'BECA MEDIA'!V63</f>
        <v>8</v>
      </c>
      <c r="H361" s="1">
        <f>'BECA MEDIA'!W63</f>
        <v>20000</v>
      </c>
    </row>
    <row r="362">
      <c r="A362" t="str">
        <v>Beca Educación Media</v>
      </c>
      <c r="B362" t="str">
        <v>ESCUINTLA</v>
      </c>
      <c r="C362" t="str">
        <v>GUANAGAZAPA</v>
      </c>
      <c r="D362" t="str">
        <v>Beca</v>
      </c>
      <c r="E362" t="str">
        <v>01 Enero</v>
      </c>
      <c r="F362">
        <v>1</v>
      </c>
      <c r="G362" s="1">
        <f>'BECA MEDIA'!G64</f>
        <v>0</v>
      </c>
      <c r="H362" s="1">
        <f>'BECA MEDIA'!H64</f>
        <v>0</v>
      </c>
    </row>
    <row r="363">
      <c r="A363" t="str">
        <v>Beca Educación Media</v>
      </c>
      <c r="B363" t="str">
        <v>ESCUINTLA</v>
      </c>
      <c r="C363" t="str">
        <v>GUANAGAZAPA</v>
      </c>
      <c r="D363" t="str">
        <v>Beca</v>
      </c>
      <c r="E363" t="str">
        <v>02 Febrero</v>
      </c>
      <c r="F363">
        <v>2</v>
      </c>
      <c r="G363" s="1">
        <f>'BECA MEDIA'!J64</f>
        <v>0</v>
      </c>
      <c r="H363" s="1">
        <f>'BECA MEDIA'!K64</f>
        <v>0</v>
      </c>
    </row>
    <row r="364">
      <c r="A364" t="str">
        <v>Beca Educación Media</v>
      </c>
      <c r="B364" t="str">
        <v>ESCUINTLA</v>
      </c>
      <c r="C364" t="str">
        <v>GUANAGAZAPA</v>
      </c>
      <c r="D364" t="str">
        <v>Beca</v>
      </c>
      <c r="E364" t="str">
        <v>03 Marzo</v>
      </c>
      <c r="F364">
        <v>3</v>
      </c>
      <c r="G364" s="1">
        <f>'BECA MEDIA'!M64</f>
        <v>10</v>
      </c>
      <c r="H364" s="1">
        <f>'BECA MEDIA'!N64</f>
        <v>25000</v>
      </c>
    </row>
    <row r="365">
      <c r="A365" t="str">
        <v>Beca Educación Media</v>
      </c>
      <c r="B365" t="str">
        <v>ESCUINTLA</v>
      </c>
      <c r="C365" t="str">
        <v>GUANAGAZAPA</v>
      </c>
      <c r="D365" t="str">
        <v>Beca</v>
      </c>
      <c r="E365" t="str">
        <v>04 Abril</v>
      </c>
      <c r="F365">
        <v>4</v>
      </c>
      <c r="G365" s="1">
        <f>'BECA MEDIA'!P64</f>
        <v>5.6</v>
      </c>
      <c r="H365" s="1">
        <f>'BECA MEDIA'!Q64</f>
        <v>14000</v>
      </c>
    </row>
    <row r="366">
      <c r="A366" t="str">
        <v>Beca Educación Media</v>
      </c>
      <c r="B366" t="str">
        <v>ESCUINTLA</v>
      </c>
      <c r="C366" t="str">
        <v>GUANAGAZAPA</v>
      </c>
      <c r="D366" t="str">
        <v>Beca</v>
      </c>
      <c r="E366" t="str">
        <v>05 Mayo</v>
      </c>
      <c r="F366">
        <v>5</v>
      </c>
      <c r="G366" s="1">
        <f>'BECA MEDIA'!S64</f>
        <v>0</v>
      </c>
      <c r="H366" s="1">
        <f>'BECA MEDIA'!T64</f>
        <v>0</v>
      </c>
    </row>
    <row r="367">
      <c r="A367" t="str">
        <v>Beca Educación Media</v>
      </c>
      <c r="B367" t="str">
        <v>ESCUINTLA</v>
      </c>
      <c r="C367" t="str">
        <v>GUANAGAZAPA</v>
      </c>
      <c r="D367" t="str">
        <v>Beca</v>
      </c>
      <c r="E367" t="str">
        <v>06 Junio</v>
      </c>
      <c r="F367">
        <v>6</v>
      </c>
      <c r="G367" s="1">
        <f>'BECA MEDIA'!V64</f>
        <v>16.4</v>
      </c>
      <c r="H367" s="1">
        <f>'BECA MEDIA'!W64</f>
        <v>41000</v>
      </c>
    </row>
    <row r="368">
      <c r="A368" t="str">
        <v>Beca Educación Media</v>
      </c>
      <c r="B368" t="str">
        <v>ESCUINTLA</v>
      </c>
      <c r="C368" t="str">
        <v>IZTAPA</v>
      </c>
      <c r="D368" t="str">
        <v>Beca</v>
      </c>
      <c r="E368" t="str">
        <v>01 Enero</v>
      </c>
      <c r="F368">
        <v>1</v>
      </c>
      <c r="G368" s="1">
        <f>'BECA MEDIA'!G65</f>
        <v>0</v>
      </c>
      <c r="H368" s="1">
        <f>'BECA MEDIA'!H65</f>
        <v>0</v>
      </c>
    </row>
    <row r="369">
      <c r="A369" t="str">
        <v>Beca Educación Media</v>
      </c>
      <c r="B369" t="str">
        <v>ESCUINTLA</v>
      </c>
      <c r="C369" t="str">
        <v>IZTAPA</v>
      </c>
      <c r="D369" t="str">
        <v>Beca</v>
      </c>
      <c r="E369" t="str">
        <v>02 Febrero</v>
      </c>
      <c r="F369">
        <v>2</v>
      </c>
      <c r="G369" s="1">
        <f>'BECA MEDIA'!J65</f>
        <v>0</v>
      </c>
      <c r="H369" s="1">
        <f>'BECA MEDIA'!K65</f>
        <v>0</v>
      </c>
    </row>
    <row r="370">
      <c r="A370" t="str">
        <v>Beca Educación Media</v>
      </c>
      <c r="B370" t="str">
        <v>ESCUINTLA</v>
      </c>
      <c r="C370" t="str">
        <v>IZTAPA</v>
      </c>
      <c r="D370" t="str">
        <v>Beca</v>
      </c>
      <c r="E370" t="str">
        <v>03 Marzo</v>
      </c>
      <c r="F370">
        <v>3</v>
      </c>
      <c r="G370" s="1">
        <f>'BECA MEDIA'!M65</f>
        <v>4.4</v>
      </c>
      <c r="H370" s="1">
        <f>'BECA MEDIA'!N65</f>
        <v>11000</v>
      </c>
    </row>
    <row r="371">
      <c r="A371" t="str">
        <v>Beca Educación Media</v>
      </c>
      <c r="B371" t="str">
        <v>ESCUINTLA</v>
      </c>
      <c r="C371" t="str">
        <v>IZTAPA</v>
      </c>
      <c r="D371" t="str">
        <v>Beca</v>
      </c>
      <c r="E371" t="str">
        <v>04 Abril</v>
      </c>
      <c r="F371">
        <v>4</v>
      </c>
      <c r="G371" s="1">
        <f>'BECA MEDIA'!P65</f>
        <v>1.2</v>
      </c>
      <c r="H371" s="1">
        <f>'BECA MEDIA'!Q65</f>
        <v>3000</v>
      </c>
    </row>
    <row r="372">
      <c r="A372" t="str">
        <v>Beca Educación Media</v>
      </c>
      <c r="B372" t="str">
        <v>ESCUINTLA</v>
      </c>
      <c r="C372" t="str">
        <v>IZTAPA</v>
      </c>
      <c r="D372" t="str">
        <v>Beca</v>
      </c>
      <c r="E372" t="str">
        <v>05 Mayo</v>
      </c>
      <c r="F372">
        <v>5</v>
      </c>
      <c r="G372" s="1">
        <f>'BECA MEDIA'!S65</f>
        <v>0</v>
      </c>
      <c r="H372" s="1">
        <f>'BECA MEDIA'!T65</f>
        <v>0</v>
      </c>
    </row>
    <row r="373">
      <c r="A373" t="str">
        <v>Beca Educación Media</v>
      </c>
      <c r="B373" t="str">
        <v>ESCUINTLA</v>
      </c>
      <c r="C373" t="str">
        <v>IZTAPA</v>
      </c>
      <c r="D373" t="str">
        <v>Beca</v>
      </c>
      <c r="E373" t="str">
        <v>06 Junio</v>
      </c>
      <c r="F373">
        <v>6</v>
      </c>
      <c r="G373" s="1">
        <f>'BECA MEDIA'!V65</f>
        <v>5.2</v>
      </c>
      <c r="H373" s="1">
        <f>'BECA MEDIA'!W65</f>
        <v>13000</v>
      </c>
    </row>
    <row r="374">
      <c r="A374" t="str">
        <v>Beca Educación Media</v>
      </c>
      <c r="B374" t="str">
        <v>ESCUINTLA</v>
      </c>
      <c r="C374" t="str">
        <v>LA DEMOCRACIA</v>
      </c>
      <c r="D374" t="str">
        <v>Beca</v>
      </c>
      <c r="E374" t="str">
        <v>01 Enero</v>
      </c>
      <c r="F374">
        <v>1</v>
      </c>
      <c r="G374" s="1">
        <f>'BECA MEDIA'!G66</f>
        <v>0</v>
      </c>
      <c r="H374" s="1">
        <f>'BECA MEDIA'!H66</f>
        <v>0</v>
      </c>
    </row>
    <row r="375">
      <c r="A375" t="str">
        <v>Beca Educación Media</v>
      </c>
      <c r="B375" t="str">
        <v>ESCUINTLA</v>
      </c>
      <c r="C375" t="str">
        <v>LA DEMOCRACIA</v>
      </c>
      <c r="D375" t="str">
        <v>Beca</v>
      </c>
      <c r="E375" t="str">
        <v>02 Febrero</v>
      </c>
      <c r="F375">
        <v>2</v>
      </c>
      <c r="G375" s="1">
        <f>'BECA MEDIA'!J66</f>
        <v>0</v>
      </c>
      <c r="H375" s="1">
        <f>'BECA MEDIA'!K66</f>
        <v>0</v>
      </c>
    </row>
    <row r="376">
      <c r="A376" t="str">
        <v>Beca Educación Media</v>
      </c>
      <c r="B376" t="str">
        <v>ESCUINTLA</v>
      </c>
      <c r="C376" t="str">
        <v>LA DEMOCRACIA</v>
      </c>
      <c r="D376" t="str">
        <v>Beca</v>
      </c>
      <c r="E376" t="str">
        <v>03 Marzo</v>
      </c>
      <c r="F376">
        <v>3</v>
      </c>
      <c r="G376" s="1">
        <f>'BECA MEDIA'!M66</f>
        <v>4.8</v>
      </c>
      <c r="H376" s="1">
        <f>'BECA MEDIA'!N66</f>
        <v>12000</v>
      </c>
    </row>
    <row r="377">
      <c r="A377" t="str">
        <v>Beca Educación Media</v>
      </c>
      <c r="B377" t="str">
        <v>ESCUINTLA</v>
      </c>
      <c r="C377" t="str">
        <v>LA DEMOCRACIA</v>
      </c>
      <c r="D377" t="str">
        <v>Beca</v>
      </c>
      <c r="E377" t="str">
        <v>04 Abril</v>
      </c>
      <c r="F377">
        <v>4</v>
      </c>
      <c r="G377" s="1">
        <f>'BECA MEDIA'!P66</f>
        <v>2.8</v>
      </c>
      <c r="H377" s="1">
        <f>'BECA MEDIA'!Q66</f>
        <v>7000</v>
      </c>
    </row>
    <row r="378">
      <c r="A378" t="str">
        <v>Beca Educación Media</v>
      </c>
      <c r="B378" t="str">
        <v>ESCUINTLA</v>
      </c>
      <c r="C378" t="str">
        <v>LA DEMOCRACIA</v>
      </c>
      <c r="D378" t="str">
        <v>Beca</v>
      </c>
      <c r="E378" t="str">
        <v>05 Mayo</v>
      </c>
      <c r="F378">
        <v>5</v>
      </c>
      <c r="G378" s="1">
        <f>'BECA MEDIA'!S66</f>
        <v>0</v>
      </c>
      <c r="H378" s="1">
        <f>'BECA MEDIA'!T66</f>
        <v>0</v>
      </c>
    </row>
    <row r="379">
      <c r="A379" t="str">
        <v>Beca Educación Media</v>
      </c>
      <c r="B379" t="str">
        <v>ESCUINTLA</v>
      </c>
      <c r="C379" t="str">
        <v>LA DEMOCRACIA</v>
      </c>
      <c r="D379" t="str">
        <v>Beca</v>
      </c>
      <c r="E379" t="str">
        <v>06 Junio</v>
      </c>
      <c r="F379">
        <v>6</v>
      </c>
      <c r="G379" s="1">
        <f>'BECA MEDIA'!V66</f>
        <v>7.2</v>
      </c>
      <c r="H379" s="1">
        <f>'BECA MEDIA'!W66</f>
        <v>18000</v>
      </c>
    </row>
    <row r="380">
      <c r="A380" t="str">
        <v>Beca Educación Media</v>
      </c>
      <c r="B380" t="str">
        <v>ESCUINTLA</v>
      </c>
      <c r="C380" t="str">
        <v>LA GOMERA</v>
      </c>
      <c r="D380" t="str">
        <v>Beca</v>
      </c>
      <c r="E380" t="str">
        <v>01 Enero</v>
      </c>
      <c r="F380">
        <v>1</v>
      </c>
      <c r="G380" s="1">
        <f>'BECA MEDIA'!G67</f>
        <v>0</v>
      </c>
      <c r="H380" s="1">
        <f>'BECA MEDIA'!H67</f>
        <v>0</v>
      </c>
    </row>
    <row r="381">
      <c r="A381" t="str">
        <v>Beca Educación Media</v>
      </c>
      <c r="B381" t="str">
        <v>ESCUINTLA</v>
      </c>
      <c r="C381" t="str">
        <v>LA GOMERA</v>
      </c>
      <c r="D381" t="str">
        <v>Beca</v>
      </c>
      <c r="E381" t="str">
        <v>02 Febrero</v>
      </c>
      <c r="F381">
        <v>2</v>
      </c>
      <c r="G381" s="1">
        <f>'BECA MEDIA'!J67</f>
        <v>0</v>
      </c>
      <c r="H381" s="1">
        <f>'BECA MEDIA'!K67</f>
        <v>0</v>
      </c>
    </row>
    <row r="382">
      <c r="A382" t="str">
        <v>Beca Educación Media</v>
      </c>
      <c r="B382" t="str">
        <v>ESCUINTLA</v>
      </c>
      <c r="C382" t="str">
        <v>LA GOMERA</v>
      </c>
      <c r="D382" t="str">
        <v>Beca</v>
      </c>
      <c r="E382" t="str">
        <v>03 Marzo</v>
      </c>
      <c r="F382">
        <v>3</v>
      </c>
      <c r="G382" s="1">
        <f>'BECA MEDIA'!M67</f>
        <v>8.4</v>
      </c>
      <c r="H382" s="1">
        <f>'BECA MEDIA'!N67</f>
        <v>21000</v>
      </c>
    </row>
    <row r="383">
      <c r="A383" t="str">
        <v>Beca Educación Media</v>
      </c>
      <c r="B383" t="str">
        <v>ESCUINTLA</v>
      </c>
      <c r="C383" t="str">
        <v>LA GOMERA</v>
      </c>
      <c r="D383" t="str">
        <v>Beca</v>
      </c>
      <c r="E383" t="str">
        <v>04 Abril</v>
      </c>
      <c r="F383">
        <v>4</v>
      </c>
      <c r="G383" s="1">
        <f>'BECA MEDIA'!P67</f>
        <v>2</v>
      </c>
      <c r="H383" s="1">
        <f>'BECA MEDIA'!Q67</f>
        <v>5000</v>
      </c>
    </row>
    <row r="384">
      <c r="A384" t="str">
        <v>Beca Educación Media</v>
      </c>
      <c r="B384" t="str">
        <v>ESCUINTLA</v>
      </c>
      <c r="C384" t="str">
        <v>LA GOMERA</v>
      </c>
      <c r="D384" t="str">
        <v>Beca</v>
      </c>
      <c r="E384" t="str">
        <v>05 Mayo</v>
      </c>
      <c r="F384">
        <v>5</v>
      </c>
      <c r="G384" s="1">
        <f>'BECA MEDIA'!S67</f>
        <v>0</v>
      </c>
      <c r="H384" s="1">
        <f>'BECA MEDIA'!T67</f>
        <v>0</v>
      </c>
    </row>
    <row r="385">
      <c r="A385" t="str">
        <v>Beca Educación Media</v>
      </c>
      <c r="B385" t="str">
        <v>ESCUINTLA</v>
      </c>
      <c r="C385" t="str">
        <v>LA GOMERA</v>
      </c>
      <c r="D385" t="str">
        <v>Beca</v>
      </c>
      <c r="E385" t="str">
        <v>06 Junio</v>
      </c>
      <c r="F385">
        <v>6</v>
      </c>
      <c r="G385" s="1">
        <f>'BECA MEDIA'!V67</f>
        <v>10.4</v>
      </c>
      <c r="H385" s="1">
        <f>'BECA MEDIA'!W67</f>
        <v>26000</v>
      </c>
    </row>
    <row r="386">
      <c r="A386" t="str">
        <v>Beca Educación Media</v>
      </c>
      <c r="B386" t="str">
        <v>ESCUINTLA</v>
      </c>
      <c r="C386" t="str">
        <v>MASAGUA</v>
      </c>
      <c r="D386" t="str">
        <v>Beca</v>
      </c>
      <c r="E386" t="str">
        <v>01 Enero</v>
      </c>
      <c r="F386">
        <v>1</v>
      </c>
      <c r="G386" s="1">
        <f>'BECA MEDIA'!G68</f>
        <v>0</v>
      </c>
      <c r="H386" s="1">
        <f>'BECA MEDIA'!H68</f>
        <v>0</v>
      </c>
    </row>
    <row r="387">
      <c r="A387" t="str">
        <v>Beca Educación Media</v>
      </c>
      <c r="B387" t="str">
        <v>ESCUINTLA</v>
      </c>
      <c r="C387" t="str">
        <v>MASAGUA</v>
      </c>
      <c r="D387" t="str">
        <v>Beca</v>
      </c>
      <c r="E387" t="str">
        <v>02 Febrero</v>
      </c>
      <c r="F387">
        <v>2</v>
      </c>
      <c r="G387" s="1">
        <f>'BECA MEDIA'!J68</f>
        <v>0</v>
      </c>
      <c r="H387" s="1">
        <f>'BECA MEDIA'!K68</f>
        <v>0</v>
      </c>
    </row>
    <row r="388">
      <c r="A388" t="str">
        <v>Beca Educación Media</v>
      </c>
      <c r="B388" t="str">
        <v>ESCUINTLA</v>
      </c>
      <c r="C388" t="str">
        <v>MASAGUA</v>
      </c>
      <c r="D388" t="str">
        <v>Beca</v>
      </c>
      <c r="E388" t="str">
        <v>03 Marzo</v>
      </c>
      <c r="F388">
        <v>3</v>
      </c>
      <c r="G388" s="1">
        <f>'BECA MEDIA'!M68</f>
        <v>7.2</v>
      </c>
      <c r="H388" s="1">
        <f>'BECA MEDIA'!N68</f>
        <v>18000</v>
      </c>
    </row>
    <row r="389">
      <c r="A389" t="str">
        <v>Beca Educación Media</v>
      </c>
      <c r="B389" t="str">
        <v>ESCUINTLA</v>
      </c>
      <c r="C389" t="str">
        <v>MASAGUA</v>
      </c>
      <c r="D389" t="str">
        <v>Beca</v>
      </c>
      <c r="E389" t="str">
        <v>04 Abril</v>
      </c>
      <c r="F389">
        <v>4</v>
      </c>
      <c r="G389" s="1">
        <f>'BECA MEDIA'!P68</f>
        <v>5.6</v>
      </c>
      <c r="H389" s="1">
        <f>'BECA MEDIA'!Q68</f>
        <v>14000</v>
      </c>
    </row>
    <row r="390">
      <c r="A390" t="str">
        <v>Beca Educación Media</v>
      </c>
      <c r="B390" t="str">
        <v>ESCUINTLA</v>
      </c>
      <c r="C390" t="str">
        <v>MASAGUA</v>
      </c>
      <c r="D390" t="str">
        <v>Beca</v>
      </c>
      <c r="E390" t="str">
        <v>05 Mayo</v>
      </c>
      <c r="F390">
        <v>5</v>
      </c>
      <c r="G390" s="1">
        <f>'BECA MEDIA'!S68</f>
        <v>0</v>
      </c>
      <c r="H390" s="1">
        <f>'BECA MEDIA'!T68</f>
        <v>0</v>
      </c>
    </row>
    <row r="391">
      <c r="A391" t="str">
        <v>Beca Educación Media</v>
      </c>
      <c r="B391" t="str">
        <v>ESCUINTLA</v>
      </c>
      <c r="C391" t="str">
        <v>MASAGUA</v>
      </c>
      <c r="D391" t="str">
        <v>Beca</v>
      </c>
      <c r="E391" t="str">
        <v>06 Junio</v>
      </c>
      <c r="F391">
        <v>6</v>
      </c>
      <c r="G391" s="1">
        <f>'BECA MEDIA'!V68</f>
        <v>12.4</v>
      </c>
      <c r="H391" s="1">
        <f>'BECA MEDIA'!W68</f>
        <v>31000</v>
      </c>
    </row>
    <row r="392">
      <c r="A392" t="str">
        <v>Beca Educación Media</v>
      </c>
      <c r="B392" t="str">
        <v>ESCUINTLA</v>
      </c>
      <c r="C392" t="str">
        <v>NUEVA CONCEPCIÓN</v>
      </c>
      <c r="D392" t="str">
        <v>Beca</v>
      </c>
      <c r="E392" t="str">
        <v>01 Enero</v>
      </c>
      <c r="F392">
        <v>1</v>
      </c>
      <c r="G392" s="1">
        <f>'BECA MEDIA'!G69</f>
        <v>0</v>
      </c>
      <c r="H392" s="1">
        <f>'BECA MEDIA'!H69</f>
        <v>0</v>
      </c>
    </row>
    <row r="393">
      <c r="A393" t="str">
        <v>Beca Educación Media</v>
      </c>
      <c r="B393" t="str">
        <v>ESCUINTLA</v>
      </c>
      <c r="C393" t="str">
        <v>NUEVA CONCEPCIÓN</v>
      </c>
      <c r="D393" t="str">
        <v>Beca</v>
      </c>
      <c r="E393" t="str">
        <v>02 Febrero</v>
      </c>
      <c r="F393">
        <v>2</v>
      </c>
      <c r="G393" s="1">
        <f>'BECA MEDIA'!J69</f>
        <v>0</v>
      </c>
      <c r="H393" s="1">
        <f>'BECA MEDIA'!K69</f>
        <v>0</v>
      </c>
    </row>
    <row r="394">
      <c r="A394" t="str">
        <v>Beca Educación Media</v>
      </c>
      <c r="B394" t="str">
        <v>ESCUINTLA</v>
      </c>
      <c r="C394" t="str">
        <v>NUEVA CONCEPCIÓN</v>
      </c>
      <c r="D394" t="str">
        <v>Beca</v>
      </c>
      <c r="E394" t="str">
        <v>03 Marzo</v>
      </c>
      <c r="F394">
        <v>3</v>
      </c>
      <c r="G394" s="1">
        <f>'BECA MEDIA'!M69</f>
        <v>7.6</v>
      </c>
      <c r="H394" s="1">
        <f>'BECA MEDIA'!N69</f>
        <v>19000</v>
      </c>
    </row>
    <row r="395">
      <c r="A395" t="str">
        <v>Beca Educación Media</v>
      </c>
      <c r="B395" t="str">
        <v>ESCUINTLA</v>
      </c>
      <c r="C395" t="str">
        <v>NUEVA CONCEPCIÓN</v>
      </c>
      <c r="D395" t="str">
        <v>Beca</v>
      </c>
      <c r="E395" t="str">
        <v>04 Abril</v>
      </c>
      <c r="F395">
        <v>4</v>
      </c>
      <c r="G395" s="1">
        <f>'BECA MEDIA'!P69</f>
        <v>1.6</v>
      </c>
      <c r="H395" s="1">
        <f>'BECA MEDIA'!Q69</f>
        <v>4000</v>
      </c>
    </row>
    <row r="396">
      <c r="A396" t="str">
        <v>Beca Educación Media</v>
      </c>
      <c r="B396" t="str">
        <v>ESCUINTLA</v>
      </c>
      <c r="C396" t="str">
        <v>NUEVA CONCEPCIÓN</v>
      </c>
      <c r="D396" t="str">
        <v>Beca</v>
      </c>
      <c r="E396" t="str">
        <v>05 Mayo</v>
      </c>
      <c r="F396">
        <v>5</v>
      </c>
      <c r="G396" s="1">
        <f>'BECA MEDIA'!S69</f>
        <v>0</v>
      </c>
      <c r="H396" s="1">
        <f>'BECA MEDIA'!T69</f>
        <v>0</v>
      </c>
    </row>
    <row r="397">
      <c r="A397" t="str">
        <v>Beca Educación Media</v>
      </c>
      <c r="B397" t="str">
        <v>ESCUINTLA</v>
      </c>
      <c r="C397" t="str">
        <v>NUEVA CONCEPCIÓN</v>
      </c>
      <c r="D397" t="str">
        <v>Beca</v>
      </c>
      <c r="E397" t="str">
        <v>06 Junio</v>
      </c>
      <c r="F397">
        <v>6</v>
      </c>
      <c r="G397" s="1">
        <f>'BECA MEDIA'!V69</f>
        <v>8.8</v>
      </c>
      <c r="H397" s="1">
        <f>'BECA MEDIA'!W69</f>
        <v>22000</v>
      </c>
    </row>
    <row r="398">
      <c r="A398" t="str">
        <v>Beca Educación Media</v>
      </c>
      <c r="B398" t="str">
        <v>ESCUINTLA</v>
      </c>
      <c r="C398" t="str">
        <v>PALÍN</v>
      </c>
      <c r="D398" t="str">
        <v>Beca</v>
      </c>
      <c r="E398" t="str">
        <v>01 Enero</v>
      </c>
      <c r="F398">
        <v>1</v>
      </c>
      <c r="G398" s="1">
        <f>'BECA MEDIA'!G70</f>
        <v>0</v>
      </c>
      <c r="H398" s="1">
        <f>'BECA MEDIA'!H70</f>
        <v>0</v>
      </c>
    </row>
    <row r="399">
      <c r="A399" t="str">
        <v>Beca Educación Media</v>
      </c>
      <c r="B399" t="str">
        <v>ESCUINTLA</v>
      </c>
      <c r="C399" t="str">
        <v>PALÍN</v>
      </c>
      <c r="D399" t="str">
        <v>Beca</v>
      </c>
      <c r="E399" t="str">
        <v>02 Febrero</v>
      </c>
      <c r="F399">
        <v>2</v>
      </c>
      <c r="G399" s="1">
        <f>'BECA MEDIA'!J70</f>
        <v>0</v>
      </c>
      <c r="H399" s="1">
        <f>'BECA MEDIA'!K70</f>
        <v>0</v>
      </c>
    </row>
    <row r="400">
      <c r="A400" t="str">
        <v>Beca Educación Media</v>
      </c>
      <c r="B400" t="str">
        <v>ESCUINTLA</v>
      </c>
      <c r="C400" t="str">
        <v>PALÍN</v>
      </c>
      <c r="D400" t="str">
        <v>Beca</v>
      </c>
      <c r="E400" t="str">
        <v>03 Marzo</v>
      </c>
      <c r="F400">
        <v>3</v>
      </c>
      <c r="G400" s="1">
        <f>'BECA MEDIA'!M70</f>
        <v>4.8</v>
      </c>
      <c r="H400" s="1">
        <f>'BECA MEDIA'!N70</f>
        <v>12000</v>
      </c>
    </row>
    <row r="401">
      <c r="A401" t="str">
        <v>Beca Educación Media</v>
      </c>
      <c r="B401" t="str">
        <v>ESCUINTLA</v>
      </c>
      <c r="C401" t="str">
        <v>PALÍN</v>
      </c>
      <c r="D401" t="str">
        <v>Beca</v>
      </c>
      <c r="E401" t="str">
        <v>04 Abril</v>
      </c>
      <c r="F401">
        <v>4</v>
      </c>
      <c r="G401" s="1">
        <f>'BECA MEDIA'!P70</f>
        <v>1.6</v>
      </c>
      <c r="H401" s="1">
        <f>'BECA MEDIA'!Q70</f>
        <v>4000</v>
      </c>
    </row>
    <row r="402">
      <c r="A402" t="str">
        <v>Beca Educación Media</v>
      </c>
      <c r="B402" t="str">
        <v>ESCUINTLA</v>
      </c>
      <c r="C402" t="str">
        <v>PALÍN</v>
      </c>
      <c r="D402" t="str">
        <v>Beca</v>
      </c>
      <c r="E402" t="str">
        <v>05 Mayo</v>
      </c>
      <c r="F402">
        <v>5</v>
      </c>
      <c r="G402" s="1">
        <f>'BECA MEDIA'!S70</f>
        <v>0</v>
      </c>
      <c r="H402" s="1">
        <f>'BECA MEDIA'!T70</f>
        <v>0</v>
      </c>
    </row>
    <row r="403">
      <c r="A403" t="str">
        <v>Beca Educación Media</v>
      </c>
      <c r="B403" t="str">
        <v>ESCUINTLA</v>
      </c>
      <c r="C403" t="str">
        <v>PALÍN</v>
      </c>
      <c r="D403" t="str">
        <v>Beca</v>
      </c>
      <c r="E403" t="str">
        <v>06 Junio</v>
      </c>
      <c r="F403">
        <v>6</v>
      </c>
      <c r="G403" s="1">
        <f>'BECA MEDIA'!V70</f>
        <v>6</v>
      </c>
      <c r="H403" s="1">
        <f>'BECA MEDIA'!W70</f>
        <v>15000</v>
      </c>
    </row>
    <row r="404">
      <c r="A404" t="str">
        <v>Beca Educación Media</v>
      </c>
      <c r="B404" t="str">
        <v>ESCUINTLA</v>
      </c>
      <c r="C404" t="str">
        <v>SAN JOSÉ</v>
      </c>
      <c r="D404" t="str">
        <v>Beca</v>
      </c>
      <c r="E404" t="str">
        <v>01 Enero</v>
      </c>
      <c r="F404">
        <v>1</v>
      </c>
      <c r="G404" s="1">
        <f>'BECA MEDIA'!G71</f>
        <v>0</v>
      </c>
      <c r="H404" s="1">
        <f>'BECA MEDIA'!H71</f>
        <v>0</v>
      </c>
    </row>
    <row r="405">
      <c r="A405" t="str">
        <v>Beca Educación Media</v>
      </c>
      <c r="B405" t="str">
        <v>ESCUINTLA</v>
      </c>
      <c r="C405" t="str">
        <v>SAN JOSÉ</v>
      </c>
      <c r="D405" t="str">
        <v>Beca</v>
      </c>
      <c r="E405" t="str">
        <v>02 Febrero</v>
      </c>
      <c r="F405">
        <v>2</v>
      </c>
      <c r="G405" s="1">
        <f>'BECA MEDIA'!J71</f>
        <v>0</v>
      </c>
      <c r="H405" s="1">
        <f>'BECA MEDIA'!K71</f>
        <v>0</v>
      </c>
    </row>
    <row r="406">
      <c r="A406" t="str">
        <v>Beca Educación Media</v>
      </c>
      <c r="B406" t="str">
        <v>ESCUINTLA</v>
      </c>
      <c r="C406" t="str">
        <v>SAN JOSÉ</v>
      </c>
      <c r="D406" t="str">
        <v>Beca</v>
      </c>
      <c r="E406" t="str">
        <v>03 Marzo</v>
      </c>
      <c r="F406">
        <v>3</v>
      </c>
      <c r="G406" s="1">
        <f>'BECA MEDIA'!M71</f>
        <v>5.6</v>
      </c>
      <c r="H406" s="1">
        <f>'BECA MEDIA'!N71</f>
        <v>14000</v>
      </c>
    </row>
    <row r="407">
      <c r="A407" t="str">
        <v>Beca Educación Media</v>
      </c>
      <c r="B407" t="str">
        <v>ESCUINTLA</v>
      </c>
      <c r="C407" t="str">
        <v>SAN JOSÉ</v>
      </c>
      <c r="D407" t="str">
        <v>Beca</v>
      </c>
      <c r="E407" t="str">
        <v>04 Abril</v>
      </c>
      <c r="F407">
        <v>4</v>
      </c>
      <c r="G407" s="1">
        <f>'BECA MEDIA'!P71</f>
        <v>1.2</v>
      </c>
      <c r="H407" s="1">
        <f>'BECA MEDIA'!Q71</f>
        <v>3000</v>
      </c>
    </row>
    <row r="408">
      <c r="A408" t="str">
        <v>Beca Educación Media</v>
      </c>
      <c r="B408" t="str">
        <v>ESCUINTLA</v>
      </c>
      <c r="C408" t="str">
        <v>SAN JOSÉ</v>
      </c>
      <c r="D408" t="str">
        <v>Beca</v>
      </c>
      <c r="E408" t="str">
        <v>05 Mayo</v>
      </c>
      <c r="F408">
        <v>5</v>
      </c>
      <c r="G408" s="1">
        <f>'BECA MEDIA'!S71</f>
        <v>0</v>
      </c>
      <c r="H408" s="1">
        <f>'BECA MEDIA'!T71</f>
        <v>0</v>
      </c>
    </row>
    <row r="409">
      <c r="A409" t="str">
        <v>Beca Educación Media</v>
      </c>
      <c r="B409" t="str">
        <v>ESCUINTLA</v>
      </c>
      <c r="C409" t="str">
        <v>SAN JOSÉ</v>
      </c>
      <c r="D409" t="str">
        <v>Beca</v>
      </c>
      <c r="E409" t="str">
        <v>06 Junio</v>
      </c>
      <c r="F409">
        <v>6</v>
      </c>
      <c r="G409" s="1">
        <f>'BECA MEDIA'!V71</f>
        <v>6.4</v>
      </c>
      <c r="H409" s="1">
        <f>'BECA MEDIA'!W71</f>
        <v>16000</v>
      </c>
    </row>
    <row r="410">
      <c r="A410" t="str">
        <v>Beca Educación Media</v>
      </c>
      <c r="B410" t="str">
        <v>ESCUINTLA</v>
      </c>
      <c r="C410" t="str">
        <v>SAN VICENTE PACAYA</v>
      </c>
      <c r="D410" t="str">
        <v>Beca</v>
      </c>
      <c r="E410" t="str">
        <v>01 Enero</v>
      </c>
      <c r="F410">
        <v>1</v>
      </c>
      <c r="G410" s="1">
        <f>'BECA MEDIA'!G72</f>
        <v>0</v>
      </c>
      <c r="H410" s="1">
        <f>'BECA MEDIA'!H72</f>
        <v>0</v>
      </c>
    </row>
    <row r="411">
      <c r="A411" t="str">
        <v>Beca Educación Media</v>
      </c>
      <c r="B411" t="str">
        <v>ESCUINTLA</v>
      </c>
      <c r="C411" t="str">
        <v>SAN VICENTE PACAYA</v>
      </c>
      <c r="D411" t="str">
        <v>Beca</v>
      </c>
      <c r="E411" t="str">
        <v>02 Febrero</v>
      </c>
      <c r="F411">
        <v>2</v>
      </c>
      <c r="G411" s="1">
        <f>'BECA MEDIA'!J72</f>
        <v>0</v>
      </c>
      <c r="H411" s="1">
        <f>'BECA MEDIA'!K72</f>
        <v>0</v>
      </c>
    </row>
    <row r="412">
      <c r="A412" t="str">
        <v>Beca Educación Media</v>
      </c>
      <c r="B412" t="str">
        <v>ESCUINTLA</v>
      </c>
      <c r="C412" t="str">
        <v>SAN VICENTE PACAYA</v>
      </c>
      <c r="D412" t="str">
        <v>Beca</v>
      </c>
      <c r="E412" t="str">
        <v>03 Marzo</v>
      </c>
      <c r="F412">
        <v>3</v>
      </c>
      <c r="G412" s="1">
        <f>'BECA MEDIA'!M72</f>
        <v>3.2</v>
      </c>
      <c r="H412" s="1">
        <f>'BECA MEDIA'!N72</f>
        <v>8000</v>
      </c>
    </row>
    <row r="413">
      <c r="A413" t="str">
        <v>Beca Educación Media</v>
      </c>
      <c r="B413" t="str">
        <v>ESCUINTLA</v>
      </c>
      <c r="C413" t="str">
        <v>SAN VICENTE PACAYA</v>
      </c>
      <c r="D413" t="str">
        <v>Beca</v>
      </c>
      <c r="E413" t="str">
        <v>04 Abril</v>
      </c>
      <c r="F413">
        <v>4</v>
      </c>
      <c r="G413" s="1">
        <f>'BECA MEDIA'!P72</f>
        <v>2</v>
      </c>
      <c r="H413" s="1">
        <f>'BECA MEDIA'!Q72</f>
        <v>5000</v>
      </c>
    </row>
    <row r="414">
      <c r="A414" t="str">
        <v>Beca Educación Media</v>
      </c>
      <c r="B414" t="str">
        <v>ESCUINTLA</v>
      </c>
      <c r="C414" t="str">
        <v>SAN VICENTE PACAYA</v>
      </c>
      <c r="D414" t="str">
        <v>Beca</v>
      </c>
      <c r="E414" t="str">
        <v>05 Mayo</v>
      </c>
      <c r="F414">
        <v>5</v>
      </c>
      <c r="G414" s="1">
        <f>'BECA MEDIA'!S72</f>
        <v>0</v>
      </c>
      <c r="H414" s="1">
        <f>'BECA MEDIA'!T72</f>
        <v>0</v>
      </c>
    </row>
    <row r="415">
      <c r="A415" t="str">
        <v>Beca Educación Media</v>
      </c>
      <c r="B415" t="str">
        <v>ESCUINTLA</v>
      </c>
      <c r="C415" t="str">
        <v>SAN VICENTE PACAYA</v>
      </c>
      <c r="D415" t="str">
        <v>Beca</v>
      </c>
      <c r="E415" t="str">
        <v>06 Junio</v>
      </c>
      <c r="F415">
        <v>6</v>
      </c>
      <c r="G415" s="1">
        <f>'BECA MEDIA'!V72</f>
        <v>5.6</v>
      </c>
      <c r="H415" s="1">
        <f>'BECA MEDIA'!W72</f>
        <v>14000</v>
      </c>
    </row>
    <row r="416">
      <c r="A416" t="str">
        <v>Beca Educación Media</v>
      </c>
      <c r="B416" t="str">
        <v>ESCUINTLA</v>
      </c>
      <c r="C416" t="str">
        <v>SANTA LUCÍA COTZUMALGUAPA</v>
      </c>
      <c r="D416" t="str">
        <v>Beca</v>
      </c>
      <c r="E416" t="str">
        <v>01 Enero</v>
      </c>
      <c r="F416">
        <v>1</v>
      </c>
      <c r="G416" s="1">
        <f>'BECA MEDIA'!G73</f>
        <v>0</v>
      </c>
      <c r="H416" s="1">
        <f>'BECA MEDIA'!H73</f>
        <v>0</v>
      </c>
    </row>
    <row r="417">
      <c r="A417" t="str">
        <v>Beca Educación Media</v>
      </c>
      <c r="B417" t="str">
        <v>ESCUINTLA</v>
      </c>
      <c r="C417" t="str">
        <v>SANTA LUCÍA COTZUMALGUAPA</v>
      </c>
      <c r="D417" t="str">
        <v>Beca</v>
      </c>
      <c r="E417" t="str">
        <v>02 Febrero</v>
      </c>
      <c r="F417">
        <v>2</v>
      </c>
      <c r="G417" s="1">
        <f>'BECA MEDIA'!J73</f>
        <v>0</v>
      </c>
      <c r="H417" s="1">
        <f>'BECA MEDIA'!K73</f>
        <v>0</v>
      </c>
    </row>
    <row r="418">
      <c r="A418" t="str">
        <v>Beca Educación Media</v>
      </c>
      <c r="B418" t="str">
        <v>ESCUINTLA</v>
      </c>
      <c r="C418" t="str">
        <v>SANTA LUCÍA COTZUMALGUAPA</v>
      </c>
      <c r="D418" t="str">
        <v>Beca</v>
      </c>
      <c r="E418" t="str">
        <v>03 Marzo</v>
      </c>
      <c r="F418">
        <v>3</v>
      </c>
      <c r="G418" s="1">
        <f>'BECA MEDIA'!M73</f>
        <v>3.2</v>
      </c>
      <c r="H418" s="1">
        <f>'BECA MEDIA'!N73</f>
        <v>8000</v>
      </c>
    </row>
    <row r="419">
      <c r="A419" t="str">
        <v>Beca Educación Media</v>
      </c>
      <c r="B419" t="str">
        <v>ESCUINTLA</v>
      </c>
      <c r="C419" t="str">
        <v>SANTA LUCÍA COTZUMALGUAPA</v>
      </c>
      <c r="D419" t="str">
        <v>Beca</v>
      </c>
      <c r="E419" t="str">
        <v>04 Abril</v>
      </c>
      <c r="F419">
        <v>4</v>
      </c>
      <c r="G419" s="1">
        <f>'BECA MEDIA'!P73</f>
        <v>2.4</v>
      </c>
      <c r="H419" s="1">
        <f>'BECA MEDIA'!Q73</f>
        <v>6000</v>
      </c>
    </row>
    <row r="420">
      <c r="A420" t="str">
        <v>Beca Educación Media</v>
      </c>
      <c r="B420" t="str">
        <v>ESCUINTLA</v>
      </c>
      <c r="C420" t="str">
        <v>SANTA LUCÍA COTZUMALGUAPA</v>
      </c>
      <c r="D420" t="str">
        <v>Beca</v>
      </c>
      <c r="E420" t="str">
        <v>05 Mayo</v>
      </c>
      <c r="F420">
        <v>5</v>
      </c>
      <c r="G420" s="1">
        <f>'BECA MEDIA'!S73</f>
        <v>0</v>
      </c>
      <c r="H420" s="1">
        <f>'BECA MEDIA'!T73</f>
        <v>0</v>
      </c>
    </row>
    <row r="421">
      <c r="A421" t="str">
        <v>Beca Educación Media</v>
      </c>
      <c r="B421" t="str">
        <v>ESCUINTLA</v>
      </c>
      <c r="C421" t="str">
        <v>SANTA LUCÍA COTZUMALGUAPA</v>
      </c>
      <c r="D421" t="str">
        <v>Beca</v>
      </c>
      <c r="E421" t="str">
        <v>06 Junio</v>
      </c>
      <c r="F421">
        <v>6</v>
      </c>
      <c r="G421" s="1">
        <f>'BECA MEDIA'!V73</f>
        <v>5.2</v>
      </c>
      <c r="H421" s="1">
        <f>'BECA MEDIA'!W73</f>
        <v>13000</v>
      </c>
    </row>
    <row r="422">
      <c r="A422" t="str">
        <v>Beca Educación Media</v>
      </c>
      <c r="B422" t="str">
        <v>ESCUINTLA</v>
      </c>
      <c r="C422" t="str">
        <v>SIPACATE</v>
      </c>
      <c r="D422" t="str">
        <v>Beca</v>
      </c>
      <c r="E422" t="str">
        <v>01 Enero</v>
      </c>
      <c r="F422">
        <v>1</v>
      </c>
      <c r="G422" s="1">
        <f>'BECA MEDIA'!G74</f>
        <v>0</v>
      </c>
      <c r="H422" s="1">
        <f>'BECA MEDIA'!H74</f>
        <v>0</v>
      </c>
    </row>
    <row r="423">
      <c r="A423" t="str">
        <v>Beca Educación Media</v>
      </c>
      <c r="B423" t="str">
        <v>ESCUINTLA</v>
      </c>
      <c r="C423" t="str">
        <v>SIPACATE</v>
      </c>
      <c r="D423" t="str">
        <v>Beca</v>
      </c>
      <c r="E423" t="str">
        <v>02 Febrero</v>
      </c>
      <c r="F423">
        <v>2</v>
      </c>
      <c r="G423" s="1">
        <f>'BECA MEDIA'!J74</f>
        <v>0</v>
      </c>
      <c r="H423" s="1">
        <f>'BECA MEDIA'!K74</f>
        <v>0</v>
      </c>
    </row>
    <row r="424">
      <c r="A424" t="str">
        <v>Beca Educación Media</v>
      </c>
      <c r="B424" t="str">
        <v>ESCUINTLA</v>
      </c>
      <c r="C424" t="str">
        <v>SIPACATE</v>
      </c>
      <c r="D424" t="str">
        <v>Beca</v>
      </c>
      <c r="E424" t="str">
        <v>03 Marzo</v>
      </c>
      <c r="F424">
        <v>3</v>
      </c>
      <c r="G424" s="1">
        <f>'BECA MEDIA'!M74</f>
        <v>6.8</v>
      </c>
      <c r="H424" s="1">
        <f>'BECA MEDIA'!N74</f>
        <v>17000</v>
      </c>
    </row>
    <row r="425">
      <c r="A425" t="str">
        <v>Beca Educación Media</v>
      </c>
      <c r="B425" t="str">
        <v>ESCUINTLA</v>
      </c>
      <c r="C425" t="str">
        <v>SIPACATE</v>
      </c>
      <c r="D425" t="str">
        <v>Beca</v>
      </c>
      <c r="E425" t="str">
        <v>04 Abril</v>
      </c>
      <c r="F425">
        <v>4</v>
      </c>
      <c r="G425" s="1">
        <f>'BECA MEDIA'!P74</f>
        <v>3.2</v>
      </c>
      <c r="H425" s="1">
        <f>'BECA MEDIA'!Q74</f>
        <v>8000</v>
      </c>
    </row>
    <row r="426">
      <c r="A426" t="str">
        <v>Beca Educación Media</v>
      </c>
      <c r="B426" t="str">
        <v>ESCUINTLA</v>
      </c>
      <c r="C426" t="str">
        <v>SIPACATE</v>
      </c>
      <c r="D426" t="str">
        <v>Beca</v>
      </c>
      <c r="E426" t="str">
        <v>05 Mayo</v>
      </c>
      <c r="F426">
        <v>5</v>
      </c>
      <c r="G426" s="1">
        <f>'BECA MEDIA'!S74</f>
        <v>0</v>
      </c>
      <c r="H426" s="1">
        <f>'BECA MEDIA'!T74</f>
        <v>0</v>
      </c>
    </row>
    <row r="427">
      <c r="A427" t="str">
        <v>Beca Educación Media</v>
      </c>
      <c r="B427" t="str">
        <v>ESCUINTLA</v>
      </c>
      <c r="C427" t="str">
        <v>SIPACATE</v>
      </c>
      <c r="D427" t="str">
        <v>Beca</v>
      </c>
      <c r="E427" t="str">
        <v>06 Junio</v>
      </c>
      <c r="F427">
        <v>6</v>
      </c>
      <c r="G427" s="1">
        <f>'BECA MEDIA'!V74</f>
        <v>10</v>
      </c>
      <c r="H427" s="1">
        <f>'BECA MEDIA'!W74</f>
        <v>25000</v>
      </c>
    </row>
    <row r="428">
      <c r="A428" t="str">
        <v>Beca Educación Media</v>
      </c>
      <c r="B428" t="str">
        <v>ESCUINTLA</v>
      </c>
      <c r="C428" t="str">
        <v>SIQUINALÁ</v>
      </c>
      <c r="D428" t="str">
        <v>Beca</v>
      </c>
      <c r="E428" t="str">
        <v>01 Enero</v>
      </c>
      <c r="F428">
        <v>1</v>
      </c>
      <c r="G428" s="1">
        <f>'BECA MEDIA'!G75</f>
        <v>0</v>
      </c>
      <c r="H428" s="1">
        <f>'BECA MEDIA'!H75</f>
        <v>0</v>
      </c>
    </row>
    <row r="429">
      <c r="A429" t="str">
        <v>Beca Educación Media</v>
      </c>
      <c r="B429" t="str">
        <v>ESCUINTLA</v>
      </c>
      <c r="C429" t="str">
        <v>SIQUINALÁ</v>
      </c>
      <c r="D429" t="str">
        <v>Beca</v>
      </c>
      <c r="E429" t="str">
        <v>02 Febrero</v>
      </c>
      <c r="F429">
        <v>2</v>
      </c>
      <c r="G429" s="1">
        <f>'BECA MEDIA'!J75</f>
        <v>0</v>
      </c>
      <c r="H429" s="1">
        <f>'BECA MEDIA'!K75</f>
        <v>0</v>
      </c>
    </row>
    <row r="430">
      <c r="A430" t="str">
        <v>Beca Educación Media</v>
      </c>
      <c r="B430" t="str">
        <v>ESCUINTLA</v>
      </c>
      <c r="C430" t="str">
        <v>SIQUINALÁ</v>
      </c>
      <c r="D430" t="str">
        <v>Beca</v>
      </c>
      <c r="E430" t="str">
        <v>03 Marzo</v>
      </c>
      <c r="F430">
        <v>3</v>
      </c>
      <c r="G430" s="1">
        <f>'BECA MEDIA'!M75</f>
        <v>6.8</v>
      </c>
      <c r="H430" s="1">
        <f>'BECA MEDIA'!N75</f>
        <v>17000</v>
      </c>
    </row>
    <row r="431">
      <c r="A431" t="str">
        <v>Beca Educación Media</v>
      </c>
      <c r="B431" t="str">
        <v>ESCUINTLA</v>
      </c>
      <c r="C431" t="str">
        <v>SIQUINALÁ</v>
      </c>
      <c r="D431" t="str">
        <v>Beca</v>
      </c>
      <c r="E431" t="str">
        <v>04 Abril</v>
      </c>
      <c r="F431">
        <v>4</v>
      </c>
      <c r="G431" s="1">
        <f>'BECA MEDIA'!P75</f>
        <v>1.2</v>
      </c>
      <c r="H431" s="1">
        <f>'BECA MEDIA'!Q75</f>
        <v>3000</v>
      </c>
    </row>
    <row r="432">
      <c r="A432" t="str">
        <v>Beca Educación Media</v>
      </c>
      <c r="B432" t="str">
        <v>ESCUINTLA</v>
      </c>
      <c r="C432" t="str">
        <v>SIQUINALÁ</v>
      </c>
      <c r="D432" t="str">
        <v>Beca</v>
      </c>
      <c r="E432" t="str">
        <v>05 Mayo</v>
      </c>
      <c r="F432">
        <v>5</v>
      </c>
      <c r="G432" s="1">
        <f>'BECA MEDIA'!S75</f>
        <v>0</v>
      </c>
      <c r="H432" s="1">
        <f>'BECA MEDIA'!T75</f>
        <v>0</v>
      </c>
    </row>
    <row r="433">
      <c r="A433" t="str">
        <v>Beca Educación Media</v>
      </c>
      <c r="B433" t="str">
        <v>ESCUINTLA</v>
      </c>
      <c r="C433" t="str">
        <v>SIQUINALÁ</v>
      </c>
      <c r="D433" t="str">
        <v>Beca</v>
      </c>
      <c r="E433" t="str">
        <v>06 Junio</v>
      </c>
      <c r="F433">
        <v>6</v>
      </c>
      <c r="G433" s="1">
        <f>'BECA MEDIA'!V75</f>
        <v>7.2</v>
      </c>
      <c r="H433" s="1">
        <f>'BECA MEDIA'!W75</f>
        <v>18000</v>
      </c>
    </row>
    <row r="434">
      <c r="A434" t="str">
        <v>Beca Educación Media</v>
      </c>
      <c r="B434" t="str">
        <v>ESCUINTLA</v>
      </c>
      <c r="C434" t="str">
        <v>TIQUISATE</v>
      </c>
      <c r="D434" t="str">
        <v>Beca</v>
      </c>
      <c r="E434" t="str">
        <v>01 Enero</v>
      </c>
      <c r="F434">
        <v>1</v>
      </c>
      <c r="G434" s="1">
        <f>'BECA MEDIA'!G76</f>
        <v>0</v>
      </c>
      <c r="H434" s="1">
        <f>'BECA MEDIA'!H76</f>
        <v>0</v>
      </c>
    </row>
    <row r="435">
      <c r="A435" t="str">
        <v>Beca Educación Media</v>
      </c>
      <c r="B435" t="str">
        <v>ESCUINTLA</v>
      </c>
      <c r="C435" t="str">
        <v>TIQUISATE</v>
      </c>
      <c r="D435" t="str">
        <v>Beca</v>
      </c>
      <c r="E435" t="str">
        <v>02 Febrero</v>
      </c>
      <c r="F435">
        <v>2</v>
      </c>
      <c r="G435" s="1">
        <f>'BECA MEDIA'!J76</f>
        <v>0</v>
      </c>
      <c r="H435" s="1">
        <f>'BECA MEDIA'!K76</f>
        <v>0</v>
      </c>
    </row>
    <row r="436">
      <c r="A436" t="str">
        <v>Beca Educación Media</v>
      </c>
      <c r="B436" t="str">
        <v>ESCUINTLA</v>
      </c>
      <c r="C436" t="str">
        <v>TIQUISATE</v>
      </c>
      <c r="D436" t="str">
        <v>Beca</v>
      </c>
      <c r="E436" t="str">
        <v>03 Marzo</v>
      </c>
      <c r="F436">
        <v>3</v>
      </c>
      <c r="G436" s="1">
        <f>'BECA MEDIA'!M76</f>
        <v>6.8</v>
      </c>
      <c r="H436" s="1">
        <f>'BECA MEDIA'!N76</f>
        <v>17000</v>
      </c>
    </row>
    <row r="437">
      <c r="A437" t="str">
        <v>Beca Educación Media</v>
      </c>
      <c r="B437" t="str">
        <v>ESCUINTLA</v>
      </c>
      <c r="C437" t="str">
        <v>TIQUISATE</v>
      </c>
      <c r="D437" t="str">
        <v>Beca</v>
      </c>
      <c r="E437" t="str">
        <v>04 Abril</v>
      </c>
      <c r="F437">
        <v>4</v>
      </c>
      <c r="G437" s="1">
        <f>'BECA MEDIA'!P76</f>
        <v>0.4</v>
      </c>
      <c r="H437" s="1">
        <f>'BECA MEDIA'!Q76</f>
        <v>1000</v>
      </c>
    </row>
    <row r="438">
      <c r="A438" t="str">
        <v>Beca Educación Media</v>
      </c>
      <c r="B438" t="str">
        <v>ESCUINTLA</v>
      </c>
      <c r="C438" t="str">
        <v>TIQUISATE</v>
      </c>
      <c r="D438" t="str">
        <v>Beca</v>
      </c>
      <c r="E438" t="str">
        <v>05 Mayo</v>
      </c>
      <c r="F438">
        <v>5</v>
      </c>
      <c r="G438" s="1">
        <f>'BECA MEDIA'!S76</f>
        <v>0</v>
      </c>
      <c r="H438" s="1">
        <f>'BECA MEDIA'!T76</f>
        <v>0</v>
      </c>
    </row>
    <row r="439">
      <c r="A439" t="str">
        <v>Beca Educación Media</v>
      </c>
      <c r="B439" t="str">
        <v>ESCUINTLA</v>
      </c>
      <c r="C439" t="str">
        <v>TIQUISATE</v>
      </c>
      <c r="D439" t="str">
        <v>Beca</v>
      </c>
      <c r="E439" t="str">
        <v>06 Junio</v>
      </c>
      <c r="F439">
        <v>6</v>
      </c>
      <c r="G439" s="1">
        <f>'BECA MEDIA'!V76</f>
        <v>6.8</v>
      </c>
      <c r="H439" s="1">
        <f>'BECA MEDIA'!W76</f>
        <v>17000</v>
      </c>
    </row>
    <row r="440">
      <c r="A440" t="str">
        <v>Beca Educación Media</v>
      </c>
      <c r="B440" t="str">
        <v>GUATEMALA</v>
      </c>
      <c r="C440" t="str">
        <v>AMATITLÁN</v>
      </c>
      <c r="D440" t="str">
        <v>Beca</v>
      </c>
      <c r="E440" t="str">
        <v>01 Enero</v>
      </c>
      <c r="F440">
        <v>1</v>
      </c>
      <c r="G440" s="1">
        <f>'BECA MEDIA'!G77</f>
        <v>0</v>
      </c>
      <c r="H440" s="1">
        <f>'BECA MEDIA'!H77</f>
        <v>0</v>
      </c>
    </row>
    <row r="441">
      <c r="A441" t="str">
        <v>Beca Educación Media</v>
      </c>
      <c r="B441" t="str">
        <v>GUATEMALA</v>
      </c>
      <c r="C441" t="str">
        <v>AMATITLÁN</v>
      </c>
      <c r="D441" t="str">
        <v>Beca</v>
      </c>
      <c r="E441" t="str">
        <v>02 Febrero</v>
      </c>
      <c r="F441">
        <v>2</v>
      </c>
      <c r="G441" s="1">
        <f>'BECA MEDIA'!J77</f>
        <v>0</v>
      </c>
      <c r="H441" s="1">
        <f>'BECA MEDIA'!K77</f>
        <v>0</v>
      </c>
    </row>
    <row r="442">
      <c r="A442" t="str">
        <v>Beca Educación Media</v>
      </c>
      <c r="B442" t="str">
        <v>GUATEMALA</v>
      </c>
      <c r="C442" t="str">
        <v>AMATITLÁN</v>
      </c>
      <c r="D442" t="str">
        <v>Beca</v>
      </c>
      <c r="E442" t="str">
        <v>03 Marzo</v>
      </c>
      <c r="F442">
        <v>3</v>
      </c>
      <c r="G442" s="1">
        <f>'BECA MEDIA'!M77</f>
        <v>2</v>
      </c>
      <c r="H442" s="1">
        <f>'BECA MEDIA'!N77</f>
        <v>5000</v>
      </c>
    </row>
    <row r="443">
      <c r="A443" t="str">
        <v>Beca Educación Media</v>
      </c>
      <c r="B443" t="str">
        <v>GUATEMALA</v>
      </c>
      <c r="C443" t="str">
        <v>AMATITLÁN</v>
      </c>
      <c r="D443" t="str">
        <v>Beca</v>
      </c>
      <c r="E443" t="str">
        <v>04 Abril</v>
      </c>
      <c r="F443">
        <v>4</v>
      </c>
      <c r="G443" s="1">
        <f>'BECA MEDIA'!P77</f>
        <v>1.6</v>
      </c>
      <c r="H443" s="1">
        <f>'BECA MEDIA'!Q77</f>
        <v>4000</v>
      </c>
    </row>
    <row r="444">
      <c r="A444" t="str">
        <v>Beca Educación Media</v>
      </c>
      <c r="B444" t="str">
        <v>GUATEMALA</v>
      </c>
      <c r="C444" t="str">
        <v>AMATITLÁN</v>
      </c>
      <c r="D444" t="str">
        <v>Beca</v>
      </c>
      <c r="E444" t="str">
        <v>05 Mayo</v>
      </c>
      <c r="F444">
        <v>5</v>
      </c>
      <c r="G444" s="1">
        <f>'BECA MEDIA'!S77</f>
        <v>0</v>
      </c>
      <c r="H444" s="1">
        <f>'BECA MEDIA'!T77</f>
        <v>0</v>
      </c>
    </row>
    <row r="445">
      <c r="A445" t="str">
        <v>Beca Educación Media</v>
      </c>
      <c r="B445" t="str">
        <v>GUATEMALA</v>
      </c>
      <c r="C445" t="str">
        <v>AMATITLÁN</v>
      </c>
      <c r="D445" t="str">
        <v>Beca</v>
      </c>
      <c r="E445" t="str">
        <v>06 Junio</v>
      </c>
      <c r="F445">
        <v>6</v>
      </c>
      <c r="G445" s="1">
        <f>'BECA MEDIA'!V77</f>
        <v>3.6</v>
      </c>
      <c r="H445" s="1">
        <f>'BECA MEDIA'!W77</f>
        <v>9000</v>
      </c>
    </row>
    <row r="446">
      <c r="A446" t="str">
        <v>Beca Educación Media</v>
      </c>
      <c r="B446" t="str">
        <v>GUATEMALA</v>
      </c>
      <c r="C446" t="str">
        <v>CHINAUTLA</v>
      </c>
      <c r="D446" t="str">
        <v>Beca</v>
      </c>
      <c r="E446" t="str">
        <v>01 Enero</v>
      </c>
      <c r="F446">
        <v>1</v>
      </c>
      <c r="G446" s="1">
        <f>'BECA MEDIA'!G78</f>
        <v>0</v>
      </c>
      <c r="H446" s="1">
        <f>'BECA MEDIA'!H78</f>
        <v>0</v>
      </c>
    </row>
    <row r="447">
      <c r="A447" t="str">
        <v>Beca Educación Media</v>
      </c>
      <c r="B447" t="str">
        <v>GUATEMALA</v>
      </c>
      <c r="C447" t="str">
        <v>CHINAUTLA</v>
      </c>
      <c r="D447" t="str">
        <v>Beca</v>
      </c>
      <c r="E447" t="str">
        <v>02 Febrero</v>
      </c>
      <c r="F447">
        <v>2</v>
      </c>
      <c r="G447" s="1">
        <f>'BECA MEDIA'!J78</f>
        <v>0</v>
      </c>
      <c r="H447" s="1">
        <f>'BECA MEDIA'!K78</f>
        <v>0</v>
      </c>
    </row>
    <row r="448">
      <c r="A448" t="str">
        <v>Beca Educación Media</v>
      </c>
      <c r="B448" t="str">
        <v>GUATEMALA</v>
      </c>
      <c r="C448" t="str">
        <v>CHINAUTLA</v>
      </c>
      <c r="D448" t="str">
        <v>Beca</v>
      </c>
      <c r="E448" t="str">
        <v>03 Marzo</v>
      </c>
      <c r="F448">
        <v>3</v>
      </c>
      <c r="G448" s="1">
        <f>'BECA MEDIA'!M78</f>
        <v>2.4</v>
      </c>
      <c r="H448" s="1">
        <f>'BECA MEDIA'!N78</f>
        <v>6000</v>
      </c>
    </row>
    <row r="449">
      <c r="A449" t="str">
        <v>Beca Educación Media</v>
      </c>
      <c r="B449" t="str">
        <v>GUATEMALA</v>
      </c>
      <c r="C449" t="str">
        <v>CHINAUTLA</v>
      </c>
      <c r="D449" t="str">
        <v>Beca</v>
      </c>
      <c r="E449" t="str">
        <v>04 Abril</v>
      </c>
      <c r="F449">
        <v>4</v>
      </c>
      <c r="G449" s="1">
        <f>'BECA MEDIA'!P78</f>
        <v>1.6</v>
      </c>
      <c r="H449" s="1">
        <f>'BECA MEDIA'!Q78</f>
        <v>4000</v>
      </c>
    </row>
    <row r="450">
      <c r="A450" t="str">
        <v>Beca Educación Media</v>
      </c>
      <c r="B450" t="str">
        <v>GUATEMALA</v>
      </c>
      <c r="C450" t="str">
        <v>CHINAUTLA</v>
      </c>
      <c r="D450" t="str">
        <v>Beca</v>
      </c>
      <c r="E450" t="str">
        <v>05 Mayo</v>
      </c>
      <c r="F450">
        <v>5</v>
      </c>
      <c r="G450" s="1">
        <f>'BECA MEDIA'!S78</f>
        <v>0</v>
      </c>
      <c r="H450" s="1">
        <f>'BECA MEDIA'!T78</f>
        <v>0</v>
      </c>
    </row>
    <row r="451">
      <c r="A451" t="str">
        <v>Beca Educación Media</v>
      </c>
      <c r="B451" t="str">
        <v>GUATEMALA</v>
      </c>
      <c r="C451" t="str">
        <v>CHINAUTLA</v>
      </c>
      <c r="D451" t="str">
        <v>Beca</v>
      </c>
      <c r="E451" t="str">
        <v>06 Junio</v>
      </c>
      <c r="F451">
        <v>6</v>
      </c>
      <c r="G451" s="1">
        <f>'BECA MEDIA'!V78</f>
        <v>4.4</v>
      </c>
      <c r="H451" s="1">
        <f>'BECA MEDIA'!W78</f>
        <v>11000</v>
      </c>
    </row>
    <row r="452">
      <c r="A452" t="str">
        <v>Beca Educación Media</v>
      </c>
      <c r="B452" t="str">
        <v>GUATEMALA</v>
      </c>
      <c r="C452" t="str">
        <v>CHUARRANCHO</v>
      </c>
      <c r="D452" t="str">
        <v>Beca</v>
      </c>
      <c r="E452" t="str">
        <v>01 Enero</v>
      </c>
      <c r="F452">
        <v>1</v>
      </c>
      <c r="G452" s="1">
        <f>'BECA MEDIA'!G79</f>
        <v>0</v>
      </c>
      <c r="H452" s="1">
        <f>'BECA MEDIA'!H79</f>
        <v>0</v>
      </c>
    </row>
    <row r="453">
      <c r="A453" t="str">
        <v>Beca Educación Media</v>
      </c>
      <c r="B453" t="str">
        <v>GUATEMALA</v>
      </c>
      <c r="C453" t="str">
        <v>CHUARRANCHO</v>
      </c>
      <c r="D453" t="str">
        <v>Beca</v>
      </c>
      <c r="E453" t="str">
        <v>02 Febrero</v>
      </c>
      <c r="F453">
        <v>2</v>
      </c>
      <c r="G453" s="1">
        <f>'BECA MEDIA'!J79</f>
        <v>0</v>
      </c>
      <c r="H453" s="1">
        <f>'BECA MEDIA'!K79</f>
        <v>0</v>
      </c>
    </row>
    <row r="454">
      <c r="A454" t="str">
        <v>Beca Educación Media</v>
      </c>
      <c r="B454" t="str">
        <v>GUATEMALA</v>
      </c>
      <c r="C454" t="str">
        <v>CHUARRANCHO</v>
      </c>
      <c r="D454" t="str">
        <v>Beca</v>
      </c>
      <c r="E454" t="str">
        <v>03 Marzo</v>
      </c>
      <c r="F454">
        <v>3</v>
      </c>
      <c r="G454" s="1">
        <f>'BECA MEDIA'!M79</f>
        <v>2</v>
      </c>
      <c r="H454" s="1">
        <f>'BECA MEDIA'!N79</f>
        <v>5000</v>
      </c>
    </row>
    <row r="455">
      <c r="A455" t="str">
        <v>Beca Educación Media</v>
      </c>
      <c r="B455" t="str">
        <v>GUATEMALA</v>
      </c>
      <c r="C455" t="str">
        <v>CHUARRANCHO</v>
      </c>
      <c r="D455" t="str">
        <v>Beca</v>
      </c>
      <c r="E455" t="str">
        <v>04 Abril</v>
      </c>
      <c r="F455">
        <v>4</v>
      </c>
      <c r="G455" s="1">
        <f>'BECA MEDIA'!P79</f>
        <v>0.4</v>
      </c>
      <c r="H455" s="1">
        <f>'BECA MEDIA'!Q79</f>
        <v>1000</v>
      </c>
    </row>
    <row r="456">
      <c r="A456" t="str">
        <v>Beca Educación Media</v>
      </c>
      <c r="B456" t="str">
        <v>GUATEMALA</v>
      </c>
      <c r="C456" t="str">
        <v>CHUARRANCHO</v>
      </c>
      <c r="D456" t="str">
        <v>Beca</v>
      </c>
      <c r="E456" t="str">
        <v>05 Mayo</v>
      </c>
      <c r="F456">
        <v>5</v>
      </c>
      <c r="G456" s="1">
        <f>'BECA MEDIA'!S79</f>
        <v>0</v>
      </c>
      <c r="H456" s="1">
        <f>'BECA MEDIA'!T79</f>
        <v>0</v>
      </c>
    </row>
    <row r="457">
      <c r="A457" t="str">
        <v>Beca Educación Media</v>
      </c>
      <c r="B457" t="str">
        <v>GUATEMALA</v>
      </c>
      <c r="C457" t="str">
        <v>CHUARRANCHO</v>
      </c>
      <c r="D457" t="str">
        <v>Beca</v>
      </c>
      <c r="E457" t="str">
        <v>06 Junio</v>
      </c>
      <c r="F457">
        <v>6</v>
      </c>
      <c r="G457" s="1">
        <f>'BECA MEDIA'!V79</f>
        <v>2.4</v>
      </c>
      <c r="H457" s="1">
        <f>'BECA MEDIA'!W79</f>
        <v>6000</v>
      </c>
    </row>
    <row r="458">
      <c r="A458" t="str">
        <v>Beca Educación Media</v>
      </c>
      <c r="B458" t="str">
        <v>GUATEMALA</v>
      </c>
      <c r="C458" t="str">
        <v>FRAIJANES</v>
      </c>
      <c r="D458" t="str">
        <v>Beca</v>
      </c>
      <c r="E458" t="str">
        <v>01 Enero</v>
      </c>
      <c r="F458">
        <v>1</v>
      </c>
      <c r="G458" s="1">
        <f>'BECA MEDIA'!G80</f>
        <v>0</v>
      </c>
      <c r="H458" s="1">
        <f>'BECA MEDIA'!H80</f>
        <v>0</v>
      </c>
    </row>
    <row r="459">
      <c r="A459" t="str">
        <v>Beca Educación Media</v>
      </c>
      <c r="B459" t="str">
        <v>GUATEMALA</v>
      </c>
      <c r="C459" t="str">
        <v>FRAIJANES</v>
      </c>
      <c r="D459" t="str">
        <v>Beca</v>
      </c>
      <c r="E459" t="str">
        <v>02 Febrero</v>
      </c>
      <c r="F459">
        <v>2</v>
      </c>
      <c r="G459" s="1">
        <f>'BECA MEDIA'!J80</f>
        <v>0</v>
      </c>
      <c r="H459" s="1">
        <f>'BECA MEDIA'!K80</f>
        <v>0</v>
      </c>
    </row>
    <row r="460">
      <c r="A460" t="str">
        <v>Beca Educación Media</v>
      </c>
      <c r="B460" t="str">
        <v>GUATEMALA</v>
      </c>
      <c r="C460" t="str">
        <v>FRAIJANES</v>
      </c>
      <c r="D460" t="str">
        <v>Beca</v>
      </c>
      <c r="E460" t="str">
        <v>03 Marzo</v>
      </c>
      <c r="F460">
        <v>3</v>
      </c>
      <c r="G460" s="1">
        <f>'BECA MEDIA'!M80</f>
        <v>3.6</v>
      </c>
      <c r="H460" s="1">
        <f>'BECA MEDIA'!N80</f>
        <v>9000</v>
      </c>
    </row>
    <row r="461">
      <c r="A461" t="str">
        <v>Beca Educación Media</v>
      </c>
      <c r="B461" t="str">
        <v>GUATEMALA</v>
      </c>
      <c r="C461" t="str">
        <v>FRAIJANES</v>
      </c>
      <c r="D461" t="str">
        <v>Beca</v>
      </c>
      <c r="E461" t="str">
        <v>04 Abril</v>
      </c>
      <c r="F461">
        <v>4</v>
      </c>
      <c r="G461" s="1">
        <f>'BECA MEDIA'!P80</f>
        <v>1.6</v>
      </c>
      <c r="H461" s="1">
        <f>'BECA MEDIA'!Q80</f>
        <v>4000</v>
      </c>
    </row>
    <row r="462">
      <c r="A462" t="str">
        <v>Beca Educación Media</v>
      </c>
      <c r="B462" t="str">
        <v>GUATEMALA</v>
      </c>
      <c r="C462" t="str">
        <v>FRAIJANES</v>
      </c>
      <c r="D462" t="str">
        <v>Beca</v>
      </c>
      <c r="E462" t="str">
        <v>05 Mayo</v>
      </c>
      <c r="F462">
        <v>5</v>
      </c>
      <c r="G462" s="1">
        <f>'BECA MEDIA'!S80</f>
        <v>0</v>
      </c>
      <c r="H462" s="1">
        <f>'BECA MEDIA'!T80</f>
        <v>0</v>
      </c>
    </row>
    <row r="463">
      <c r="A463" t="str">
        <v>Beca Educación Media</v>
      </c>
      <c r="B463" t="str">
        <v>GUATEMALA</v>
      </c>
      <c r="C463" t="str">
        <v>FRAIJANES</v>
      </c>
      <c r="D463" t="str">
        <v>Beca</v>
      </c>
      <c r="E463" t="str">
        <v>06 Junio</v>
      </c>
      <c r="F463">
        <v>6</v>
      </c>
      <c r="G463" s="1">
        <f>'BECA MEDIA'!V80</f>
        <v>5.2</v>
      </c>
      <c r="H463" s="1">
        <f>'BECA MEDIA'!W80</f>
        <v>13000</v>
      </c>
    </row>
    <row r="464">
      <c r="A464" t="str">
        <v>Beca Educación Media</v>
      </c>
      <c r="B464" t="str">
        <v>GUATEMALA</v>
      </c>
      <c r="C464" t="str">
        <v>GUATEMALA</v>
      </c>
      <c r="D464" t="str">
        <v>Beca</v>
      </c>
      <c r="E464" t="str">
        <v>01 Enero</v>
      </c>
      <c r="F464">
        <v>1</v>
      </c>
      <c r="G464" s="1">
        <f>'BECA MEDIA'!G81</f>
        <v>0</v>
      </c>
      <c r="H464" s="1">
        <f>'BECA MEDIA'!H81</f>
        <v>0</v>
      </c>
    </row>
    <row r="465">
      <c r="A465" t="str">
        <v>Beca Educación Media</v>
      </c>
      <c r="B465" t="str">
        <v>GUATEMALA</v>
      </c>
      <c r="C465" t="str">
        <v>GUATEMALA</v>
      </c>
      <c r="D465" t="str">
        <v>Beca</v>
      </c>
      <c r="E465" t="str">
        <v>02 Febrero</v>
      </c>
      <c r="F465">
        <v>2</v>
      </c>
      <c r="G465" s="1">
        <f>'BECA MEDIA'!J81</f>
        <v>0</v>
      </c>
      <c r="H465" s="1">
        <f>'BECA MEDIA'!K81</f>
        <v>0</v>
      </c>
    </row>
    <row r="466">
      <c r="A466" t="str">
        <v>Beca Educación Media</v>
      </c>
      <c r="B466" t="str">
        <v>GUATEMALA</v>
      </c>
      <c r="C466" t="str">
        <v>GUATEMALA</v>
      </c>
      <c r="D466" t="str">
        <v>Beca</v>
      </c>
      <c r="E466" t="str">
        <v>03 Marzo</v>
      </c>
      <c r="F466">
        <v>3</v>
      </c>
      <c r="G466" s="1">
        <f>'BECA MEDIA'!M81</f>
        <v>6.8</v>
      </c>
      <c r="H466" s="1">
        <f>'BECA MEDIA'!N81</f>
        <v>17000</v>
      </c>
    </row>
    <row r="467">
      <c r="A467" t="str">
        <v>Beca Educación Media</v>
      </c>
      <c r="B467" t="str">
        <v>GUATEMALA</v>
      </c>
      <c r="C467" t="str">
        <v>GUATEMALA</v>
      </c>
      <c r="D467" t="str">
        <v>Beca</v>
      </c>
      <c r="E467" t="str">
        <v>04 Abril</v>
      </c>
      <c r="F467">
        <v>4</v>
      </c>
      <c r="G467" s="1">
        <f>'BECA MEDIA'!P81</f>
        <v>2</v>
      </c>
      <c r="H467" s="1">
        <f>'BECA MEDIA'!Q81</f>
        <v>5000</v>
      </c>
    </row>
    <row r="468">
      <c r="A468" t="str">
        <v>Beca Educación Media</v>
      </c>
      <c r="B468" t="str">
        <v>GUATEMALA</v>
      </c>
      <c r="C468" t="str">
        <v>GUATEMALA</v>
      </c>
      <c r="D468" t="str">
        <v>Beca</v>
      </c>
      <c r="E468" t="str">
        <v>05 Mayo</v>
      </c>
      <c r="F468">
        <v>5</v>
      </c>
      <c r="G468" s="1">
        <f>'BECA MEDIA'!S81</f>
        <v>0</v>
      </c>
      <c r="H468" s="1">
        <f>'BECA MEDIA'!T81</f>
        <v>0</v>
      </c>
    </row>
    <row r="469">
      <c r="A469" t="str">
        <v>Beca Educación Media</v>
      </c>
      <c r="B469" t="str">
        <v>GUATEMALA</v>
      </c>
      <c r="C469" t="str">
        <v>GUATEMALA</v>
      </c>
      <c r="D469" t="str">
        <v>Beca</v>
      </c>
      <c r="E469" t="str">
        <v>06 Junio</v>
      </c>
      <c r="F469">
        <v>6</v>
      </c>
      <c r="G469" s="1">
        <f>'BECA MEDIA'!V81</f>
        <v>8.8</v>
      </c>
      <c r="H469" s="1">
        <f>'BECA MEDIA'!W81</f>
        <v>22000</v>
      </c>
    </row>
    <row r="470">
      <c r="A470" t="str">
        <v>Beca Educación Media</v>
      </c>
      <c r="B470" t="str">
        <v>GUATEMALA</v>
      </c>
      <c r="C470" t="str">
        <v>MIXCO</v>
      </c>
      <c r="D470" t="str">
        <v>Beca</v>
      </c>
      <c r="E470" t="str">
        <v>01 Enero</v>
      </c>
      <c r="F470">
        <v>1</v>
      </c>
      <c r="G470" s="1">
        <f>'BECA MEDIA'!G82</f>
        <v>0</v>
      </c>
      <c r="H470" s="1">
        <f>'BECA MEDIA'!H82</f>
        <v>0</v>
      </c>
    </row>
    <row r="471">
      <c r="A471" t="str">
        <v>Beca Educación Media</v>
      </c>
      <c r="B471" t="str">
        <v>GUATEMALA</v>
      </c>
      <c r="C471" t="str">
        <v>MIXCO</v>
      </c>
      <c r="D471" t="str">
        <v>Beca</v>
      </c>
      <c r="E471" t="str">
        <v>02 Febrero</v>
      </c>
      <c r="F471">
        <v>2</v>
      </c>
      <c r="G471" s="1">
        <f>'BECA MEDIA'!J82</f>
        <v>0</v>
      </c>
      <c r="H471" s="1">
        <f>'BECA MEDIA'!K82</f>
        <v>0</v>
      </c>
    </row>
    <row r="472">
      <c r="A472" t="str">
        <v>Beca Educación Media</v>
      </c>
      <c r="B472" t="str">
        <v>GUATEMALA</v>
      </c>
      <c r="C472" t="str">
        <v>MIXCO</v>
      </c>
      <c r="D472" t="str">
        <v>Beca</v>
      </c>
      <c r="E472" t="str">
        <v>03 Marzo</v>
      </c>
      <c r="F472">
        <v>3</v>
      </c>
      <c r="G472" s="1">
        <f>'BECA MEDIA'!M82</f>
        <v>4.8</v>
      </c>
      <c r="H472" s="1">
        <f>'BECA MEDIA'!N82</f>
        <v>12000</v>
      </c>
    </row>
    <row r="473">
      <c r="A473" t="str">
        <v>Beca Educación Media</v>
      </c>
      <c r="B473" t="str">
        <v>GUATEMALA</v>
      </c>
      <c r="C473" t="str">
        <v>MIXCO</v>
      </c>
      <c r="D473" t="str">
        <v>Beca</v>
      </c>
      <c r="E473" t="str">
        <v>04 Abril</v>
      </c>
      <c r="F473">
        <v>4</v>
      </c>
      <c r="G473" s="1">
        <f>'BECA MEDIA'!P82</f>
        <v>1.6</v>
      </c>
      <c r="H473" s="1">
        <f>'BECA MEDIA'!Q82</f>
        <v>4000</v>
      </c>
    </row>
    <row r="474">
      <c r="A474" t="str">
        <v>Beca Educación Media</v>
      </c>
      <c r="B474" t="str">
        <v>GUATEMALA</v>
      </c>
      <c r="C474" t="str">
        <v>MIXCO</v>
      </c>
      <c r="D474" t="str">
        <v>Beca</v>
      </c>
      <c r="E474" t="str">
        <v>05 Mayo</v>
      </c>
      <c r="F474">
        <v>5</v>
      </c>
      <c r="G474" s="1">
        <f>'BECA MEDIA'!S82</f>
        <v>0</v>
      </c>
      <c r="H474" s="1">
        <f>'BECA MEDIA'!T82</f>
        <v>0</v>
      </c>
    </row>
    <row r="475">
      <c r="A475" t="str">
        <v>Beca Educación Media</v>
      </c>
      <c r="B475" t="str">
        <v>GUATEMALA</v>
      </c>
      <c r="C475" t="str">
        <v>MIXCO</v>
      </c>
      <c r="D475" t="str">
        <v>Beca</v>
      </c>
      <c r="E475" t="str">
        <v>06 Junio</v>
      </c>
      <c r="F475">
        <v>6</v>
      </c>
      <c r="G475" s="1">
        <f>'BECA MEDIA'!V82</f>
        <v>6.4</v>
      </c>
      <c r="H475" s="1">
        <f>'BECA MEDIA'!W82</f>
        <v>16000</v>
      </c>
    </row>
    <row r="476">
      <c r="A476" t="str">
        <v>Beca Educación Media</v>
      </c>
      <c r="B476" t="str">
        <v>GUATEMALA</v>
      </c>
      <c r="C476" t="str">
        <v>PALENCIA</v>
      </c>
      <c r="D476" t="str">
        <v>Beca</v>
      </c>
      <c r="E476" t="str">
        <v>01 Enero</v>
      </c>
      <c r="F476">
        <v>1</v>
      </c>
      <c r="G476" s="1">
        <f>'BECA MEDIA'!G83</f>
        <v>0</v>
      </c>
      <c r="H476" s="1">
        <f>'BECA MEDIA'!H83</f>
        <v>0</v>
      </c>
    </row>
    <row r="477">
      <c r="A477" t="str">
        <v>Beca Educación Media</v>
      </c>
      <c r="B477" t="str">
        <v>GUATEMALA</v>
      </c>
      <c r="C477" t="str">
        <v>PALENCIA</v>
      </c>
      <c r="D477" t="str">
        <v>Beca</v>
      </c>
      <c r="E477" t="str">
        <v>02 Febrero</v>
      </c>
      <c r="F477">
        <v>2</v>
      </c>
      <c r="G477" s="1">
        <f>'BECA MEDIA'!J83</f>
        <v>0</v>
      </c>
      <c r="H477" s="1">
        <f>'BECA MEDIA'!K83</f>
        <v>0</v>
      </c>
    </row>
    <row r="478">
      <c r="A478" t="str">
        <v>Beca Educación Media</v>
      </c>
      <c r="B478" t="str">
        <v>GUATEMALA</v>
      </c>
      <c r="C478" t="str">
        <v>PALENCIA</v>
      </c>
      <c r="D478" t="str">
        <v>Beca</v>
      </c>
      <c r="E478" t="str">
        <v>03 Marzo</v>
      </c>
      <c r="F478">
        <v>3</v>
      </c>
      <c r="G478" s="1">
        <f>'BECA MEDIA'!M83</f>
        <v>4</v>
      </c>
      <c r="H478" s="1">
        <f>'BECA MEDIA'!N83</f>
        <v>10000</v>
      </c>
    </row>
    <row r="479">
      <c r="A479" t="str">
        <v>Beca Educación Media</v>
      </c>
      <c r="B479" t="str">
        <v>GUATEMALA</v>
      </c>
      <c r="C479" t="str">
        <v>PALENCIA</v>
      </c>
      <c r="D479" t="str">
        <v>Beca</v>
      </c>
      <c r="E479" t="str">
        <v>04 Abril</v>
      </c>
      <c r="F479">
        <v>4</v>
      </c>
      <c r="G479" s="1">
        <f>'BECA MEDIA'!P83</f>
        <v>0.8</v>
      </c>
      <c r="H479" s="1">
        <f>'BECA MEDIA'!Q83</f>
        <v>2000</v>
      </c>
    </row>
    <row r="480">
      <c r="A480" t="str">
        <v>Beca Educación Media</v>
      </c>
      <c r="B480" t="str">
        <v>GUATEMALA</v>
      </c>
      <c r="C480" t="str">
        <v>PALENCIA</v>
      </c>
      <c r="D480" t="str">
        <v>Beca</v>
      </c>
      <c r="E480" t="str">
        <v>05 Mayo</v>
      </c>
      <c r="F480">
        <v>5</v>
      </c>
      <c r="G480" s="1">
        <f>'BECA MEDIA'!S83</f>
        <v>0</v>
      </c>
      <c r="H480" s="1">
        <f>'BECA MEDIA'!T83</f>
        <v>0</v>
      </c>
    </row>
    <row r="481">
      <c r="A481" t="str">
        <v>Beca Educación Media</v>
      </c>
      <c r="B481" t="str">
        <v>GUATEMALA</v>
      </c>
      <c r="C481" t="str">
        <v>PALENCIA</v>
      </c>
      <c r="D481" t="str">
        <v>Beca</v>
      </c>
      <c r="E481" t="str">
        <v>06 Junio</v>
      </c>
      <c r="F481">
        <v>6</v>
      </c>
      <c r="G481" s="1">
        <f>'BECA MEDIA'!V83</f>
        <v>5.2</v>
      </c>
      <c r="H481" s="1">
        <f>'BECA MEDIA'!W83</f>
        <v>13000</v>
      </c>
    </row>
    <row r="482">
      <c r="A482" t="str">
        <v>Beca Educación Media</v>
      </c>
      <c r="B482" t="str">
        <v>GUATEMALA</v>
      </c>
      <c r="C482" t="str">
        <v>SAN JOSÉ DEL GOLFO</v>
      </c>
      <c r="D482" t="str">
        <v>Beca</v>
      </c>
      <c r="E482" t="str">
        <v>01 Enero</v>
      </c>
      <c r="F482">
        <v>1</v>
      </c>
      <c r="G482" s="1">
        <f>'BECA MEDIA'!G84</f>
        <v>0</v>
      </c>
      <c r="H482" s="1">
        <f>'BECA MEDIA'!H84</f>
        <v>0</v>
      </c>
    </row>
    <row r="483">
      <c r="A483" t="str">
        <v>Beca Educación Media</v>
      </c>
      <c r="B483" t="str">
        <v>GUATEMALA</v>
      </c>
      <c r="C483" t="str">
        <v>SAN JOSÉ DEL GOLFO</v>
      </c>
      <c r="D483" t="str">
        <v>Beca</v>
      </c>
      <c r="E483" t="str">
        <v>02 Febrero</v>
      </c>
      <c r="F483">
        <v>2</v>
      </c>
      <c r="G483" s="1">
        <f>'BECA MEDIA'!J84</f>
        <v>0</v>
      </c>
      <c r="H483" s="1">
        <f>'BECA MEDIA'!K84</f>
        <v>0</v>
      </c>
    </row>
    <row r="484">
      <c r="A484" t="str">
        <v>Beca Educación Media</v>
      </c>
      <c r="B484" t="str">
        <v>GUATEMALA</v>
      </c>
      <c r="C484" t="str">
        <v>SAN JOSÉ DEL GOLFO</v>
      </c>
      <c r="D484" t="str">
        <v>Beca</v>
      </c>
      <c r="E484" t="str">
        <v>03 Marzo</v>
      </c>
      <c r="F484">
        <v>3</v>
      </c>
      <c r="G484" s="1">
        <f>'BECA MEDIA'!M84</f>
        <v>3.2</v>
      </c>
      <c r="H484" s="1">
        <f>'BECA MEDIA'!N84</f>
        <v>8000</v>
      </c>
    </row>
    <row r="485">
      <c r="A485" t="str">
        <v>Beca Educación Media</v>
      </c>
      <c r="B485" t="str">
        <v>GUATEMALA</v>
      </c>
      <c r="C485" t="str">
        <v>SAN JOSÉ DEL GOLFO</v>
      </c>
      <c r="D485" t="str">
        <v>Beca</v>
      </c>
      <c r="E485" t="str">
        <v>04 Abril</v>
      </c>
      <c r="F485">
        <v>4</v>
      </c>
      <c r="G485" s="1">
        <f>'BECA MEDIA'!P84</f>
        <v>2</v>
      </c>
      <c r="H485" s="1">
        <f>'BECA MEDIA'!Q84</f>
        <v>5000</v>
      </c>
    </row>
    <row r="486">
      <c r="A486" t="str">
        <v>Beca Educación Media</v>
      </c>
      <c r="B486" t="str">
        <v>GUATEMALA</v>
      </c>
      <c r="C486" t="str">
        <v>SAN JOSÉ DEL GOLFO</v>
      </c>
      <c r="D486" t="str">
        <v>Beca</v>
      </c>
      <c r="E486" t="str">
        <v>05 Mayo</v>
      </c>
      <c r="F486">
        <v>5</v>
      </c>
      <c r="G486" s="1">
        <f>'BECA MEDIA'!S84</f>
        <v>0</v>
      </c>
      <c r="H486" s="1">
        <f>'BECA MEDIA'!T84</f>
        <v>0</v>
      </c>
    </row>
    <row r="487">
      <c r="A487" t="str">
        <v>Beca Educación Media</v>
      </c>
      <c r="B487" t="str">
        <v>GUATEMALA</v>
      </c>
      <c r="C487" t="str">
        <v>SAN JOSÉ DEL GOLFO</v>
      </c>
      <c r="D487" t="str">
        <v>Beca</v>
      </c>
      <c r="E487" t="str">
        <v>06 Junio</v>
      </c>
      <c r="F487">
        <v>6</v>
      </c>
      <c r="G487" s="1">
        <f>'BECA MEDIA'!V84</f>
        <v>5.2</v>
      </c>
      <c r="H487" s="1">
        <f>'BECA MEDIA'!W84</f>
        <v>13000</v>
      </c>
    </row>
    <row r="488">
      <c r="A488" t="str">
        <v>Beca Educación Media</v>
      </c>
      <c r="B488" t="str">
        <v>GUATEMALA</v>
      </c>
      <c r="C488" t="str">
        <v>SAN JOSÉ PINULA</v>
      </c>
      <c r="D488" t="str">
        <v>Beca</v>
      </c>
      <c r="E488" t="str">
        <v>01 Enero</v>
      </c>
      <c r="F488">
        <v>1</v>
      </c>
      <c r="G488" s="1">
        <f>'BECA MEDIA'!G85</f>
        <v>0</v>
      </c>
      <c r="H488" s="1">
        <f>'BECA MEDIA'!H85</f>
        <v>0</v>
      </c>
    </row>
    <row r="489">
      <c r="A489" t="str">
        <v>Beca Educación Media</v>
      </c>
      <c r="B489" t="str">
        <v>GUATEMALA</v>
      </c>
      <c r="C489" t="str">
        <v>SAN JOSÉ PINULA</v>
      </c>
      <c r="D489" t="str">
        <v>Beca</v>
      </c>
      <c r="E489" t="str">
        <v>02 Febrero</v>
      </c>
      <c r="F489">
        <v>2</v>
      </c>
      <c r="G489" s="1">
        <f>'BECA MEDIA'!J85</f>
        <v>0</v>
      </c>
      <c r="H489" s="1">
        <f>'BECA MEDIA'!K85</f>
        <v>0</v>
      </c>
    </row>
    <row r="490">
      <c r="A490" t="str">
        <v>Beca Educación Media</v>
      </c>
      <c r="B490" t="str">
        <v>GUATEMALA</v>
      </c>
      <c r="C490" t="str">
        <v>SAN JOSÉ PINULA</v>
      </c>
      <c r="D490" t="str">
        <v>Beca</v>
      </c>
      <c r="E490" t="str">
        <v>03 Marzo</v>
      </c>
      <c r="F490">
        <v>3</v>
      </c>
      <c r="G490" s="1">
        <f>'BECA MEDIA'!M85</f>
        <v>2</v>
      </c>
      <c r="H490" s="1">
        <f>'BECA MEDIA'!N85</f>
        <v>5000</v>
      </c>
    </row>
    <row r="491">
      <c r="A491" t="str">
        <v>Beca Educación Media</v>
      </c>
      <c r="B491" t="str">
        <v>GUATEMALA</v>
      </c>
      <c r="C491" t="str">
        <v>SAN JOSÉ PINULA</v>
      </c>
      <c r="D491" t="str">
        <v>Beca</v>
      </c>
      <c r="E491" t="str">
        <v>04 Abril</v>
      </c>
      <c r="F491">
        <v>4</v>
      </c>
      <c r="G491" s="1">
        <f>'BECA MEDIA'!P85</f>
        <v>1.2</v>
      </c>
      <c r="H491" s="1">
        <f>'BECA MEDIA'!Q85</f>
        <v>3000</v>
      </c>
    </row>
    <row r="492">
      <c r="A492" t="str">
        <v>Beca Educación Media</v>
      </c>
      <c r="B492" t="str">
        <v>GUATEMALA</v>
      </c>
      <c r="C492" t="str">
        <v>SAN JOSÉ PINULA</v>
      </c>
      <c r="D492" t="str">
        <v>Beca</v>
      </c>
      <c r="E492" t="str">
        <v>05 Mayo</v>
      </c>
      <c r="F492">
        <v>5</v>
      </c>
      <c r="G492" s="1">
        <f>'BECA MEDIA'!S85</f>
        <v>0</v>
      </c>
      <c r="H492" s="1">
        <f>'BECA MEDIA'!T85</f>
        <v>0</v>
      </c>
    </row>
    <row r="493">
      <c r="A493" t="str">
        <v>Beca Educación Media</v>
      </c>
      <c r="B493" t="str">
        <v>GUATEMALA</v>
      </c>
      <c r="C493" t="str">
        <v>SAN JOSÉ PINULA</v>
      </c>
      <c r="D493" t="str">
        <v>Beca</v>
      </c>
      <c r="E493" t="str">
        <v>06 Junio</v>
      </c>
      <c r="F493">
        <v>6</v>
      </c>
      <c r="G493" s="1">
        <f>'BECA MEDIA'!V85</f>
        <v>3.2</v>
      </c>
      <c r="H493" s="1">
        <f>'BECA MEDIA'!W85</f>
        <v>8000</v>
      </c>
    </row>
    <row r="494">
      <c r="A494" t="str">
        <v>Beca Educación Media</v>
      </c>
      <c r="B494" t="str">
        <v>GUATEMALA</v>
      </c>
      <c r="C494" t="str">
        <v>SAN JUAN SACATEPÉQUEZ</v>
      </c>
      <c r="D494" t="str">
        <v>Beca</v>
      </c>
      <c r="E494" t="str">
        <v>01 Enero</v>
      </c>
      <c r="F494">
        <v>1</v>
      </c>
      <c r="G494" s="1">
        <f>'BECA MEDIA'!G86</f>
        <v>0</v>
      </c>
      <c r="H494" s="1">
        <f>'BECA MEDIA'!H86</f>
        <v>0</v>
      </c>
    </row>
    <row r="495">
      <c r="A495" t="str">
        <v>Beca Educación Media</v>
      </c>
      <c r="B495" t="str">
        <v>GUATEMALA</v>
      </c>
      <c r="C495" t="str">
        <v>SAN JUAN SACATEPÉQUEZ</v>
      </c>
      <c r="D495" t="str">
        <v>Beca</v>
      </c>
      <c r="E495" t="str">
        <v>02 Febrero</v>
      </c>
      <c r="F495">
        <v>2</v>
      </c>
      <c r="G495" s="1">
        <f>'BECA MEDIA'!J86</f>
        <v>0</v>
      </c>
      <c r="H495" s="1">
        <f>'BECA MEDIA'!K86</f>
        <v>0</v>
      </c>
    </row>
    <row r="496">
      <c r="A496" t="str">
        <v>Beca Educación Media</v>
      </c>
      <c r="B496" t="str">
        <v>GUATEMALA</v>
      </c>
      <c r="C496" t="str">
        <v>SAN JUAN SACATEPÉQUEZ</v>
      </c>
      <c r="D496" t="str">
        <v>Beca</v>
      </c>
      <c r="E496" t="str">
        <v>03 Marzo</v>
      </c>
      <c r="F496">
        <v>3</v>
      </c>
      <c r="G496" s="1">
        <f>'BECA MEDIA'!M86</f>
        <v>4.4</v>
      </c>
      <c r="H496" s="1">
        <f>'BECA MEDIA'!N86</f>
        <v>11000</v>
      </c>
    </row>
    <row r="497">
      <c r="A497" t="str">
        <v>Beca Educación Media</v>
      </c>
      <c r="B497" t="str">
        <v>GUATEMALA</v>
      </c>
      <c r="C497" t="str">
        <v>SAN JUAN SACATEPÉQUEZ</v>
      </c>
      <c r="D497" t="str">
        <v>Beca</v>
      </c>
      <c r="E497" t="str">
        <v>04 Abril</v>
      </c>
      <c r="F497">
        <v>4</v>
      </c>
      <c r="G497" s="1">
        <f>'BECA MEDIA'!P86</f>
        <v>2.8</v>
      </c>
      <c r="H497" s="1">
        <f>'BECA MEDIA'!Q86</f>
        <v>7000</v>
      </c>
    </row>
    <row r="498">
      <c r="A498" t="str">
        <v>Beca Educación Media</v>
      </c>
      <c r="B498" t="str">
        <v>GUATEMALA</v>
      </c>
      <c r="C498" t="str">
        <v>SAN JUAN SACATEPÉQUEZ</v>
      </c>
      <c r="D498" t="str">
        <v>Beca</v>
      </c>
      <c r="E498" t="str">
        <v>05 Mayo</v>
      </c>
      <c r="F498">
        <v>5</v>
      </c>
      <c r="G498" s="1">
        <f>'BECA MEDIA'!S86</f>
        <v>0</v>
      </c>
      <c r="H498" s="1">
        <f>'BECA MEDIA'!T86</f>
        <v>0</v>
      </c>
    </row>
    <row r="499">
      <c r="A499" t="str">
        <v>Beca Educación Media</v>
      </c>
      <c r="B499" t="str">
        <v>GUATEMALA</v>
      </c>
      <c r="C499" t="str">
        <v>SAN JUAN SACATEPÉQUEZ</v>
      </c>
      <c r="D499" t="str">
        <v>Beca</v>
      </c>
      <c r="E499" t="str">
        <v>06 Junio</v>
      </c>
      <c r="F499">
        <v>6</v>
      </c>
      <c r="G499" s="1">
        <f>'BECA MEDIA'!V86</f>
        <v>7.2</v>
      </c>
      <c r="H499" s="1">
        <f>'BECA MEDIA'!W86</f>
        <v>18000</v>
      </c>
    </row>
    <row r="500">
      <c r="A500" t="str">
        <v>Beca Educación Media</v>
      </c>
      <c r="B500" t="str">
        <v>GUATEMALA</v>
      </c>
      <c r="C500" t="str">
        <v>SAN MIGUEL PETAPA</v>
      </c>
      <c r="D500" t="str">
        <v>Beca</v>
      </c>
      <c r="E500" t="str">
        <v>01 Enero</v>
      </c>
      <c r="F500">
        <v>1</v>
      </c>
      <c r="G500" s="1">
        <f>'BECA MEDIA'!G87</f>
        <v>0</v>
      </c>
      <c r="H500" s="1">
        <f>'BECA MEDIA'!H87</f>
        <v>0</v>
      </c>
    </row>
    <row r="501">
      <c r="A501" t="str">
        <v>Beca Educación Media</v>
      </c>
      <c r="B501" t="str">
        <v>GUATEMALA</v>
      </c>
      <c r="C501" t="str">
        <v>SAN MIGUEL PETAPA</v>
      </c>
      <c r="D501" t="str">
        <v>Beca</v>
      </c>
      <c r="E501" t="str">
        <v>02 Febrero</v>
      </c>
      <c r="F501">
        <v>2</v>
      </c>
      <c r="G501" s="1">
        <f>'BECA MEDIA'!J87</f>
        <v>0</v>
      </c>
      <c r="H501" s="1">
        <f>'BECA MEDIA'!K87</f>
        <v>0</v>
      </c>
    </row>
    <row r="502">
      <c r="A502" t="str">
        <v>Beca Educación Media</v>
      </c>
      <c r="B502" t="str">
        <v>GUATEMALA</v>
      </c>
      <c r="C502" t="str">
        <v>SAN MIGUEL PETAPA</v>
      </c>
      <c r="D502" t="str">
        <v>Beca</v>
      </c>
      <c r="E502" t="str">
        <v>03 Marzo</v>
      </c>
      <c r="F502">
        <v>3</v>
      </c>
      <c r="G502" s="1">
        <f>'BECA MEDIA'!M87</f>
        <v>2</v>
      </c>
      <c r="H502" s="1">
        <f>'BECA MEDIA'!N87</f>
        <v>5000</v>
      </c>
    </row>
    <row r="503">
      <c r="A503" t="str">
        <v>Beca Educación Media</v>
      </c>
      <c r="B503" t="str">
        <v>GUATEMALA</v>
      </c>
      <c r="C503" t="str">
        <v>SAN MIGUEL PETAPA</v>
      </c>
      <c r="D503" t="str">
        <v>Beca</v>
      </c>
      <c r="E503" t="str">
        <v>04 Abril</v>
      </c>
      <c r="F503">
        <v>4</v>
      </c>
      <c r="G503" s="1">
        <f>'BECA MEDIA'!P87</f>
        <v>2</v>
      </c>
      <c r="H503" s="1">
        <f>'BECA MEDIA'!Q87</f>
        <v>5000</v>
      </c>
    </row>
    <row r="504">
      <c r="A504" t="str">
        <v>Beca Educación Media</v>
      </c>
      <c r="B504" t="str">
        <v>GUATEMALA</v>
      </c>
      <c r="C504" t="str">
        <v>SAN MIGUEL PETAPA</v>
      </c>
      <c r="D504" t="str">
        <v>Beca</v>
      </c>
      <c r="E504" t="str">
        <v>05 Mayo</v>
      </c>
      <c r="F504">
        <v>5</v>
      </c>
      <c r="G504" s="1">
        <f>'BECA MEDIA'!S87</f>
        <v>0</v>
      </c>
      <c r="H504" s="1">
        <f>'BECA MEDIA'!T87</f>
        <v>0</v>
      </c>
    </row>
    <row r="505">
      <c r="A505" t="str">
        <v>Beca Educación Media</v>
      </c>
      <c r="B505" t="str">
        <v>GUATEMALA</v>
      </c>
      <c r="C505" t="str">
        <v>SAN MIGUEL PETAPA</v>
      </c>
      <c r="D505" t="str">
        <v>Beca</v>
      </c>
      <c r="E505" t="str">
        <v>06 Junio</v>
      </c>
      <c r="F505">
        <v>6</v>
      </c>
      <c r="G505" s="1">
        <f>'BECA MEDIA'!V87</f>
        <v>4.8</v>
      </c>
      <c r="H505" s="1">
        <f>'BECA MEDIA'!W87</f>
        <v>12000</v>
      </c>
    </row>
    <row r="506">
      <c r="A506" t="str">
        <v>Beca Educación Media</v>
      </c>
      <c r="B506" t="str">
        <v>GUATEMALA</v>
      </c>
      <c r="C506" t="str">
        <v>SAN PEDRO AYAMPUC</v>
      </c>
      <c r="D506" t="str">
        <v>Beca</v>
      </c>
      <c r="E506" t="str">
        <v>01 Enero</v>
      </c>
      <c r="F506">
        <v>1</v>
      </c>
      <c r="G506" s="1">
        <f>'BECA MEDIA'!G88</f>
        <v>0</v>
      </c>
      <c r="H506" s="1">
        <f>'BECA MEDIA'!H88</f>
        <v>0</v>
      </c>
    </row>
    <row r="507">
      <c r="A507" t="str">
        <v>Beca Educación Media</v>
      </c>
      <c r="B507" t="str">
        <v>GUATEMALA</v>
      </c>
      <c r="C507" t="str">
        <v>SAN PEDRO AYAMPUC</v>
      </c>
      <c r="D507" t="str">
        <v>Beca</v>
      </c>
      <c r="E507" t="str">
        <v>02 Febrero</v>
      </c>
      <c r="F507">
        <v>2</v>
      </c>
      <c r="G507" s="1">
        <f>'BECA MEDIA'!J88</f>
        <v>0</v>
      </c>
      <c r="H507" s="1">
        <f>'BECA MEDIA'!K88</f>
        <v>0</v>
      </c>
    </row>
    <row r="508">
      <c r="A508" t="str">
        <v>Beca Educación Media</v>
      </c>
      <c r="B508" t="str">
        <v>GUATEMALA</v>
      </c>
      <c r="C508" t="str">
        <v>SAN PEDRO AYAMPUC</v>
      </c>
      <c r="D508" t="str">
        <v>Beca</v>
      </c>
      <c r="E508" t="str">
        <v>03 Marzo</v>
      </c>
      <c r="F508">
        <v>3</v>
      </c>
      <c r="G508" s="1">
        <f>'BECA MEDIA'!M88</f>
        <v>4.4</v>
      </c>
      <c r="H508" s="1">
        <f>'BECA MEDIA'!N88</f>
        <v>11000</v>
      </c>
    </row>
    <row r="509">
      <c r="A509" t="str">
        <v>Beca Educación Media</v>
      </c>
      <c r="B509" t="str">
        <v>GUATEMALA</v>
      </c>
      <c r="C509" t="str">
        <v>SAN PEDRO AYAMPUC</v>
      </c>
      <c r="D509" t="str">
        <v>Beca</v>
      </c>
      <c r="E509" t="str">
        <v>04 Abril</v>
      </c>
      <c r="F509">
        <v>4</v>
      </c>
      <c r="G509" s="1">
        <f>'BECA MEDIA'!P88</f>
        <v>1.2</v>
      </c>
      <c r="H509" s="1">
        <f>'BECA MEDIA'!Q88</f>
        <v>3000</v>
      </c>
    </row>
    <row r="510">
      <c r="A510" t="str">
        <v>Beca Educación Media</v>
      </c>
      <c r="B510" t="str">
        <v>GUATEMALA</v>
      </c>
      <c r="C510" t="str">
        <v>SAN PEDRO AYAMPUC</v>
      </c>
      <c r="D510" t="str">
        <v>Beca</v>
      </c>
      <c r="E510" t="str">
        <v>05 Mayo</v>
      </c>
      <c r="F510">
        <v>5</v>
      </c>
      <c r="G510" s="1">
        <f>'BECA MEDIA'!S88</f>
        <v>0</v>
      </c>
      <c r="H510" s="1">
        <f>'BECA MEDIA'!T88</f>
        <v>0</v>
      </c>
    </row>
    <row r="511">
      <c r="A511" t="str">
        <v>Beca Educación Media</v>
      </c>
      <c r="B511" t="str">
        <v>GUATEMALA</v>
      </c>
      <c r="C511" t="str">
        <v>SAN PEDRO AYAMPUC</v>
      </c>
      <c r="D511" t="str">
        <v>Beca</v>
      </c>
      <c r="E511" t="str">
        <v>06 Junio</v>
      </c>
      <c r="F511">
        <v>6</v>
      </c>
      <c r="G511" s="1">
        <f>'BECA MEDIA'!V88</f>
        <v>5.6</v>
      </c>
      <c r="H511" s="1">
        <f>'BECA MEDIA'!W88</f>
        <v>14000</v>
      </c>
    </row>
    <row r="512">
      <c r="A512" t="str">
        <v>Beca Educación Media</v>
      </c>
      <c r="B512" t="str">
        <v>GUATEMALA</v>
      </c>
      <c r="C512" t="str">
        <v>SAN PEDRO SACATEPÉQUEZ</v>
      </c>
      <c r="D512" t="str">
        <v>Beca</v>
      </c>
      <c r="E512" t="str">
        <v>01 Enero</v>
      </c>
      <c r="F512">
        <v>1</v>
      </c>
      <c r="G512" s="1">
        <f>'BECA MEDIA'!G89</f>
        <v>0</v>
      </c>
      <c r="H512" s="1">
        <f>'BECA MEDIA'!H89</f>
        <v>0</v>
      </c>
    </row>
    <row r="513">
      <c r="A513" t="str">
        <v>Beca Educación Media</v>
      </c>
      <c r="B513" t="str">
        <v>GUATEMALA</v>
      </c>
      <c r="C513" t="str">
        <v>SAN PEDRO SACATEPÉQUEZ</v>
      </c>
      <c r="D513" t="str">
        <v>Beca</v>
      </c>
      <c r="E513" t="str">
        <v>02 Febrero</v>
      </c>
      <c r="F513">
        <v>2</v>
      </c>
      <c r="G513" s="1">
        <f>'BECA MEDIA'!J89</f>
        <v>0</v>
      </c>
      <c r="H513" s="1">
        <f>'BECA MEDIA'!K89</f>
        <v>0</v>
      </c>
    </row>
    <row r="514">
      <c r="A514" t="str">
        <v>Beca Educación Media</v>
      </c>
      <c r="B514" t="str">
        <v>GUATEMALA</v>
      </c>
      <c r="C514" t="str">
        <v>SAN PEDRO SACATEPÉQUEZ</v>
      </c>
      <c r="D514" t="str">
        <v>Beca</v>
      </c>
      <c r="E514" t="str">
        <v>03 Marzo</v>
      </c>
      <c r="F514">
        <v>3</v>
      </c>
      <c r="G514" s="1">
        <f>'BECA MEDIA'!M89</f>
        <v>2.8</v>
      </c>
      <c r="H514" s="1">
        <f>'BECA MEDIA'!N89</f>
        <v>7000</v>
      </c>
    </row>
    <row r="515">
      <c r="A515" t="str">
        <v>Beca Educación Media</v>
      </c>
      <c r="B515" t="str">
        <v>GUATEMALA</v>
      </c>
      <c r="C515" t="str">
        <v>SAN PEDRO SACATEPÉQUEZ</v>
      </c>
      <c r="D515" t="str">
        <v>Beca</v>
      </c>
      <c r="E515" t="str">
        <v>04 Abril</v>
      </c>
      <c r="F515">
        <v>4</v>
      </c>
      <c r="G515" s="1">
        <f>'BECA MEDIA'!P89</f>
        <v>2.4</v>
      </c>
      <c r="H515" s="1">
        <f>'BECA MEDIA'!Q89</f>
        <v>6000</v>
      </c>
    </row>
    <row r="516">
      <c r="A516" t="str">
        <v>Beca Educación Media</v>
      </c>
      <c r="B516" t="str">
        <v>GUATEMALA</v>
      </c>
      <c r="C516" t="str">
        <v>SAN PEDRO SACATEPÉQUEZ</v>
      </c>
      <c r="D516" t="str">
        <v>Beca</v>
      </c>
      <c r="E516" t="str">
        <v>05 Mayo</v>
      </c>
      <c r="F516">
        <v>5</v>
      </c>
      <c r="G516" s="1">
        <f>'BECA MEDIA'!S89</f>
        <v>0</v>
      </c>
      <c r="H516" s="1">
        <f>'BECA MEDIA'!T89</f>
        <v>0</v>
      </c>
    </row>
    <row r="517">
      <c r="A517" t="str">
        <v>Beca Educación Media</v>
      </c>
      <c r="B517" t="str">
        <v>GUATEMALA</v>
      </c>
      <c r="C517" t="str">
        <v>SAN PEDRO SACATEPÉQUEZ</v>
      </c>
      <c r="D517" t="str">
        <v>Beca</v>
      </c>
      <c r="E517" t="str">
        <v>06 Junio</v>
      </c>
      <c r="F517">
        <v>6</v>
      </c>
      <c r="G517" s="1">
        <f>'BECA MEDIA'!V89</f>
        <v>5.6</v>
      </c>
      <c r="H517" s="1">
        <f>'BECA MEDIA'!W89</f>
        <v>14000</v>
      </c>
    </row>
    <row r="518">
      <c r="A518" t="str">
        <v>Beca Educación Media</v>
      </c>
      <c r="B518" t="str">
        <v>GUATEMALA</v>
      </c>
      <c r="C518" t="str">
        <v>SAN RAYMUNDO</v>
      </c>
      <c r="D518" t="str">
        <v>Beca</v>
      </c>
      <c r="E518" t="str">
        <v>01 Enero</v>
      </c>
      <c r="F518">
        <v>1</v>
      </c>
      <c r="G518" s="1">
        <f>'BECA MEDIA'!G90</f>
        <v>0</v>
      </c>
      <c r="H518" s="1">
        <f>'BECA MEDIA'!H90</f>
        <v>0</v>
      </c>
    </row>
    <row r="519">
      <c r="A519" t="str">
        <v>Beca Educación Media</v>
      </c>
      <c r="B519" t="str">
        <v>GUATEMALA</v>
      </c>
      <c r="C519" t="str">
        <v>SAN RAYMUNDO</v>
      </c>
      <c r="D519" t="str">
        <v>Beca</v>
      </c>
      <c r="E519" t="str">
        <v>02 Febrero</v>
      </c>
      <c r="F519">
        <v>2</v>
      </c>
      <c r="G519" s="1">
        <f>'BECA MEDIA'!J90</f>
        <v>0</v>
      </c>
      <c r="H519" s="1">
        <f>'BECA MEDIA'!K90</f>
        <v>0</v>
      </c>
    </row>
    <row r="520">
      <c r="A520" t="str">
        <v>Beca Educación Media</v>
      </c>
      <c r="B520" t="str">
        <v>GUATEMALA</v>
      </c>
      <c r="C520" t="str">
        <v>SAN RAYMUNDO</v>
      </c>
      <c r="D520" t="str">
        <v>Beca</v>
      </c>
      <c r="E520" t="str">
        <v>03 Marzo</v>
      </c>
      <c r="F520">
        <v>3</v>
      </c>
      <c r="G520" s="1">
        <f>'BECA MEDIA'!M90</f>
        <v>4</v>
      </c>
      <c r="H520" s="1">
        <f>'BECA MEDIA'!N90</f>
        <v>10000</v>
      </c>
    </row>
    <row r="521">
      <c r="A521" t="str">
        <v>Beca Educación Media</v>
      </c>
      <c r="B521" t="str">
        <v>GUATEMALA</v>
      </c>
      <c r="C521" t="str">
        <v>SAN RAYMUNDO</v>
      </c>
      <c r="D521" t="str">
        <v>Beca</v>
      </c>
      <c r="E521" t="str">
        <v>04 Abril</v>
      </c>
      <c r="F521">
        <v>4</v>
      </c>
      <c r="G521" s="1">
        <f>'BECA MEDIA'!P90</f>
        <v>2</v>
      </c>
      <c r="H521" s="1">
        <f>'BECA MEDIA'!Q90</f>
        <v>5000</v>
      </c>
    </row>
    <row r="522">
      <c r="A522" t="str">
        <v>Beca Educación Media</v>
      </c>
      <c r="B522" t="str">
        <v>GUATEMALA</v>
      </c>
      <c r="C522" t="str">
        <v>SAN RAYMUNDO</v>
      </c>
      <c r="D522" t="str">
        <v>Beca</v>
      </c>
      <c r="E522" t="str">
        <v>05 Mayo</v>
      </c>
      <c r="F522">
        <v>5</v>
      </c>
      <c r="G522" s="1">
        <f>'BECA MEDIA'!S90</f>
        <v>0</v>
      </c>
      <c r="H522" s="1">
        <f>'BECA MEDIA'!T90</f>
        <v>0</v>
      </c>
    </row>
    <row r="523">
      <c r="A523" t="str">
        <v>Beca Educación Media</v>
      </c>
      <c r="B523" t="str">
        <v>GUATEMALA</v>
      </c>
      <c r="C523" t="str">
        <v>SAN RAYMUNDO</v>
      </c>
      <c r="D523" t="str">
        <v>Beca</v>
      </c>
      <c r="E523" t="str">
        <v>06 Junio</v>
      </c>
      <c r="F523">
        <v>6</v>
      </c>
      <c r="G523" s="1">
        <f>'BECA MEDIA'!V90</f>
        <v>6.4</v>
      </c>
      <c r="H523" s="1">
        <f>'BECA MEDIA'!W90</f>
        <v>16000</v>
      </c>
    </row>
    <row r="524">
      <c r="A524" t="str">
        <v>Beca Educación Media</v>
      </c>
      <c r="B524" t="str">
        <v>GUATEMALA</v>
      </c>
      <c r="C524" t="str">
        <v>SANTA CATARINA PINULA</v>
      </c>
      <c r="D524" t="str">
        <v>Beca</v>
      </c>
      <c r="E524" t="str">
        <v>01 Enero</v>
      </c>
      <c r="F524">
        <v>1</v>
      </c>
      <c r="G524" s="1">
        <f>'BECA MEDIA'!G91</f>
        <v>0</v>
      </c>
      <c r="H524" s="1">
        <f>'BECA MEDIA'!H91</f>
        <v>0</v>
      </c>
    </row>
    <row r="525">
      <c r="A525" t="str">
        <v>Beca Educación Media</v>
      </c>
      <c r="B525" t="str">
        <v>GUATEMALA</v>
      </c>
      <c r="C525" t="str">
        <v>SANTA CATARINA PINULA</v>
      </c>
      <c r="D525" t="str">
        <v>Beca</v>
      </c>
      <c r="E525" t="str">
        <v>02 Febrero</v>
      </c>
      <c r="F525">
        <v>2</v>
      </c>
      <c r="G525" s="1">
        <f>'BECA MEDIA'!J91</f>
        <v>0</v>
      </c>
      <c r="H525" s="1">
        <f>'BECA MEDIA'!K91</f>
        <v>0</v>
      </c>
    </row>
    <row r="526">
      <c r="A526" t="str">
        <v>Beca Educación Media</v>
      </c>
      <c r="B526" t="str">
        <v>GUATEMALA</v>
      </c>
      <c r="C526" t="str">
        <v>SANTA CATARINA PINULA</v>
      </c>
      <c r="D526" t="str">
        <v>Beca</v>
      </c>
      <c r="E526" t="str">
        <v>03 Marzo</v>
      </c>
      <c r="F526">
        <v>3</v>
      </c>
      <c r="G526" s="1">
        <f>'BECA MEDIA'!M91</f>
        <v>3.2</v>
      </c>
      <c r="H526" s="1">
        <f>'BECA MEDIA'!N91</f>
        <v>8000</v>
      </c>
    </row>
    <row r="527">
      <c r="A527" t="str">
        <v>Beca Educación Media</v>
      </c>
      <c r="B527" t="str">
        <v>GUATEMALA</v>
      </c>
      <c r="C527" t="str">
        <v>SANTA CATARINA PINULA</v>
      </c>
      <c r="D527" t="str">
        <v>Beca</v>
      </c>
      <c r="E527" t="str">
        <v>04 Abril</v>
      </c>
      <c r="F527">
        <v>4</v>
      </c>
      <c r="G527" s="1">
        <f>'BECA MEDIA'!P91</f>
        <v>0.8</v>
      </c>
      <c r="H527" s="1">
        <f>'BECA MEDIA'!Q91</f>
        <v>2000</v>
      </c>
    </row>
    <row r="528">
      <c r="A528" t="str">
        <v>Beca Educación Media</v>
      </c>
      <c r="B528" t="str">
        <v>GUATEMALA</v>
      </c>
      <c r="C528" t="str">
        <v>SANTA CATARINA PINULA</v>
      </c>
      <c r="D528" t="str">
        <v>Beca</v>
      </c>
      <c r="E528" t="str">
        <v>05 Mayo</v>
      </c>
      <c r="F528">
        <v>5</v>
      </c>
      <c r="G528" s="1">
        <f>'BECA MEDIA'!S91</f>
        <v>0</v>
      </c>
      <c r="H528" s="1">
        <f>'BECA MEDIA'!T91</f>
        <v>0</v>
      </c>
    </row>
    <row r="529">
      <c r="A529" t="str">
        <v>Beca Educación Media</v>
      </c>
      <c r="B529" t="str">
        <v>GUATEMALA</v>
      </c>
      <c r="C529" t="str">
        <v>SANTA CATARINA PINULA</v>
      </c>
      <c r="D529" t="str">
        <v>Beca</v>
      </c>
      <c r="E529" t="str">
        <v>06 Junio</v>
      </c>
      <c r="F529">
        <v>6</v>
      </c>
      <c r="G529" s="1">
        <f>'BECA MEDIA'!V91</f>
        <v>4</v>
      </c>
      <c r="H529" s="1">
        <f>'BECA MEDIA'!W91</f>
        <v>10000</v>
      </c>
    </row>
    <row r="530">
      <c r="A530" t="str">
        <v>Beca Educación Media</v>
      </c>
      <c r="B530" t="str">
        <v>GUATEMALA</v>
      </c>
      <c r="C530" t="str">
        <v>VILLA CANALES</v>
      </c>
      <c r="D530" t="str">
        <v>Beca</v>
      </c>
      <c r="E530" t="str">
        <v>01 Enero</v>
      </c>
      <c r="F530">
        <v>1</v>
      </c>
      <c r="G530" s="1">
        <f>'BECA MEDIA'!G92</f>
        <v>0</v>
      </c>
      <c r="H530" s="1">
        <f>'BECA MEDIA'!H92</f>
        <v>0</v>
      </c>
    </row>
    <row r="531">
      <c r="A531" t="str">
        <v>Beca Educación Media</v>
      </c>
      <c r="B531" t="str">
        <v>GUATEMALA</v>
      </c>
      <c r="C531" t="str">
        <v>VILLA CANALES</v>
      </c>
      <c r="D531" t="str">
        <v>Beca</v>
      </c>
      <c r="E531" t="str">
        <v>02 Febrero</v>
      </c>
      <c r="F531">
        <v>2</v>
      </c>
      <c r="G531" s="1">
        <f>'BECA MEDIA'!J92</f>
        <v>0</v>
      </c>
      <c r="H531" s="1">
        <f>'BECA MEDIA'!K92</f>
        <v>0</v>
      </c>
    </row>
    <row r="532">
      <c r="A532" t="str">
        <v>Beca Educación Media</v>
      </c>
      <c r="B532" t="str">
        <v>GUATEMALA</v>
      </c>
      <c r="C532" t="str">
        <v>VILLA CANALES</v>
      </c>
      <c r="D532" t="str">
        <v>Beca</v>
      </c>
      <c r="E532" t="str">
        <v>03 Marzo</v>
      </c>
      <c r="F532">
        <v>3</v>
      </c>
      <c r="G532" s="1">
        <f>'BECA MEDIA'!M92</f>
        <v>2.8</v>
      </c>
      <c r="H532" s="1">
        <f>'BECA MEDIA'!N92</f>
        <v>7000</v>
      </c>
    </row>
    <row r="533">
      <c r="A533" t="str">
        <v>Beca Educación Media</v>
      </c>
      <c r="B533" t="str">
        <v>GUATEMALA</v>
      </c>
      <c r="C533" t="str">
        <v>VILLA CANALES</v>
      </c>
      <c r="D533" t="str">
        <v>Beca</v>
      </c>
      <c r="E533" t="str">
        <v>04 Abril</v>
      </c>
      <c r="F533">
        <v>4</v>
      </c>
      <c r="G533" s="1">
        <f>'BECA MEDIA'!P92</f>
        <v>1.2</v>
      </c>
      <c r="H533" s="1">
        <f>'BECA MEDIA'!Q92</f>
        <v>3000</v>
      </c>
    </row>
    <row r="534">
      <c r="A534" t="str">
        <v>Beca Educación Media</v>
      </c>
      <c r="B534" t="str">
        <v>GUATEMALA</v>
      </c>
      <c r="C534" t="str">
        <v>VILLA CANALES</v>
      </c>
      <c r="D534" t="str">
        <v>Beca</v>
      </c>
      <c r="E534" t="str">
        <v>05 Mayo</v>
      </c>
      <c r="F534">
        <v>5</v>
      </c>
      <c r="G534" s="1">
        <f>'BECA MEDIA'!S92</f>
        <v>0</v>
      </c>
      <c r="H534" s="1">
        <f>'BECA MEDIA'!T92</f>
        <v>0</v>
      </c>
    </row>
    <row r="535">
      <c r="A535" t="str">
        <v>Beca Educación Media</v>
      </c>
      <c r="B535" t="str">
        <v>GUATEMALA</v>
      </c>
      <c r="C535" t="str">
        <v>VILLA CANALES</v>
      </c>
      <c r="D535" t="str">
        <v>Beca</v>
      </c>
      <c r="E535" t="str">
        <v>06 Junio</v>
      </c>
      <c r="F535">
        <v>6</v>
      </c>
      <c r="G535" s="1">
        <f>'BECA MEDIA'!V92</f>
        <v>3.6</v>
      </c>
      <c r="H535" s="1">
        <f>'BECA MEDIA'!W92</f>
        <v>9000</v>
      </c>
    </row>
    <row r="536">
      <c r="A536" t="str">
        <v>Beca Educación Media</v>
      </c>
      <c r="B536" t="str">
        <v>GUATEMALA</v>
      </c>
      <c r="C536" t="str">
        <v>VILLA NUEVA</v>
      </c>
      <c r="D536" t="str">
        <v>Beca</v>
      </c>
      <c r="E536" t="str">
        <v>01 Enero</v>
      </c>
      <c r="F536">
        <v>1</v>
      </c>
      <c r="G536" s="1">
        <f>'BECA MEDIA'!G93</f>
        <v>0</v>
      </c>
      <c r="H536" s="1">
        <f>'BECA MEDIA'!H93</f>
        <v>0</v>
      </c>
    </row>
    <row r="537">
      <c r="A537" t="str">
        <v>Beca Educación Media</v>
      </c>
      <c r="B537" t="str">
        <v>GUATEMALA</v>
      </c>
      <c r="C537" t="str">
        <v>VILLA NUEVA</v>
      </c>
      <c r="D537" t="str">
        <v>Beca</v>
      </c>
      <c r="E537" t="str">
        <v>02 Febrero</v>
      </c>
      <c r="F537">
        <v>2</v>
      </c>
      <c r="G537" s="1">
        <f>'BECA MEDIA'!J93</f>
        <v>0</v>
      </c>
      <c r="H537" s="1">
        <f>'BECA MEDIA'!K93</f>
        <v>0</v>
      </c>
    </row>
    <row r="538">
      <c r="A538" t="str">
        <v>Beca Educación Media</v>
      </c>
      <c r="B538" t="str">
        <v>GUATEMALA</v>
      </c>
      <c r="C538" t="str">
        <v>VILLA NUEVA</v>
      </c>
      <c r="D538" t="str">
        <v>Beca</v>
      </c>
      <c r="E538" t="str">
        <v>03 Marzo</v>
      </c>
      <c r="F538">
        <v>3</v>
      </c>
      <c r="G538" s="1">
        <f>'BECA MEDIA'!M93</f>
        <v>6.8</v>
      </c>
      <c r="H538" s="1">
        <f>'BECA MEDIA'!N93</f>
        <v>17000</v>
      </c>
    </row>
    <row r="539">
      <c r="A539" t="str">
        <v>Beca Educación Media</v>
      </c>
      <c r="B539" t="str">
        <v>GUATEMALA</v>
      </c>
      <c r="C539" t="str">
        <v>VILLA NUEVA</v>
      </c>
      <c r="D539" t="str">
        <v>Beca</v>
      </c>
      <c r="E539" t="str">
        <v>04 Abril</v>
      </c>
      <c r="F539">
        <v>4</v>
      </c>
      <c r="G539" s="1">
        <f>'BECA MEDIA'!P93</f>
        <v>3.6</v>
      </c>
      <c r="H539" s="1">
        <f>'BECA MEDIA'!Q93</f>
        <v>9000</v>
      </c>
    </row>
    <row r="540">
      <c r="A540" t="str">
        <v>Beca Educación Media</v>
      </c>
      <c r="B540" t="str">
        <v>GUATEMALA</v>
      </c>
      <c r="C540" t="str">
        <v>VILLA NUEVA</v>
      </c>
      <c r="D540" t="str">
        <v>Beca</v>
      </c>
      <c r="E540" t="str">
        <v>05 Mayo</v>
      </c>
      <c r="F540">
        <v>5</v>
      </c>
      <c r="G540" s="1">
        <f>'BECA MEDIA'!S93</f>
        <v>0</v>
      </c>
      <c r="H540" s="1">
        <f>'BECA MEDIA'!T93</f>
        <v>0</v>
      </c>
    </row>
    <row r="541">
      <c r="A541" t="str">
        <v>Beca Educación Media</v>
      </c>
      <c r="B541" t="str">
        <v>GUATEMALA</v>
      </c>
      <c r="C541" t="str">
        <v>VILLA NUEVA</v>
      </c>
      <c r="D541" t="str">
        <v>Beca</v>
      </c>
      <c r="E541" t="str">
        <v>06 Junio</v>
      </c>
      <c r="F541">
        <v>6</v>
      </c>
      <c r="G541" s="1">
        <f>'BECA MEDIA'!V93</f>
        <v>9.6</v>
      </c>
      <c r="H541" s="1">
        <f>'BECA MEDIA'!W93</f>
        <v>24000</v>
      </c>
    </row>
    <row r="542">
      <c r="A542" t="str">
        <v>Beca Educación Media</v>
      </c>
      <c r="B542" t="str">
        <v>HUEHUETENANGO</v>
      </c>
      <c r="C542" t="str">
        <v>AGUACATÁN</v>
      </c>
      <c r="D542" t="str">
        <v>Beca</v>
      </c>
      <c r="E542" t="str">
        <v>01 Enero</v>
      </c>
      <c r="F542">
        <v>1</v>
      </c>
      <c r="G542" s="1">
        <f>'BECA MEDIA'!G94</f>
        <v>0</v>
      </c>
      <c r="H542" s="1">
        <f>'BECA MEDIA'!H94</f>
        <v>0</v>
      </c>
    </row>
    <row r="543">
      <c r="A543" t="str">
        <v>Beca Educación Media</v>
      </c>
      <c r="B543" t="str">
        <v>HUEHUETENANGO</v>
      </c>
      <c r="C543" t="str">
        <v>AGUACATÁN</v>
      </c>
      <c r="D543" t="str">
        <v>Beca</v>
      </c>
      <c r="E543" t="str">
        <v>02 Febrero</v>
      </c>
      <c r="F543">
        <v>2</v>
      </c>
      <c r="G543" s="1">
        <f>'BECA MEDIA'!J94</f>
        <v>0</v>
      </c>
      <c r="H543" s="1">
        <f>'BECA MEDIA'!K94</f>
        <v>0</v>
      </c>
    </row>
    <row r="544">
      <c r="A544" t="str">
        <v>Beca Educación Media</v>
      </c>
      <c r="B544" t="str">
        <v>HUEHUETENANGO</v>
      </c>
      <c r="C544" t="str">
        <v>AGUACATÁN</v>
      </c>
      <c r="D544" t="str">
        <v>Beca</v>
      </c>
      <c r="E544" t="str">
        <v>03 Marzo</v>
      </c>
      <c r="F544">
        <v>3</v>
      </c>
      <c r="G544" s="1">
        <f>'BECA MEDIA'!M94</f>
        <v>2</v>
      </c>
      <c r="H544" s="1">
        <f>'BECA MEDIA'!N94</f>
        <v>5000</v>
      </c>
    </row>
    <row r="545">
      <c r="A545" t="str">
        <v>Beca Educación Media</v>
      </c>
      <c r="B545" t="str">
        <v>HUEHUETENANGO</v>
      </c>
      <c r="C545" t="str">
        <v>AGUACATÁN</v>
      </c>
      <c r="D545" t="str">
        <v>Beca</v>
      </c>
      <c r="E545" t="str">
        <v>04 Abril</v>
      </c>
      <c r="F545">
        <v>4</v>
      </c>
      <c r="G545" s="1">
        <f>'BECA MEDIA'!P94</f>
        <v>1.2</v>
      </c>
      <c r="H545" s="1">
        <f>'BECA MEDIA'!Q94</f>
        <v>3000</v>
      </c>
    </row>
    <row r="546">
      <c r="A546" t="str">
        <v>Beca Educación Media</v>
      </c>
      <c r="B546" t="str">
        <v>HUEHUETENANGO</v>
      </c>
      <c r="C546" t="str">
        <v>AGUACATÁN</v>
      </c>
      <c r="D546" t="str">
        <v>Beca</v>
      </c>
      <c r="E546" t="str">
        <v>05 Mayo</v>
      </c>
      <c r="F546">
        <v>5</v>
      </c>
      <c r="G546" s="1">
        <f>'BECA MEDIA'!S94</f>
        <v>0</v>
      </c>
      <c r="H546" s="1">
        <f>'BECA MEDIA'!T94</f>
        <v>0</v>
      </c>
    </row>
    <row r="547">
      <c r="A547" t="str">
        <v>Beca Educación Media</v>
      </c>
      <c r="B547" t="str">
        <v>HUEHUETENANGO</v>
      </c>
      <c r="C547" t="str">
        <v>AGUACATÁN</v>
      </c>
      <c r="D547" t="str">
        <v>Beca</v>
      </c>
      <c r="E547" t="str">
        <v>06 Junio</v>
      </c>
      <c r="F547">
        <v>6</v>
      </c>
      <c r="G547" s="1">
        <f>'BECA MEDIA'!V94</f>
        <v>3.2</v>
      </c>
      <c r="H547" s="1">
        <f>'BECA MEDIA'!W94</f>
        <v>8000</v>
      </c>
    </row>
    <row r="548">
      <c r="A548" t="str">
        <v>Beca Educación Media</v>
      </c>
      <c r="B548" t="str">
        <v>HUEHUETENANGO</v>
      </c>
      <c r="C548" t="str">
        <v>BARILLAS</v>
      </c>
      <c r="D548" t="str">
        <v>Beca</v>
      </c>
      <c r="E548" t="str">
        <v>01 Enero</v>
      </c>
      <c r="F548">
        <v>1</v>
      </c>
      <c r="G548" s="1">
        <f>'BECA MEDIA'!G95</f>
        <v>0</v>
      </c>
      <c r="H548" s="1">
        <f>'BECA MEDIA'!H95</f>
        <v>0</v>
      </c>
    </row>
    <row r="549">
      <c r="A549" t="str">
        <v>Beca Educación Media</v>
      </c>
      <c r="B549" t="str">
        <v>HUEHUETENANGO</v>
      </c>
      <c r="C549" t="str">
        <v>BARILLAS</v>
      </c>
      <c r="D549" t="str">
        <v>Beca</v>
      </c>
      <c r="E549" t="str">
        <v>02 Febrero</v>
      </c>
      <c r="F549">
        <v>2</v>
      </c>
      <c r="G549" s="1">
        <f>'BECA MEDIA'!J95</f>
        <v>0</v>
      </c>
      <c r="H549" s="1">
        <f>'BECA MEDIA'!K95</f>
        <v>0</v>
      </c>
    </row>
    <row r="550">
      <c r="A550" t="str">
        <v>Beca Educación Media</v>
      </c>
      <c r="B550" t="str">
        <v>HUEHUETENANGO</v>
      </c>
      <c r="C550" t="str">
        <v>BARILLAS</v>
      </c>
      <c r="D550" t="str">
        <v>Beca</v>
      </c>
      <c r="E550" t="str">
        <v>03 Marzo</v>
      </c>
      <c r="F550">
        <v>3</v>
      </c>
      <c r="G550" s="1">
        <f>'BECA MEDIA'!M95</f>
        <v>5.6</v>
      </c>
      <c r="H550" s="1">
        <f>'BECA MEDIA'!N95</f>
        <v>14000</v>
      </c>
    </row>
    <row r="551">
      <c r="A551" t="str">
        <v>Beca Educación Media</v>
      </c>
      <c r="B551" t="str">
        <v>HUEHUETENANGO</v>
      </c>
      <c r="C551" t="str">
        <v>BARILLAS</v>
      </c>
      <c r="D551" t="str">
        <v>Beca</v>
      </c>
      <c r="E551" t="str">
        <v>04 Abril</v>
      </c>
      <c r="F551">
        <v>4</v>
      </c>
      <c r="G551" s="1">
        <f>'BECA MEDIA'!P95</f>
        <v>4.8</v>
      </c>
      <c r="H551" s="1">
        <f>'BECA MEDIA'!Q95</f>
        <v>12000</v>
      </c>
    </row>
    <row r="552">
      <c r="A552" t="str">
        <v>Beca Educación Media</v>
      </c>
      <c r="B552" t="str">
        <v>HUEHUETENANGO</v>
      </c>
      <c r="C552" t="str">
        <v>BARILLAS</v>
      </c>
      <c r="D552" t="str">
        <v>Beca</v>
      </c>
      <c r="E552" t="str">
        <v>05 Mayo</v>
      </c>
      <c r="F552">
        <v>5</v>
      </c>
      <c r="G552" s="1">
        <f>'BECA MEDIA'!S95</f>
        <v>0</v>
      </c>
      <c r="H552" s="1">
        <f>'BECA MEDIA'!T95</f>
        <v>0</v>
      </c>
    </row>
    <row r="553">
      <c r="A553" t="str">
        <v>Beca Educación Media</v>
      </c>
      <c r="B553" t="str">
        <v>HUEHUETENANGO</v>
      </c>
      <c r="C553" t="str">
        <v>BARILLAS</v>
      </c>
      <c r="D553" t="str">
        <v>Beca</v>
      </c>
      <c r="E553" t="str">
        <v>06 Junio</v>
      </c>
      <c r="F553">
        <v>6</v>
      </c>
      <c r="G553" s="1">
        <f>'BECA MEDIA'!V95</f>
        <v>10.4</v>
      </c>
      <c r="H553" s="1">
        <f>'BECA MEDIA'!W95</f>
        <v>26000</v>
      </c>
    </row>
    <row r="554">
      <c r="A554" t="str">
        <v>Beca Educación Media</v>
      </c>
      <c r="B554" t="str">
        <v>HUEHUETENANGO</v>
      </c>
      <c r="C554" t="str">
        <v>CHIANTLA</v>
      </c>
      <c r="D554" t="str">
        <v>Beca</v>
      </c>
      <c r="E554" t="str">
        <v>01 Enero</v>
      </c>
      <c r="F554">
        <v>1</v>
      </c>
      <c r="G554" s="1">
        <f>'BECA MEDIA'!G96</f>
        <v>0</v>
      </c>
      <c r="H554" s="1">
        <f>'BECA MEDIA'!H96</f>
        <v>0</v>
      </c>
    </row>
    <row r="555">
      <c r="A555" t="str">
        <v>Beca Educación Media</v>
      </c>
      <c r="B555" t="str">
        <v>HUEHUETENANGO</v>
      </c>
      <c r="C555" t="str">
        <v>CHIANTLA</v>
      </c>
      <c r="D555" t="str">
        <v>Beca</v>
      </c>
      <c r="E555" t="str">
        <v>02 Febrero</v>
      </c>
      <c r="F555">
        <v>2</v>
      </c>
      <c r="G555" s="1">
        <f>'BECA MEDIA'!J96</f>
        <v>0</v>
      </c>
      <c r="H555" s="1">
        <f>'BECA MEDIA'!K96</f>
        <v>0</v>
      </c>
    </row>
    <row r="556">
      <c r="A556" t="str">
        <v>Beca Educación Media</v>
      </c>
      <c r="B556" t="str">
        <v>HUEHUETENANGO</v>
      </c>
      <c r="C556" t="str">
        <v>CHIANTLA</v>
      </c>
      <c r="D556" t="str">
        <v>Beca</v>
      </c>
      <c r="E556" t="str">
        <v>03 Marzo</v>
      </c>
      <c r="F556">
        <v>3</v>
      </c>
      <c r="G556" s="1">
        <f>'BECA MEDIA'!M96</f>
        <v>3.2</v>
      </c>
      <c r="H556" s="1">
        <f>'BECA MEDIA'!N96</f>
        <v>8000</v>
      </c>
    </row>
    <row r="557">
      <c r="A557" t="str">
        <v>Beca Educación Media</v>
      </c>
      <c r="B557" t="str">
        <v>HUEHUETENANGO</v>
      </c>
      <c r="C557" t="str">
        <v>CHIANTLA</v>
      </c>
      <c r="D557" t="str">
        <v>Beca</v>
      </c>
      <c r="E557" t="str">
        <v>04 Abril</v>
      </c>
      <c r="F557">
        <v>4</v>
      </c>
      <c r="G557" s="1">
        <f>'BECA MEDIA'!P96</f>
        <v>2</v>
      </c>
      <c r="H557" s="1">
        <f>'BECA MEDIA'!Q96</f>
        <v>5000</v>
      </c>
    </row>
    <row r="558">
      <c r="A558" t="str">
        <v>Beca Educación Media</v>
      </c>
      <c r="B558" t="str">
        <v>HUEHUETENANGO</v>
      </c>
      <c r="C558" t="str">
        <v>CHIANTLA</v>
      </c>
      <c r="D558" t="str">
        <v>Beca</v>
      </c>
      <c r="E558" t="str">
        <v>05 Mayo</v>
      </c>
      <c r="F558">
        <v>5</v>
      </c>
      <c r="G558" s="1">
        <f>'BECA MEDIA'!S96</f>
        <v>0</v>
      </c>
      <c r="H558" s="1">
        <f>'BECA MEDIA'!T96</f>
        <v>0</v>
      </c>
    </row>
    <row r="559">
      <c r="A559" t="str">
        <v>Beca Educación Media</v>
      </c>
      <c r="B559" t="str">
        <v>HUEHUETENANGO</v>
      </c>
      <c r="C559" t="str">
        <v>CHIANTLA</v>
      </c>
      <c r="D559" t="str">
        <v>Beca</v>
      </c>
      <c r="E559" t="str">
        <v>06 Junio</v>
      </c>
      <c r="F559">
        <v>6</v>
      </c>
      <c r="G559" s="1">
        <f>'BECA MEDIA'!V96</f>
        <v>5.2</v>
      </c>
      <c r="H559" s="1">
        <f>'BECA MEDIA'!W96</f>
        <v>13000</v>
      </c>
    </row>
    <row r="560">
      <c r="A560" t="str">
        <v>Beca Educación Media</v>
      </c>
      <c r="B560" t="str">
        <v>HUEHUETENANGO</v>
      </c>
      <c r="C560" t="str">
        <v>COLOTENANGO</v>
      </c>
      <c r="D560" t="str">
        <v>Beca</v>
      </c>
      <c r="E560" t="str">
        <v>01 Enero</v>
      </c>
      <c r="F560">
        <v>1</v>
      </c>
      <c r="G560" s="1">
        <f>'BECA MEDIA'!G97</f>
        <v>0</v>
      </c>
      <c r="H560" s="1">
        <f>'BECA MEDIA'!H97</f>
        <v>0</v>
      </c>
    </row>
    <row r="561">
      <c r="A561" t="str">
        <v>Beca Educación Media</v>
      </c>
      <c r="B561" t="str">
        <v>HUEHUETENANGO</v>
      </c>
      <c r="C561" t="str">
        <v>COLOTENANGO</v>
      </c>
      <c r="D561" t="str">
        <v>Beca</v>
      </c>
      <c r="E561" t="str">
        <v>02 Febrero</v>
      </c>
      <c r="F561">
        <v>2</v>
      </c>
      <c r="G561" s="1">
        <f>'BECA MEDIA'!J97</f>
        <v>0</v>
      </c>
      <c r="H561" s="1">
        <f>'BECA MEDIA'!K97</f>
        <v>0</v>
      </c>
    </row>
    <row r="562">
      <c r="A562" t="str">
        <v>Beca Educación Media</v>
      </c>
      <c r="B562" t="str">
        <v>HUEHUETENANGO</v>
      </c>
      <c r="C562" t="str">
        <v>COLOTENANGO</v>
      </c>
      <c r="D562" t="str">
        <v>Beca</v>
      </c>
      <c r="E562" t="str">
        <v>03 Marzo</v>
      </c>
      <c r="F562">
        <v>3</v>
      </c>
      <c r="G562" s="1">
        <f>'BECA MEDIA'!M97</f>
        <v>4</v>
      </c>
      <c r="H562" s="1">
        <f>'BECA MEDIA'!N97</f>
        <v>10000</v>
      </c>
    </row>
    <row r="563">
      <c r="A563" t="str">
        <v>Beca Educación Media</v>
      </c>
      <c r="B563" t="str">
        <v>HUEHUETENANGO</v>
      </c>
      <c r="C563" t="str">
        <v>COLOTENANGO</v>
      </c>
      <c r="D563" t="str">
        <v>Beca</v>
      </c>
      <c r="E563" t="str">
        <v>04 Abril</v>
      </c>
      <c r="F563">
        <v>4</v>
      </c>
      <c r="G563" s="1">
        <f>'BECA MEDIA'!P97</f>
        <v>1.6</v>
      </c>
      <c r="H563" s="1">
        <f>'BECA MEDIA'!Q97</f>
        <v>4000</v>
      </c>
    </row>
    <row r="564">
      <c r="A564" t="str">
        <v>Beca Educación Media</v>
      </c>
      <c r="B564" t="str">
        <v>HUEHUETENANGO</v>
      </c>
      <c r="C564" t="str">
        <v>COLOTENANGO</v>
      </c>
      <c r="D564" t="str">
        <v>Beca</v>
      </c>
      <c r="E564" t="str">
        <v>05 Mayo</v>
      </c>
      <c r="F564">
        <v>5</v>
      </c>
      <c r="G564" s="1">
        <f>'BECA MEDIA'!S97</f>
        <v>0</v>
      </c>
      <c r="H564" s="1">
        <f>'BECA MEDIA'!T97</f>
        <v>0</v>
      </c>
    </row>
    <row r="565">
      <c r="A565" t="str">
        <v>Beca Educación Media</v>
      </c>
      <c r="B565" t="str">
        <v>HUEHUETENANGO</v>
      </c>
      <c r="C565" t="str">
        <v>COLOTENANGO</v>
      </c>
      <c r="D565" t="str">
        <v>Beca</v>
      </c>
      <c r="E565" t="str">
        <v>06 Junio</v>
      </c>
      <c r="F565">
        <v>6</v>
      </c>
      <c r="G565" s="1">
        <f>'BECA MEDIA'!V97</f>
        <v>5.6</v>
      </c>
      <c r="H565" s="1">
        <f>'BECA MEDIA'!W97</f>
        <v>14000</v>
      </c>
    </row>
    <row r="566">
      <c r="A566" t="str">
        <v>Beca Educación Media</v>
      </c>
      <c r="B566" t="str">
        <v>HUEHUETENANGO</v>
      </c>
      <c r="C566" t="str">
        <v>CONCEPCIÓN HUISTA</v>
      </c>
      <c r="D566" t="str">
        <v>Beca</v>
      </c>
      <c r="E566" t="str">
        <v>01 Enero</v>
      </c>
      <c r="F566">
        <v>1</v>
      </c>
      <c r="G566" s="1">
        <f>'BECA MEDIA'!G98</f>
        <v>0</v>
      </c>
      <c r="H566" s="1">
        <f>'BECA MEDIA'!H98</f>
        <v>0</v>
      </c>
    </row>
    <row r="567">
      <c r="A567" t="str">
        <v>Beca Educación Media</v>
      </c>
      <c r="B567" t="str">
        <v>HUEHUETENANGO</v>
      </c>
      <c r="C567" t="str">
        <v>CONCEPCIÓN HUISTA</v>
      </c>
      <c r="D567" t="str">
        <v>Beca</v>
      </c>
      <c r="E567" t="str">
        <v>02 Febrero</v>
      </c>
      <c r="F567">
        <v>2</v>
      </c>
      <c r="G567" s="1">
        <f>'BECA MEDIA'!J98</f>
        <v>0</v>
      </c>
      <c r="H567" s="1">
        <f>'BECA MEDIA'!K98</f>
        <v>0</v>
      </c>
    </row>
    <row r="568">
      <c r="A568" t="str">
        <v>Beca Educación Media</v>
      </c>
      <c r="B568" t="str">
        <v>HUEHUETENANGO</v>
      </c>
      <c r="C568" t="str">
        <v>CONCEPCIÓN HUISTA</v>
      </c>
      <c r="D568" t="str">
        <v>Beca</v>
      </c>
      <c r="E568" t="str">
        <v>03 Marzo</v>
      </c>
      <c r="F568">
        <v>3</v>
      </c>
      <c r="G568" s="1">
        <f>'BECA MEDIA'!M98</f>
        <v>5.2</v>
      </c>
      <c r="H568" s="1">
        <f>'BECA MEDIA'!N98</f>
        <v>13000</v>
      </c>
    </row>
    <row r="569">
      <c r="A569" t="str">
        <v>Beca Educación Media</v>
      </c>
      <c r="B569" t="str">
        <v>HUEHUETENANGO</v>
      </c>
      <c r="C569" t="str">
        <v>CONCEPCIÓN HUISTA</v>
      </c>
      <c r="D569" t="str">
        <v>Beca</v>
      </c>
      <c r="E569" t="str">
        <v>04 Abril</v>
      </c>
      <c r="F569">
        <v>4</v>
      </c>
      <c r="G569" s="1">
        <f>'BECA MEDIA'!P98</f>
        <v>2.8</v>
      </c>
      <c r="H569" s="1">
        <f>'BECA MEDIA'!Q98</f>
        <v>7000</v>
      </c>
    </row>
    <row r="570">
      <c r="A570" t="str">
        <v>Beca Educación Media</v>
      </c>
      <c r="B570" t="str">
        <v>HUEHUETENANGO</v>
      </c>
      <c r="C570" t="str">
        <v>CONCEPCIÓN HUISTA</v>
      </c>
      <c r="D570" t="str">
        <v>Beca</v>
      </c>
      <c r="E570" t="str">
        <v>05 Mayo</v>
      </c>
      <c r="F570">
        <v>5</v>
      </c>
      <c r="G570" s="1">
        <f>'BECA MEDIA'!S98</f>
        <v>0</v>
      </c>
      <c r="H570" s="1">
        <f>'BECA MEDIA'!T98</f>
        <v>0</v>
      </c>
    </row>
    <row r="571">
      <c r="A571" t="str">
        <v>Beca Educación Media</v>
      </c>
      <c r="B571" t="str">
        <v>HUEHUETENANGO</v>
      </c>
      <c r="C571" t="str">
        <v>CONCEPCIÓN HUISTA</v>
      </c>
      <c r="D571" t="str">
        <v>Beca</v>
      </c>
      <c r="E571" t="str">
        <v>06 Junio</v>
      </c>
      <c r="F571">
        <v>6</v>
      </c>
      <c r="G571" s="1">
        <f>'BECA MEDIA'!V98</f>
        <v>8</v>
      </c>
      <c r="H571" s="1">
        <f>'BECA MEDIA'!W98</f>
        <v>20000</v>
      </c>
    </row>
    <row r="572">
      <c r="A572" t="str">
        <v>Beca Educación Media</v>
      </c>
      <c r="B572" t="str">
        <v>HUEHUETENANGO</v>
      </c>
      <c r="C572" t="str">
        <v>CUILCO</v>
      </c>
      <c r="D572" t="str">
        <v>Beca</v>
      </c>
      <c r="E572" t="str">
        <v>01 Enero</v>
      </c>
      <c r="F572">
        <v>1</v>
      </c>
      <c r="G572" s="1">
        <f>'BECA MEDIA'!G99</f>
        <v>0</v>
      </c>
      <c r="H572" s="1">
        <f>'BECA MEDIA'!H99</f>
        <v>0</v>
      </c>
    </row>
    <row r="573">
      <c r="A573" t="str">
        <v>Beca Educación Media</v>
      </c>
      <c r="B573" t="str">
        <v>HUEHUETENANGO</v>
      </c>
      <c r="C573" t="str">
        <v>CUILCO</v>
      </c>
      <c r="D573" t="str">
        <v>Beca</v>
      </c>
      <c r="E573" t="str">
        <v>02 Febrero</v>
      </c>
      <c r="F573">
        <v>2</v>
      </c>
      <c r="G573" s="1">
        <f>'BECA MEDIA'!J99</f>
        <v>0</v>
      </c>
      <c r="H573" s="1">
        <f>'BECA MEDIA'!K99</f>
        <v>0</v>
      </c>
    </row>
    <row r="574">
      <c r="A574" t="str">
        <v>Beca Educación Media</v>
      </c>
      <c r="B574" t="str">
        <v>HUEHUETENANGO</v>
      </c>
      <c r="C574" t="str">
        <v>CUILCO</v>
      </c>
      <c r="D574" t="str">
        <v>Beca</v>
      </c>
      <c r="E574" t="str">
        <v>03 Marzo</v>
      </c>
      <c r="F574">
        <v>3</v>
      </c>
      <c r="G574" s="1">
        <f>'BECA MEDIA'!M99</f>
        <v>4</v>
      </c>
      <c r="H574" s="1">
        <f>'BECA MEDIA'!N99</f>
        <v>10000</v>
      </c>
    </row>
    <row r="575">
      <c r="A575" t="str">
        <v>Beca Educación Media</v>
      </c>
      <c r="B575" t="str">
        <v>HUEHUETENANGO</v>
      </c>
      <c r="C575" t="str">
        <v>CUILCO</v>
      </c>
      <c r="D575" t="str">
        <v>Beca</v>
      </c>
      <c r="E575" t="str">
        <v>04 Abril</v>
      </c>
      <c r="F575">
        <v>4</v>
      </c>
      <c r="G575" s="1">
        <f>'BECA MEDIA'!P99</f>
        <v>4</v>
      </c>
      <c r="H575" s="1">
        <f>'BECA MEDIA'!Q99</f>
        <v>10000</v>
      </c>
    </row>
    <row r="576">
      <c r="A576" t="str">
        <v>Beca Educación Media</v>
      </c>
      <c r="B576" t="str">
        <v>HUEHUETENANGO</v>
      </c>
      <c r="C576" t="str">
        <v>CUILCO</v>
      </c>
      <c r="D576" t="str">
        <v>Beca</v>
      </c>
      <c r="E576" t="str">
        <v>05 Mayo</v>
      </c>
      <c r="F576">
        <v>5</v>
      </c>
      <c r="G576" s="1">
        <f>'BECA MEDIA'!S99</f>
        <v>0</v>
      </c>
      <c r="H576" s="1">
        <f>'BECA MEDIA'!T99</f>
        <v>0</v>
      </c>
    </row>
    <row r="577">
      <c r="A577" t="str">
        <v>Beca Educación Media</v>
      </c>
      <c r="B577" t="str">
        <v>HUEHUETENANGO</v>
      </c>
      <c r="C577" t="str">
        <v>CUILCO</v>
      </c>
      <c r="D577" t="str">
        <v>Beca</v>
      </c>
      <c r="E577" t="str">
        <v>06 Junio</v>
      </c>
      <c r="F577">
        <v>6</v>
      </c>
      <c r="G577" s="1">
        <f>'BECA MEDIA'!V99</f>
        <v>7.6</v>
      </c>
      <c r="H577" s="1">
        <f>'BECA MEDIA'!W99</f>
        <v>19000</v>
      </c>
    </row>
    <row r="578">
      <c r="A578" t="str">
        <v>Beca Educación Media</v>
      </c>
      <c r="B578" t="str">
        <v>HUEHUETENANGO</v>
      </c>
      <c r="C578" t="str">
        <v>HUEHUETENANGO</v>
      </c>
      <c r="D578" t="str">
        <v>Beca</v>
      </c>
      <c r="E578" t="str">
        <v>01 Enero</v>
      </c>
      <c r="F578">
        <v>1</v>
      </c>
      <c r="G578" s="1">
        <f>'BECA MEDIA'!G100</f>
        <v>0</v>
      </c>
      <c r="H578" s="1">
        <f>'BECA MEDIA'!H100</f>
        <v>0</v>
      </c>
    </row>
    <row r="579">
      <c r="A579" t="str">
        <v>Beca Educación Media</v>
      </c>
      <c r="B579" t="str">
        <v>HUEHUETENANGO</v>
      </c>
      <c r="C579" t="str">
        <v>HUEHUETENANGO</v>
      </c>
      <c r="D579" t="str">
        <v>Beca</v>
      </c>
      <c r="E579" t="str">
        <v>02 Febrero</v>
      </c>
      <c r="F579">
        <v>2</v>
      </c>
      <c r="G579" s="1">
        <f>'BECA MEDIA'!J100</f>
        <v>0</v>
      </c>
      <c r="H579" s="1">
        <f>'BECA MEDIA'!K100</f>
        <v>0</v>
      </c>
    </row>
    <row r="580">
      <c r="A580" t="str">
        <v>Beca Educación Media</v>
      </c>
      <c r="B580" t="str">
        <v>HUEHUETENANGO</v>
      </c>
      <c r="C580" t="str">
        <v>HUEHUETENANGO</v>
      </c>
      <c r="D580" t="str">
        <v>Beca</v>
      </c>
      <c r="E580" t="str">
        <v>03 Marzo</v>
      </c>
      <c r="F580">
        <v>3</v>
      </c>
      <c r="G580" s="1">
        <f>'BECA MEDIA'!M100</f>
        <v>4</v>
      </c>
      <c r="H580" s="1">
        <f>'BECA MEDIA'!N100</f>
        <v>10000</v>
      </c>
    </row>
    <row r="581">
      <c r="A581" t="str">
        <v>Beca Educación Media</v>
      </c>
      <c r="B581" t="str">
        <v>HUEHUETENANGO</v>
      </c>
      <c r="C581" t="str">
        <v>HUEHUETENANGO</v>
      </c>
      <c r="D581" t="str">
        <v>Beca</v>
      </c>
      <c r="E581" t="str">
        <v>04 Abril</v>
      </c>
      <c r="F581">
        <v>4</v>
      </c>
      <c r="G581" s="1">
        <f>'BECA MEDIA'!P100</f>
        <v>1.2</v>
      </c>
      <c r="H581" s="1">
        <f>'BECA MEDIA'!Q100</f>
        <v>3000</v>
      </c>
    </row>
    <row r="582">
      <c r="A582" t="str">
        <v>Beca Educación Media</v>
      </c>
      <c r="B582" t="str">
        <v>HUEHUETENANGO</v>
      </c>
      <c r="C582" t="str">
        <v>HUEHUETENANGO</v>
      </c>
      <c r="D582" t="str">
        <v>Beca</v>
      </c>
      <c r="E582" t="str">
        <v>05 Mayo</v>
      </c>
      <c r="F582">
        <v>5</v>
      </c>
      <c r="G582" s="1">
        <f>'BECA MEDIA'!S100</f>
        <v>0</v>
      </c>
      <c r="H582" s="1">
        <f>'BECA MEDIA'!T100</f>
        <v>0</v>
      </c>
    </row>
    <row r="583">
      <c r="A583" t="str">
        <v>Beca Educación Media</v>
      </c>
      <c r="B583" t="str">
        <v>HUEHUETENANGO</v>
      </c>
      <c r="C583" t="str">
        <v>HUEHUETENANGO</v>
      </c>
      <c r="D583" t="str">
        <v>Beca</v>
      </c>
      <c r="E583" t="str">
        <v>06 Junio</v>
      </c>
      <c r="F583">
        <v>6</v>
      </c>
      <c r="G583" s="1">
        <f>'BECA MEDIA'!V100</f>
        <v>5.2</v>
      </c>
      <c r="H583" s="1">
        <f>'BECA MEDIA'!W100</f>
        <v>13000</v>
      </c>
    </row>
    <row r="584">
      <c r="A584" t="str">
        <v>Beca Educación Media</v>
      </c>
      <c r="B584" t="str">
        <v>HUEHUETENANGO</v>
      </c>
      <c r="C584" t="str">
        <v>JACALTENANGO</v>
      </c>
      <c r="D584" t="str">
        <v>Beca</v>
      </c>
      <c r="E584" t="str">
        <v>01 Enero</v>
      </c>
      <c r="F584">
        <v>1</v>
      </c>
      <c r="G584" s="1">
        <f>'BECA MEDIA'!G101</f>
        <v>0</v>
      </c>
      <c r="H584" s="1">
        <f>'BECA MEDIA'!H101</f>
        <v>0</v>
      </c>
    </row>
    <row r="585">
      <c r="A585" t="str">
        <v>Beca Educación Media</v>
      </c>
      <c r="B585" t="str">
        <v>HUEHUETENANGO</v>
      </c>
      <c r="C585" t="str">
        <v>JACALTENANGO</v>
      </c>
      <c r="D585" t="str">
        <v>Beca</v>
      </c>
      <c r="E585" t="str">
        <v>02 Febrero</v>
      </c>
      <c r="F585">
        <v>2</v>
      </c>
      <c r="G585" s="1">
        <f>'BECA MEDIA'!J101</f>
        <v>0</v>
      </c>
      <c r="H585" s="1">
        <f>'BECA MEDIA'!K101</f>
        <v>0</v>
      </c>
    </row>
    <row r="586">
      <c r="A586" t="str">
        <v>Beca Educación Media</v>
      </c>
      <c r="B586" t="str">
        <v>HUEHUETENANGO</v>
      </c>
      <c r="C586" t="str">
        <v>JACALTENANGO</v>
      </c>
      <c r="D586" t="str">
        <v>Beca</v>
      </c>
      <c r="E586" t="str">
        <v>03 Marzo</v>
      </c>
      <c r="F586">
        <v>3</v>
      </c>
      <c r="G586" s="1">
        <f>'BECA MEDIA'!M101</f>
        <v>2.4</v>
      </c>
      <c r="H586" s="1">
        <f>'BECA MEDIA'!N101</f>
        <v>6000</v>
      </c>
    </row>
    <row r="587">
      <c r="A587" t="str">
        <v>Beca Educación Media</v>
      </c>
      <c r="B587" t="str">
        <v>HUEHUETENANGO</v>
      </c>
      <c r="C587" t="str">
        <v>JACALTENANGO</v>
      </c>
      <c r="D587" t="str">
        <v>Beca</v>
      </c>
      <c r="E587" t="str">
        <v>04 Abril</v>
      </c>
      <c r="F587">
        <v>4</v>
      </c>
      <c r="G587" s="1">
        <f>'BECA MEDIA'!P101</f>
        <v>1.2</v>
      </c>
      <c r="H587" s="1">
        <f>'BECA MEDIA'!Q101</f>
        <v>3000</v>
      </c>
    </row>
    <row r="588">
      <c r="A588" t="str">
        <v>Beca Educación Media</v>
      </c>
      <c r="B588" t="str">
        <v>HUEHUETENANGO</v>
      </c>
      <c r="C588" t="str">
        <v>JACALTENANGO</v>
      </c>
      <c r="D588" t="str">
        <v>Beca</v>
      </c>
      <c r="E588" t="str">
        <v>05 Mayo</v>
      </c>
      <c r="F588">
        <v>5</v>
      </c>
      <c r="G588" s="1">
        <f>'BECA MEDIA'!S101</f>
        <v>0</v>
      </c>
      <c r="H588" s="1">
        <f>'BECA MEDIA'!T101</f>
        <v>0</v>
      </c>
    </row>
    <row r="589">
      <c r="A589" t="str">
        <v>Beca Educación Media</v>
      </c>
      <c r="B589" t="str">
        <v>HUEHUETENANGO</v>
      </c>
      <c r="C589" t="str">
        <v>JACALTENANGO</v>
      </c>
      <c r="D589" t="str">
        <v>Beca</v>
      </c>
      <c r="E589" t="str">
        <v>06 Junio</v>
      </c>
      <c r="F589">
        <v>6</v>
      </c>
      <c r="G589" s="1">
        <f>'BECA MEDIA'!V101</f>
        <v>3.6</v>
      </c>
      <c r="H589" s="1">
        <f>'BECA MEDIA'!W101</f>
        <v>9000</v>
      </c>
    </row>
    <row r="590">
      <c r="A590" t="str">
        <v>Beca Educación Media</v>
      </c>
      <c r="B590" t="str">
        <v>HUEHUETENANGO</v>
      </c>
      <c r="C590" t="str">
        <v>LA DEMOCRACIA</v>
      </c>
      <c r="D590" t="str">
        <v>Beca</v>
      </c>
      <c r="E590" t="str">
        <v>01 Enero</v>
      </c>
      <c r="F590">
        <v>1</v>
      </c>
      <c r="G590" s="1">
        <f>'BECA MEDIA'!G102</f>
        <v>0</v>
      </c>
      <c r="H590" s="1">
        <f>'BECA MEDIA'!H102</f>
        <v>0</v>
      </c>
    </row>
    <row r="591">
      <c r="A591" t="str">
        <v>Beca Educación Media</v>
      </c>
      <c r="B591" t="str">
        <v>HUEHUETENANGO</v>
      </c>
      <c r="C591" t="str">
        <v>LA DEMOCRACIA</v>
      </c>
      <c r="D591" t="str">
        <v>Beca</v>
      </c>
      <c r="E591" t="str">
        <v>02 Febrero</v>
      </c>
      <c r="F591">
        <v>2</v>
      </c>
      <c r="G591" s="1">
        <f>'BECA MEDIA'!J102</f>
        <v>0</v>
      </c>
      <c r="H591" s="1">
        <f>'BECA MEDIA'!K102</f>
        <v>0</v>
      </c>
    </row>
    <row r="592">
      <c r="A592" t="str">
        <v>Beca Educación Media</v>
      </c>
      <c r="B592" t="str">
        <v>HUEHUETENANGO</v>
      </c>
      <c r="C592" t="str">
        <v>LA DEMOCRACIA</v>
      </c>
      <c r="D592" t="str">
        <v>Beca</v>
      </c>
      <c r="E592" t="str">
        <v>03 Marzo</v>
      </c>
      <c r="F592">
        <v>3</v>
      </c>
      <c r="G592" s="1">
        <f>'BECA MEDIA'!M102</f>
        <v>2.4</v>
      </c>
      <c r="H592" s="1">
        <f>'BECA MEDIA'!N102</f>
        <v>6000</v>
      </c>
    </row>
    <row r="593">
      <c r="A593" t="str">
        <v>Beca Educación Media</v>
      </c>
      <c r="B593" t="str">
        <v>HUEHUETENANGO</v>
      </c>
      <c r="C593" t="str">
        <v>LA DEMOCRACIA</v>
      </c>
      <c r="D593" t="str">
        <v>Beca</v>
      </c>
      <c r="E593" t="str">
        <v>04 Abril</v>
      </c>
      <c r="F593">
        <v>4</v>
      </c>
      <c r="G593" s="1">
        <f>'BECA MEDIA'!P102</f>
        <v>1.2</v>
      </c>
      <c r="H593" s="1">
        <f>'BECA MEDIA'!Q102</f>
        <v>3000</v>
      </c>
    </row>
    <row r="594">
      <c r="A594" t="str">
        <v>Beca Educación Media</v>
      </c>
      <c r="B594" t="str">
        <v>HUEHUETENANGO</v>
      </c>
      <c r="C594" t="str">
        <v>LA DEMOCRACIA</v>
      </c>
      <c r="D594" t="str">
        <v>Beca</v>
      </c>
      <c r="E594" t="str">
        <v>05 Mayo</v>
      </c>
      <c r="F594">
        <v>5</v>
      </c>
      <c r="G594" s="1">
        <f>'BECA MEDIA'!S102</f>
        <v>0</v>
      </c>
      <c r="H594" s="1">
        <f>'BECA MEDIA'!T102</f>
        <v>0</v>
      </c>
    </row>
    <row r="595">
      <c r="A595" t="str">
        <v>Beca Educación Media</v>
      </c>
      <c r="B595" t="str">
        <v>HUEHUETENANGO</v>
      </c>
      <c r="C595" t="str">
        <v>LA DEMOCRACIA</v>
      </c>
      <c r="D595" t="str">
        <v>Beca</v>
      </c>
      <c r="E595" t="str">
        <v>06 Junio</v>
      </c>
      <c r="F595">
        <v>6</v>
      </c>
      <c r="G595" s="1">
        <f>'BECA MEDIA'!V102</f>
        <v>3.2</v>
      </c>
      <c r="H595" s="1">
        <f>'BECA MEDIA'!W102</f>
        <v>8000</v>
      </c>
    </row>
    <row r="596">
      <c r="A596" t="str">
        <v>Beca Educación Media</v>
      </c>
      <c r="B596" t="str">
        <v>HUEHUETENANGO</v>
      </c>
      <c r="C596" t="str">
        <v>LA LIBERTAD</v>
      </c>
      <c r="D596" t="str">
        <v>Beca</v>
      </c>
      <c r="E596" t="str">
        <v>01 Enero</v>
      </c>
      <c r="F596">
        <v>1</v>
      </c>
      <c r="G596" s="1">
        <f>'BECA MEDIA'!G103</f>
        <v>0</v>
      </c>
      <c r="H596" s="1">
        <f>'BECA MEDIA'!H103</f>
        <v>0</v>
      </c>
    </row>
    <row r="597">
      <c r="A597" t="str">
        <v>Beca Educación Media</v>
      </c>
      <c r="B597" t="str">
        <v>HUEHUETENANGO</v>
      </c>
      <c r="C597" t="str">
        <v>LA LIBERTAD</v>
      </c>
      <c r="D597" t="str">
        <v>Beca</v>
      </c>
      <c r="E597" t="str">
        <v>02 Febrero</v>
      </c>
      <c r="F597">
        <v>2</v>
      </c>
      <c r="G597" s="1">
        <f>'BECA MEDIA'!J103</f>
        <v>0</v>
      </c>
      <c r="H597" s="1">
        <f>'BECA MEDIA'!K103</f>
        <v>0</v>
      </c>
    </row>
    <row r="598">
      <c r="A598" t="str">
        <v>Beca Educación Media</v>
      </c>
      <c r="B598" t="str">
        <v>HUEHUETENANGO</v>
      </c>
      <c r="C598" t="str">
        <v>LA LIBERTAD</v>
      </c>
      <c r="D598" t="str">
        <v>Beca</v>
      </c>
      <c r="E598" t="str">
        <v>03 Marzo</v>
      </c>
      <c r="F598">
        <v>3</v>
      </c>
      <c r="G598" s="1">
        <f>'BECA MEDIA'!M103</f>
        <v>4.4</v>
      </c>
      <c r="H598" s="1">
        <f>'BECA MEDIA'!N103</f>
        <v>11000</v>
      </c>
    </row>
    <row r="599">
      <c r="A599" t="str">
        <v>Beca Educación Media</v>
      </c>
      <c r="B599" t="str">
        <v>HUEHUETENANGO</v>
      </c>
      <c r="C599" t="str">
        <v>LA LIBERTAD</v>
      </c>
      <c r="D599" t="str">
        <v>Beca</v>
      </c>
      <c r="E599" t="str">
        <v>04 Abril</v>
      </c>
      <c r="F599">
        <v>4</v>
      </c>
      <c r="G599" s="1">
        <f>'BECA MEDIA'!P103</f>
        <v>2</v>
      </c>
      <c r="H599" s="1">
        <f>'BECA MEDIA'!Q103</f>
        <v>5000</v>
      </c>
    </row>
    <row r="600">
      <c r="A600" t="str">
        <v>Beca Educación Media</v>
      </c>
      <c r="B600" t="str">
        <v>HUEHUETENANGO</v>
      </c>
      <c r="C600" t="str">
        <v>LA LIBERTAD</v>
      </c>
      <c r="D600" t="str">
        <v>Beca</v>
      </c>
      <c r="E600" t="str">
        <v>05 Mayo</v>
      </c>
      <c r="F600">
        <v>5</v>
      </c>
      <c r="G600" s="1">
        <f>'BECA MEDIA'!S103</f>
        <v>0</v>
      </c>
      <c r="H600" s="1">
        <f>'BECA MEDIA'!T103</f>
        <v>0</v>
      </c>
    </row>
    <row r="601">
      <c r="A601" t="str">
        <v>Beca Educación Media</v>
      </c>
      <c r="B601" t="str">
        <v>HUEHUETENANGO</v>
      </c>
      <c r="C601" t="str">
        <v>LA LIBERTAD</v>
      </c>
      <c r="D601" t="str">
        <v>Beca</v>
      </c>
      <c r="E601" t="str">
        <v>06 Junio</v>
      </c>
      <c r="F601">
        <v>6</v>
      </c>
      <c r="G601" s="1">
        <f>'BECA MEDIA'!V103</f>
        <v>6</v>
      </c>
      <c r="H601" s="1">
        <f>'BECA MEDIA'!W103</f>
        <v>15000</v>
      </c>
    </row>
    <row r="602">
      <c r="A602" t="str">
        <v>Beca Educación Media</v>
      </c>
      <c r="B602" t="str">
        <v>HUEHUETENANGO</v>
      </c>
      <c r="C602" t="str">
        <v>MALACATANCITO</v>
      </c>
      <c r="D602" t="str">
        <v>Beca</v>
      </c>
      <c r="E602" t="str">
        <v>01 Enero</v>
      </c>
      <c r="F602">
        <v>1</v>
      </c>
      <c r="G602" s="1">
        <f>'BECA MEDIA'!G104</f>
        <v>0</v>
      </c>
      <c r="H602" s="1">
        <f>'BECA MEDIA'!H104</f>
        <v>0</v>
      </c>
    </row>
    <row r="603">
      <c r="A603" t="str">
        <v>Beca Educación Media</v>
      </c>
      <c r="B603" t="str">
        <v>HUEHUETENANGO</v>
      </c>
      <c r="C603" t="str">
        <v>MALACATANCITO</v>
      </c>
      <c r="D603" t="str">
        <v>Beca</v>
      </c>
      <c r="E603" t="str">
        <v>02 Febrero</v>
      </c>
      <c r="F603">
        <v>2</v>
      </c>
      <c r="G603" s="1">
        <f>'BECA MEDIA'!J104</f>
        <v>0</v>
      </c>
      <c r="H603" s="1">
        <f>'BECA MEDIA'!K104</f>
        <v>0</v>
      </c>
    </row>
    <row r="604">
      <c r="A604" t="str">
        <v>Beca Educación Media</v>
      </c>
      <c r="B604" t="str">
        <v>HUEHUETENANGO</v>
      </c>
      <c r="C604" t="str">
        <v>MALACATANCITO</v>
      </c>
      <c r="D604" t="str">
        <v>Beca</v>
      </c>
      <c r="E604" t="str">
        <v>03 Marzo</v>
      </c>
      <c r="F604">
        <v>3</v>
      </c>
      <c r="G604" s="1">
        <f>'BECA MEDIA'!M104</f>
        <v>4.8</v>
      </c>
      <c r="H604" s="1">
        <f>'BECA MEDIA'!N104</f>
        <v>12000</v>
      </c>
    </row>
    <row r="605">
      <c r="A605" t="str">
        <v>Beca Educación Media</v>
      </c>
      <c r="B605" t="str">
        <v>HUEHUETENANGO</v>
      </c>
      <c r="C605" t="str">
        <v>MALACATANCITO</v>
      </c>
      <c r="D605" t="str">
        <v>Beca</v>
      </c>
      <c r="E605" t="str">
        <v>04 Abril</v>
      </c>
      <c r="F605">
        <v>4</v>
      </c>
      <c r="G605" s="1">
        <f>'BECA MEDIA'!P104</f>
        <v>4</v>
      </c>
      <c r="H605" s="1">
        <f>'BECA MEDIA'!Q104</f>
        <v>10000</v>
      </c>
    </row>
    <row r="606">
      <c r="A606" t="str">
        <v>Beca Educación Media</v>
      </c>
      <c r="B606" t="str">
        <v>HUEHUETENANGO</v>
      </c>
      <c r="C606" t="str">
        <v>MALACATANCITO</v>
      </c>
      <c r="D606" t="str">
        <v>Beca</v>
      </c>
      <c r="E606" t="str">
        <v>05 Mayo</v>
      </c>
      <c r="F606">
        <v>5</v>
      </c>
      <c r="G606" s="1">
        <f>'BECA MEDIA'!S104</f>
        <v>0</v>
      </c>
      <c r="H606" s="1">
        <f>'BECA MEDIA'!T104</f>
        <v>0</v>
      </c>
    </row>
    <row r="607">
      <c r="A607" t="str">
        <v>Beca Educación Media</v>
      </c>
      <c r="B607" t="str">
        <v>HUEHUETENANGO</v>
      </c>
      <c r="C607" t="str">
        <v>MALACATANCITO</v>
      </c>
      <c r="D607" t="str">
        <v>Beca</v>
      </c>
      <c r="E607" t="str">
        <v>06 Junio</v>
      </c>
      <c r="F607">
        <v>6</v>
      </c>
      <c r="G607" s="1">
        <f>'BECA MEDIA'!V104</f>
        <v>8.8</v>
      </c>
      <c r="H607" s="1">
        <f>'BECA MEDIA'!W104</f>
        <v>22000</v>
      </c>
    </row>
    <row r="608">
      <c r="A608" t="str">
        <v>Beca Educación Media</v>
      </c>
      <c r="B608" t="str">
        <v>HUEHUETENANGO</v>
      </c>
      <c r="C608" t="str">
        <v>NENTÓN</v>
      </c>
      <c r="D608" t="str">
        <v>Beca</v>
      </c>
      <c r="E608" t="str">
        <v>01 Enero</v>
      </c>
      <c r="F608">
        <v>1</v>
      </c>
      <c r="G608" s="1">
        <f>'BECA MEDIA'!G105</f>
        <v>0</v>
      </c>
      <c r="H608" s="1">
        <f>'BECA MEDIA'!H105</f>
        <v>0</v>
      </c>
    </row>
    <row r="609">
      <c r="A609" t="str">
        <v>Beca Educación Media</v>
      </c>
      <c r="B609" t="str">
        <v>HUEHUETENANGO</v>
      </c>
      <c r="C609" t="str">
        <v>NENTÓN</v>
      </c>
      <c r="D609" t="str">
        <v>Beca</v>
      </c>
      <c r="E609" t="str">
        <v>02 Febrero</v>
      </c>
      <c r="F609">
        <v>2</v>
      </c>
      <c r="G609" s="1">
        <f>'BECA MEDIA'!J105</f>
        <v>0</v>
      </c>
      <c r="H609" s="1">
        <f>'BECA MEDIA'!K105</f>
        <v>0</v>
      </c>
    </row>
    <row r="610">
      <c r="A610" t="str">
        <v>Beca Educación Media</v>
      </c>
      <c r="B610" t="str">
        <v>HUEHUETENANGO</v>
      </c>
      <c r="C610" t="str">
        <v>NENTÓN</v>
      </c>
      <c r="D610" t="str">
        <v>Beca</v>
      </c>
      <c r="E610" t="str">
        <v>03 Marzo</v>
      </c>
      <c r="F610">
        <v>3</v>
      </c>
      <c r="G610" s="1">
        <f>'BECA MEDIA'!M105</f>
        <v>3.6</v>
      </c>
      <c r="H610" s="1">
        <f>'BECA MEDIA'!N105</f>
        <v>9000</v>
      </c>
    </row>
    <row r="611">
      <c r="A611" t="str">
        <v>Beca Educación Media</v>
      </c>
      <c r="B611" t="str">
        <v>HUEHUETENANGO</v>
      </c>
      <c r="C611" t="str">
        <v>NENTÓN</v>
      </c>
      <c r="D611" t="str">
        <v>Beca</v>
      </c>
      <c r="E611" t="str">
        <v>04 Abril</v>
      </c>
      <c r="F611">
        <v>4</v>
      </c>
      <c r="G611" s="1">
        <f>'BECA MEDIA'!P105</f>
        <v>4</v>
      </c>
      <c r="H611" s="1">
        <f>'BECA MEDIA'!Q105</f>
        <v>10000</v>
      </c>
    </row>
    <row r="612">
      <c r="A612" t="str">
        <v>Beca Educación Media</v>
      </c>
      <c r="B612" t="str">
        <v>HUEHUETENANGO</v>
      </c>
      <c r="C612" t="str">
        <v>NENTÓN</v>
      </c>
      <c r="D612" t="str">
        <v>Beca</v>
      </c>
      <c r="E612" t="str">
        <v>05 Mayo</v>
      </c>
      <c r="F612">
        <v>5</v>
      </c>
      <c r="G612" s="1">
        <f>'BECA MEDIA'!S105</f>
        <v>0</v>
      </c>
      <c r="H612" s="1">
        <f>'BECA MEDIA'!T105</f>
        <v>0</v>
      </c>
    </row>
    <row r="613">
      <c r="A613" t="str">
        <v>Beca Educación Media</v>
      </c>
      <c r="B613" t="str">
        <v>HUEHUETENANGO</v>
      </c>
      <c r="C613" t="str">
        <v>NENTÓN</v>
      </c>
      <c r="D613" t="str">
        <v>Beca</v>
      </c>
      <c r="E613" t="str">
        <v>06 Junio</v>
      </c>
      <c r="F613">
        <v>6</v>
      </c>
      <c r="G613" s="1">
        <f>'BECA MEDIA'!V105</f>
        <v>7.2</v>
      </c>
      <c r="H613" s="1">
        <f>'BECA MEDIA'!W105</f>
        <v>18000</v>
      </c>
    </row>
    <row r="614">
      <c r="A614" t="str">
        <v>Beca Educación Media</v>
      </c>
      <c r="B614" t="str">
        <v>HUEHUETENANGO</v>
      </c>
      <c r="C614" t="str">
        <v>PETATAN</v>
      </c>
      <c r="D614" t="str">
        <v>Beca</v>
      </c>
      <c r="E614" t="str">
        <v>01 Enero</v>
      </c>
      <c r="F614">
        <v>1</v>
      </c>
      <c r="G614" s="1">
        <f>'BECA MEDIA'!G106</f>
        <v>0</v>
      </c>
      <c r="H614" s="1">
        <f>'BECA MEDIA'!H106</f>
        <v>0</v>
      </c>
    </row>
    <row r="615">
      <c r="A615" t="str">
        <v>Beca Educación Media</v>
      </c>
      <c r="B615" t="str">
        <v>HUEHUETENANGO</v>
      </c>
      <c r="C615" t="str">
        <v>PETATAN</v>
      </c>
      <c r="D615" t="str">
        <v>Beca</v>
      </c>
      <c r="E615" t="str">
        <v>02 Febrero</v>
      </c>
      <c r="F615">
        <v>2</v>
      </c>
      <c r="G615" s="1">
        <f>'BECA MEDIA'!J106</f>
        <v>0</v>
      </c>
      <c r="H615" s="1">
        <f>'BECA MEDIA'!K106</f>
        <v>0</v>
      </c>
    </row>
    <row r="616">
      <c r="A616" t="str">
        <v>Beca Educación Media</v>
      </c>
      <c r="B616" t="str">
        <v>HUEHUETENANGO</v>
      </c>
      <c r="C616" t="str">
        <v>PETATAN</v>
      </c>
      <c r="D616" t="str">
        <v>Beca</v>
      </c>
      <c r="E616" t="str">
        <v>03 Marzo</v>
      </c>
      <c r="F616">
        <v>3</v>
      </c>
      <c r="G616" s="1">
        <f>'BECA MEDIA'!M106</f>
        <v>3.6</v>
      </c>
      <c r="H616" s="1">
        <f>'BECA MEDIA'!N106</f>
        <v>9000</v>
      </c>
    </row>
    <row r="617">
      <c r="A617" t="str">
        <v>Beca Educación Media</v>
      </c>
      <c r="B617" t="str">
        <v>HUEHUETENANGO</v>
      </c>
      <c r="C617" t="str">
        <v>PETATAN</v>
      </c>
      <c r="D617" t="str">
        <v>Beca</v>
      </c>
      <c r="E617" t="str">
        <v>04 Abril</v>
      </c>
      <c r="F617">
        <v>4</v>
      </c>
      <c r="G617" s="1">
        <f>'BECA MEDIA'!P106</f>
        <v>0.8</v>
      </c>
      <c r="H617" s="1">
        <f>'BECA MEDIA'!Q106</f>
        <v>2000</v>
      </c>
    </row>
    <row r="618">
      <c r="A618" t="str">
        <v>Beca Educación Media</v>
      </c>
      <c r="B618" t="str">
        <v>HUEHUETENANGO</v>
      </c>
      <c r="C618" t="str">
        <v>PETATAN</v>
      </c>
      <c r="D618" t="str">
        <v>Beca</v>
      </c>
      <c r="E618" t="str">
        <v>05 Mayo</v>
      </c>
      <c r="F618">
        <v>5</v>
      </c>
      <c r="G618" s="1">
        <f>'BECA MEDIA'!S106</f>
        <v>0</v>
      </c>
      <c r="H618" s="1">
        <f>'BECA MEDIA'!T106</f>
        <v>0</v>
      </c>
    </row>
    <row r="619">
      <c r="A619" t="str">
        <v>Beca Educación Media</v>
      </c>
      <c r="B619" t="str">
        <v>HUEHUETENANGO</v>
      </c>
      <c r="C619" t="str">
        <v>PETATAN</v>
      </c>
      <c r="D619" t="str">
        <v>Beca</v>
      </c>
      <c r="E619" t="str">
        <v>06 Junio</v>
      </c>
      <c r="F619">
        <v>6</v>
      </c>
      <c r="G619" s="1">
        <f>'BECA MEDIA'!V106</f>
        <v>4.4</v>
      </c>
      <c r="H619" s="1">
        <f>'BECA MEDIA'!W106</f>
        <v>11000</v>
      </c>
    </row>
    <row r="620">
      <c r="A620" t="str">
        <v>Beca Educación Media</v>
      </c>
      <c r="B620" t="str">
        <v>HUEHUETENANGO</v>
      </c>
      <c r="C620" t="str">
        <v>SAN ANTONIO HUISTA</v>
      </c>
      <c r="D620" t="str">
        <v>Beca</v>
      </c>
      <c r="E620" t="str">
        <v>01 Enero</v>
      </c>
      <c r="F620">
        <v>1</v>
      </c>
      <c r="G620" s="1">
        <f>'BECA MEDIA'!G107</f>
        <v>0</v>
      </c>
      <c r="H620" s="1">
        <f>'BECA MEDIA'!H107</f>
        <v>0</v>
      </c>
    </row>
    <row r="621">
      <c r="A621" t="str">
        <v>Beca Educación Media</v>
      </c>
      <c r="B621" t="str">
        <v>HUEHUETENANGO</v>
      </c>
      <c r="C621" t="str">
        <v>SAN ANTONIO HUISTA</v>
      </c>
      <c r="D621" t="str">
        <v>Beca</v>
      </c>
      <c r="E621" t="str">
        <v>02 Febrero</v>
      </c>
      <c r="F621">
        <v>2</v>
      </c>
      <c r="G621" s="1">
        <f>'BECA MEDIA'!J107</f>
        <v>0</v>
      </c>
      <c r="H621" s="1">
        <f>'BECA MEDIA'!K107</f>
        <v>0</v>
      </c>
    </row>
    <row r="622">
      <c r="A622" t="str">
        <v>Beca Educación Media</v>
      </c>
      <c r="B622" t="str">
        <v>HUEHUETENANGO</v>
      </c>
      <c r="C622" t="str">
        <v>SAN ANTONIO HUISTA</v>
      </c>
      <c r="D622" t="str">
        <v>Beca</v>
      </c>
      <c r="E622" t="str">
        <v>03 Marzo</v>
      </c>
      <c r="F622">
        <v>3</v>
      </c>
      <c r="G622" s="1">
        <f>'BECA MEDIA'!M107</f>
        <v>5.2</v>
      </c>
      <c r="H622" s="1">
        <f>'BECA MEDIA'!N107</f>
        <v>13000</v>
      </c>
    </row>
    <row r="623">
      <c r="A623" t="str">
        <v>Beca Educación Media</v>
      </c>
      <c r="B623" t="str">
        <v>HUEHUETENANGO</v>
      </c>
      <c r="C623" t="str">
        <v>SAN ANTONIO HUISTA</v>
      </c>
      <c r="D623" t="str">
        <v>Beca</v>
      </c>
      <c r="E623" t="str">
        <v>04 Abril</v>
      </c>
      <c r="F623">
        <v>4</v>
      </c>
      <c r="G623" s="1">
        <f>'BECA MEDIA'!P107</f>
        <v>1.2</v>
      </c>
      <c r="H623" s="1">
        <f>'BECA MEDIA'!Q107</f>
        <v>3000</v>
      </c>
    </row>
    <row r="624">
      <c r="A624" t="str">
        <v>Beca Educación Media</v>
      </c>
      <c r="B624" t="str">
        <v>HUEHUETENANGO</v>
      </c>
      <c r="C624" t="str">
        <v>SAN ANTONIO HUISTA</v>
      </c>
      <c r="D624" t="str">
        <v>Beca</v>
      </c>
      <c r="E624" t="str">
        <v>05 Mayo</v>
      </c>
      <c r="F624">
        <v>5</v>
      </c>
      <c r="G624" s="1">
        <f>'BECA MEDIA'!S107</f>
        <v>0</v>
      </c>
      <c r="H624" s="1">
        <f>'BECA MEDIA'!T107</f>
        <v>0</v>
      </c>
    </row>
    <row r="625">
      <c r="A625" t="str">
        <v>Beca Educación Media</v>
      </c>
      <c r="B625" t="str">
        <v>HUEHUETENANGO</v>
      </c>
      <c r="C625" t="str">
        <v>SAN ANTONIO HUISTA</v>
      </c>
      <c r="D625" t="str">
        <v>Beca</v>
      </c>
      <c r="E625" t="str">
        <v>06 Junio</v>
      </c>
      <c r="F625">
        <v>6</v>
      </c>
      <c r="G625" s="1">
        <f>'BECA MEDIA'!V107</f>
        <v>6.4</v>
      </c>
      <c r="H625" s="1">
        <f>'BECA MEDIA'!W107</f>
        <v>16000</v>
      </c>
    </row>
    <row r="626">
      <c r="A626" t="str">
        <v>Beca Educación Media</v>
      </c>
      <c r="B626" t="str">
        <v>HUEHUETENANGO</v>
      </c>
      <c r="C626" t="str">
        <v>SAN GASPAR IXCHIL</v>
      </c>
      <c r="D626" t="str">
        <v>Beca</v>
      </c>
      <c r="E626" t="str">
        <v>01 Enero</v>
      </c>
      <c r="F626">
        <v>1</v>
      </c>
      <c r="G626" s="1">
        <f>'BECA MEDIA'!G108</f>
        <v>0</v>
      </c>
      <c r="H626" s="1">
        <f>'BECA MEDIA'!H108</f>
        <v>0</v>
      </c>
    </row>
    <row r="627">
      <c r="A627" t="str">
        <v>Beca Educación Media</v>
      </c>
      <c r="B627" t="str">
        <v>HUEHUETENANGO</v>
      </c>
      <c r="C627" t="str">
        <v>SAN GASPAR IXCHIL</v>
      </c>
      <c r="D627" t="str">
        <v>Beca</v>
      </c>
      <c r="E627" t="str">
        <v>02 Febrero</v>
      </c>
      <c r="F627">
        <v>2</v>
      </c>
      <c r="G627" s="1">
        <f>'BECA MEDIA'!J108</f>
        <v>0</v>
      </c>
      <c r="H627" s="1">
        <f>'BECA MEDIA'!K108</f>
        <v>0</v>
      </c>
    </row>
    <row r="628">
      <c r="A628" t="str">
        <v>Beca Educación Media</v>
      </c>
      <c r="B628" t="str">
        <v>HUEHUETENANGO</v>
      </c>
      <c r="C628" t="str">
        <v>SAN GASPAR IXCHIL</v>
      </c>
      <c r="D628" t="str">
        <v>Beca</v>
      </c>
      <c r="E628" t="str">
        <v>03 Marzo</v>
      </c>
      <c r="F628">
        <v>3</v>
      </c>
      <c r="G628" s="1">
        <f>'BECA MEDIA'!M108</f>
        <v>5.6</v>
      </c>
      <c r="H628" s="1">
        <f>'BECA MEDIA'!N108</f>
        <v>14000</v>
      </c>
    </row>
    <row r="629">
      <c r="A629" t="str">
        <v>Beca Educación Media</v>
      </c>
      <c r="B629" t="str">
        <v>HUEHUETENANGO</v>
      </c>
      <c r="C629" t="str">
        <v>SAN GASPAR IXCHIL</v>
      </c>
      <c r="D629" t="str">
        <v>Beca</v>
      </c>
      <c r="E629" t="str">
        <v>04 Abril</v>
      </c>
      <c r="F629">
        <v>4</v>
      </c>
      <c r="G629" s="1">
        <f>'BECA MEDIA'!P108</f>
        <v>5.2</v>
      </c>
      <c r="H629" s="1">
        <f>'BECA MEDIA'!Q108</f>
        <v>13000</v>
      </c>
    </row>
    <row r="630">
      <c r="A630" t="str">
        <v>Beca Educación Media</v>
      </c>
      <c r="B630" t="str">
        <v>HUEHUETENANGO</v>
      </c>
      <c r="C630" t="str">
        <v>SAN GASPAR IXCHIL</v>
      </c>
      <c r="D630" t="str">
        <v>Beca</v>
      </c>
      <c r="E630" t="str">
        <v>05 Mayo</v>
      </c>
      <c r="F630">
        <v>5</v>
      </c>
      <c r="G630" s="1">
        <f>'BECA MEDIA'!S108</f>
        <v>0</v>
      </c>
      <c r="H630" s="1">
        <f>'BECA MEDIA'!T108</f>
        <v>0</v>
      </c>
    </row>
    <row r="631">
      <c r="A631" t="str">
        <v>Beca Educación Media</v>
      </c>
      <c r="B631" t="str">
        <v>HUEHUETENANGO</v>
      </c>
      <c r="C631" t="str">
        <v>SAN GASPAR IXCHIL</v>
      </c>
      <c r="D631" t="str">
        <v>Beca</v>
      </c>
      <c r="E631" t="str">
        <v>06 Junio</v>
      </c>
      <c r="F631">
        <v>6</v>
      </c>
      <c r="G631" s="1">
        <f>'BECA MEDIA'!V108</f>
        <v>11.2</v>
      </c>
      <c r="H631" s="1">
        <f>'BECA MEDIA'!W108</f>
        <v>28000</v>
      </c>
    </row>
    <row r="632">
      <c r="A632" t="str">
        <v>Beca Educación Media</v>
      </c>
      <c r="B632" t="str">
        <v>HUEHUETENANGO</v>
      </c>
      <c r="C632" t="str">
        <v>SAN ILDEFONSO IXTAHUACÁN</v>
      </c>
      <c r="D632" t="str">
        <v>Beca</v>
      </c>
      <c r="E632" t="str">
        <v>01 Enero</v>
      </c>
      <c r="F632">
        <v>1</v>
      </c>
      <c r="G632" s="1">
        <f>'BECA MEDIA'!G109</f>
        <v>0</v>
      </c>
      <c r="H632" s="1">
        <f>'BECA MEDIA'!H109</f>
        <v>0</v>
      </c>
    </row>
    <row r="633">
      <c r="A633" t="str">
        <v>Beca Educación Media</v>
      </c>
      <c r="B633" t="str">
        <v>HUEHUETENANGO</v>
      </c>
      <c r="C633" t="str">
        <v>SAN ILDEFONSO IXTAHUACÁN</v>
      </c>
      <c r="D633" t="str">
        <v>Beca</v>
      </c>
      <c r="E633" t="str">
        <v>02 Febrero</v>
      </c>
      <c r="F633">
        <v>2</v>
      </c>
      <c r="G633" s="1">
        <f>'BECA MEDIA'!J109</f>
        <v>0</v>
      </c>
      <c r="H633" s="1">
        <f>'BECA MEDIA'!K109</f>
        <v>0</v>
      </c>
    </row>
    <row r="634">
      <c r="A634" t="str">
        <v>Beca Educación Media</v>
      </c>
      <c r="B634" t="str">
        <v>HUEHUETENANGO</v>
      </c>
      <c r="C634" t="str">
        <v>SAN ILDEFONSO IXTAHUACÁN</v>
      </c>
      <c r="D634" t="str">
        <v>Beca</v>
      </c>
      <c r="E634" t="str">
        <v>03 Marzo</v>
      </c>
      <c r="F634">
        <v>3</v>
      </c>
      <c r="G634" s="1">
        <f>'BECA MEDIA'!M109</f>
        <v>5.6</v>
      </c>
      <c r="H634" s="1">
        <f>'BECA MEDIA'!N109</f>
        <v>14000</v>
      </c>
    </row>
    <row r="635">
      <c r="A635" t="str">
        <v>Beca Educación Media</v>
      </c>
      <c r="B635" t="str">
        <v>HUEHUETENANGO</v>
      </c>
      <c r="C635" t="str">
        <v>SAN ILDEFONSO IXTAHUACÁN</v>
      </c>
      <c r="D635" t="str">
        <v>Beca</v>
      </c>
      <c r="E635" t="str">
        <v>04 Abril</v>
      </c>
      <c r="F635">
        <v>4</v>
      </c>
      <c r="G635" s="1">
        <f>'BECA MEDIA'!P109</f>
        <v>4.8</v>
      </c>
      <c r="H635" s="1">
        <f>'BECA MEDIA'!Q109</f>
        <v>12000</v>
      </c>
    </row>
    <row r="636">
      <c r="A636" t="str">
        <v>Beca Educación Media</v>
      </c>
      <c r="B636" t="str">
        <v>HUEHUETENANGO</v>
      </c>
      <c r="C636" t="str">
        <v>SAN ILDEFONSO IXTAHUACÁN</v>
      </c>
      <c r="D636" t="str">
        <v>Beca</v>
      </c>
      <c r="E636" t="str">
        <v>05 Mayo</v>
      </c>
      <c r="F636">
        <v>5</v>
      </c>
      <c r="G636" s="1">
        <f>'BECA MEDIA'!S109</f>
        <v>0</v>
      </c>
      <c r="H636" s="1">
        <f>'BECA MEDIA'!T109</f>
        <v>0</v>
      </c>
    </row>
    <row r="637">
      <c r="A637" t="str">
        <v>Beca Educación Media</v>
      </c>
      <c r="B637" t="str">
        <v>HUEHUETENANGO</v>
      </c>
      <c r="C637" t="str">
        <v>SAN ILDEFONSO IXTAHUACÁN</v>
      </c>
      <c r="D637" t="str">
        <v>Beca</v>
      </c>
      <c r="E637" t="str">
        <v>06 Junio</v>
      </c>
      <c r="F637">
        <v>6</v>
      </c>
      <c r="G637" s="1">
        <f>'BECA MEDIA'!V109</f>
        <v>10</v>
      </c>
      <c r="H637" s="1">
        <f>'BECA MEDIA'!W109</f>
        <v>25000</v>
      </c>
    </row>
    <row r="638">
      <c r="A638" t="str">
        <v>Beca Educación Media</v>
      </c>
      <c r="B638" t="str">
        <v>HUEHUETENANGO</v>
      </c>
      <c r="C638" t="str">
        <v>SAN JUAN ATITÁN</v>
      </c>
      <c r="D638" t="str">
        <v>Beca</v>
      </c>
      <c r="E638" t="str">
        <v>01 Enero</v>
      </c>
      <c r="F638">
        <v>1</v>
      </c>
      <c r="G638" s="1">
        <f>'BECA MEDIA'!G110</f>
        <v>0</v>
      </c>
      <c r="H638" s="1">
        <f>'BECA MEDIA'!H110</f>
        <v>0</v>
      </c>
    </row>
    <row r="639">
      <c r="A639" t="str">
        <v>Beca Educación Media</v>
      </c>
      <c r="B639" t="str">
        <v>HUEHUETENANGO</v>
      </c>
      <c r="C639" t="str">
        <v>SAN JUAN ATITÁN</v>
      </c>
      <c r="D639" t="str">
        <v>Beca</v>
      </c>
      <c r="E639" t="str">
        <v>02 Febrero</v>
      </c>
      <c r="F639">
        <v>2</v>
      </c>
      <c r="G639" s="1">
        <f>'BECA MEDIA'!J110</f>
        <v>0</v>
      </c>
      <c r="H639" s="1">
        <f>'BECA MEDIA'!K110</f>
        <v>0</v>
      </c>
    </row>
    <row r="640">
      <c r="A640" t="str">
        <v>Beca Educación Media</v>
      </c>
      <c r="B640" t="str">
        <v>HUEHUETENANGO</v>
      </c>
      <c r="C640" t="str">
        <v>SAN JUAN ATITÁN</v>
      </c>
      <c r="D640" t="str">
        <v>Beca</v>
      </c>
      <c r="E640" t="str">
        <v>03 Marzo</v>
      </c>
      <c r="F640">
        <v>3</v>
      </c>
      <c r="G640" s="1">
        <f>'BECA MEDIA'!M110</f>
        <v>3.6</v>
      </c>
      <c r="H640" s="1">
        <f>'BECA MEDIA'!N110</f>
        <v>9000</v>
      </c>
    </row>
    <row r="641">
      <c r="A641" t="str">
        <v>Beca Educación Media</v>
      </c>
      <c r="B641" t="str">
        <v>HUEHUETENANGO</v>
      </c>
      <c r="C641" t="str">
        <v>SAN JUAN ATITÁN</v>
      </c>
      <c r="D641" t="str">
        <v>Beca</v>
      </c>
      <c r="E641" t="str">
        <v>04 Abril</v>
      </c>
      <c r="F641">
        <v>4</v>
      </c>
      <c r="G641" s="1">
        <f>'BECA MEDIA'!P110</f>
        <v>3.6</v>
      </c>
      <c r="H641" s="1">
        <f>'BECA MEDIA'!Q110</f>
        <v>9000</v>
      </c>
    </row>
    <row r="642">
      <c r="A642" t="str">
        <v>Beca Educación Media</v>
      </c>
      <c r="B642" t="str">
        <v>HUEHUETENANGO</v>
      </c>
      <c r="C642" t="str">
        <v>SAN JUAN ATITÁN</v>
      </c>
      <c r="D642" t="str">
        <v>Beca</v>
      </c>
      <c r="E642" t="str">
        <v>05 Mayo</v>
      </c>
      <c r="F642">
        <v>5</v>
      </c>
      <c r="G642" s="1">
        <f>'BECA MEDIA'!S110</f>
        <v>0</v>
      </c>
      <c r="H642" s="1">
        <f>'BECA MEDIA'!T110</f>
        <v>0</v>
      </c>
    </row>
    <row r="643">
      <c r="A643" t="str">
        <v>Beca Educación Media</v>
      </c>
      <c r="B643" t="str">
        <v>HUEHUETENANGO</v>
      </c>
      <c r="C643" t="str">
        <v>SAN JUAN ATITÁN</v>
      </c>
      <c r="D643" t="str">
        <v>Beca</v>
      </c>
      <c r="E643" t="str">
        <v>06 Junio</v>
      </c>
      <c r="F643">
        <v>6</v>
      </c>
      <c r="G643" s="1">
        <f>'BECA MEDIA'!V110</f>
        <v>7.6</v>
      </c>
      <c r="H643" s="1">
        <f>'BECA MEDIA'!W110</f>
        <v>19000</v>
      </c>
    </row>
    <row r="644">
      <c r="A644" t="str">
        <v>Beca Educación Media</v>
      </c>
      <c r="B644" t="str">
        <v>HUEHUETENANGO</v>
      </c>
      <c r="C644" t="str">
        <v>SAN JUAN IXCOY</v>
      </c>
      <c r="D644" t="str">
        <v>Beca</v>
      </c>
      <c r="E644" t="str">
        <v>01 Enero</v>
      </c>
      <c r="F644">
        <v>1</v>
      </c>
      <c r="G644" s="1">
        <f>'BECA MEDIA'!G111</f>
        <v>0</v>
      </c>
      <c r="H644" s="1">
        <f>'BECA MEDIA'!H111</f>
        <v>0</v>
      </c>
    </row>
    <row r="645">
      <c r="A645" t="str">
        <v>Beca Educación Media</v>
      </c>
      <c r="B645" t="str">
        <v>HUEHUETENANGO</v>
      </c>
      <c r="C645" t="str">
        <v>SAN JUAN IXCOY</v>
      </c>
      <c r="D645" t="str">
        <v>Beca</v>
      </c>
      <c r="E645" t="str">
        <v>02 Febrero</v>
      </c>
      <c r="F645">
        <v>2</v>
      </c>
      <c r="G645" s="1">
        <f>'BECA MEDIA'!J111</f>
        <v>0</v>
      </c>
      <c r="H645" s="1">
        <f>'BECA MEDIA'!K111</f>
        <v>0</v>
      </c>
    </row>
    <row r="646">
      <c r="A646" t="str">
        <v>Beca Educación Media</v>
      </c>
      <c r="B646" t="str">
        <v>HUEHUETENANGO</v>
      </c>
      <c r="C646" t="str">
        <v>SAN JUAN IXCOY</v>
      </c>
      <c r="D646" t="str">
        <v>Beca</v>
      </c>
      <c r="E646" t="str">
        <v>03 Marzo</v>
      </c>
      <c r="F646">
        <v>3</v>
      </c>
      <c r="G646" s="1">
        <f>'BECA MEDIA'!M111</f>
        <v>2.8</v>
      </c>
      <c r="H646" s="1">
        <f>'BECA MEDIA'!N111</f>
        <v>7000</v>
      </c>
    </row>
    <row r="647">
      <c r="A647" t="str">
        <v>Beca Educación Media</v>
      </c>
      <c r="B647" t="str">
        <v>HUEHUETENANGO</v>
      </c>
      <c r="C647" t="str">
        <v>SAN JUAN IXCOY</v>
      </c>
      <c r="D647" t="str">
        <v>Beca</v>
      </c>
      <c r="E647" t="str">
        <v>04 Abril</v>
      </c>
      <c r="F647">
        <v>4</v>
      </c>
      <c r="G647" s="1">
        <f>'BECA MEDIA'!P111</f>
        <v>0</v>
      </c>
      <c r="H647" s="1">
        <f>'BECA MEDIA'!Q111</f>
        <v>0</v>
      </c>
    </row>
    <row r="648">
      <c r="A648" t="str">
        <v>Beca Educación Media</v>
      </c>
      <c r="B648" t="str">
        <v>HUEHUETENANGO</v>
      </c>
      <c r="C648" t="str">
        <v>SAN JUAN IXCOY</v>
      </c>
      <c r="D648" t="str">
        <v>Beca</v>
      </c>
      <c r="E648" t="str">
        <v>05 Mayo</v>
      </c>
      <c r="F648">
        <v>5</v>
      </c>
      <c r="G648" s="1">
        <f>'BECA MEDIA'!S111</f>
        <v>0</v>
      </c>
      <c r="H648" s="1">
        <f>'BECA MEDIA'!T111</f>
        <v>0</v>
      </c>
    </row>
    <row r="649">
      <c r="A649" t="str">
        <v>Beca Educación Media</v>
      </c>
      <c r="B649" t="str">
        <v>HUEHUETENANGO</v>
      </c>
      <c r="C649" t="str">
        <v>SAN JUAN IXCOY</v>
      </c>
      <c r="D649" t="str">
        <v>Beca</v>
      </c>
      <c r="E649" t="str">
        <v>06 Junio</v>
      </c>
      <c r="F649">
        <v>6</v>
      </c>
      <c r="G649" s="1">
        <f>'BECA MEDIA'!V111</f>
        <v>3.2</v>
      </c>
      <c r="H649" s="1">
        <f>'BECA MEDIA'!W111</f>
        <v>8000</v>
      </c>
    </row>
    <row r="650">
      <c r="A650" t="str">
        <v>Beca Educación Media</v>
      </c>
      <c r="B650" t="str">
        <v>HUEHUETENANGO</v>
      </c>
      <c r="C650" t="str">
        <v>SAN MATEO IXTATÁN</v>
      </c>
      <c r="D650" t="str">
        <v>Beca</v>
      </c>
      <c r="E650" t="str">
        <v>01 Enero</v>
      </c>
      <c r="F650">
        <v>1</v>
      </c>
      <c r="G650" s="1">
        <f>'BECA MEDIA'!G112</f>
        <v>0</v>
      </c>
      <c r="H650" s="1">
        <f>'BECA MEDIA'!H112</f>
        <v>0</v>
      </c>
    </row>
    <row r="651">
      <c r="A651" t="str">
        <v>Beca Educación Media</v>
      </c>
      <c r="B651" t="str">
        <v>HUEHUETENANGO</v>
      </c>
      <c r="C651" t="str">
        <v>SAN MATEO IXTATÁN</v>
      </c>
      <c r="D651" t="str">
        <v>Beca</v>
      </c>
      <c r="E651" t="str">
        <v>02 Febrero</v>
      </c>
      <c r="F651">
        <v>2</v>
      </c>
      <c r="G651" s="1">
        <f>'BECA MEDIA'!J112</f>
        <v>0</v>
      </c>
      <c r="H651" s="1">
        <f>'BECA MEDIA'!K112</f>
        <v>0</v>
      </c>
    </row>
    <row r="652">
      <c r="A652" t="str">
        <v>Beca Educación Media</v>
      </c>
      <c r="B652" t="str">
        <v>HUEHUETENANGO</v>
      </c>
      <c r="C652" t="str">
        <v>SAN MATEO IXTATÁN</v>
      </c>
      <c r="D652" t="str">
        <v>Beca</v>
      </c>
      <c r="E652" t="str">
        <v>03 Marzo</v>
      </c>
      <c r="F652">
        <v>3</v>
      </c>
      <c r="G652" s="1">
        <f>'BECA MEDIA'!M112</f>
        <v>3.6</v>
      </c>
      <c r="H652" s="1">
        <f>'BECA MEDIA'!N112</f>
        <v>9000</v>
      </c>
    </row>
    <row r="653">
      <c r="A653" t="str">
        <v>Beca Educación Media</v>
      </c>
      <c r="B653" t="str">
        <v>HUEHUETENANGO</v>
      </c>
      <c r="C653" t="str">
        <v>SAN MATEO IXTATÁN</v>
      </c>
      <c r="D653" t="str">
        <v>Beca</v>
      </c>
      <c r="E653" t="str">
        <v>04 Abril</v>
      </c>
      <c r="F653">
        <v>4</v>
      </c>
      <c r="G653" s="1">
        <f>'BECA MEDIA'!P112</f>
        <v>5.6</v>
      </c>
      <c r="H653" s="1">
        <f>'BECA MEDIA'!Q112</f>
        <v>14000</v>
      </c>
    </row>
    <row r="654">
      <c r="A654" t="str">
        <v>Beca Educación Media</v>
      </c>
      <c r="B654" t="str">
        <v>HUEHUETENANGO</v>
      </c>
      <c r="C654" t="str">
        <v>SAN MATEO IXTATÁN</v>
      </c>
      <c r="D654" t="str">
        <v>Beca</v>
      </c>
      <c r="E654" t="str">
        <v>05 Mayo</v>
      </c>
      <c r="F654">
        <v>5</v>
      </c>
      <c r="G654" s="1">
        <f>'BECA MEDIA'!S112</f>
        <v>0</v>
      </c>
      <c r="H654" s="1">
        <f>'BECA MEDIA'!T112</f>
        <v>0</v>
      </c>
    </row>
    <row r="655">
      <c r="A655" t="str">
        <v>Beca Educación Media</v>
      </c>
      <c r="B655" t="str">
        <v>HUEHUETENANGO</v>
      </c>
      <c r="C655" t="str">
        <v>SAN MATEO IXTATÁN</v>
      </c>
      <c r="D655" t="str">
        <v>Beca</v>
      </c>
      <c r="E655" t="str">
        <v>06 Junio</v>
      </c>
      <c r="F655">
        <v>6</v>
      </c>
      <c r="G655" s="1">
        <f>'BECA MEDIA'!V112</f>
        <v>9.2</v>
      </c>
      <c r="H655" s="1">
        <f>'BECA MEDIA'!W112</f>
        <v>23000</v>
      </c>
    </row>
    <row r="656">
      <c r="A656" t="str">
        <v>Beca Educación Media</v>
      </c>
      <c r="B656" t="str">
        <v>HUEHUETENANGO</v>
      </c>
      <c r="C656" t="str">
        <v>SAN MIGUEL ACATÁN</v>
      </c>
      <c r="D656" t="str">
        <v>Beca</v>
      </c>
      <c r="E656" t="str">
        <v>01 Enero</v>
      </c>
      <c r="F656">
        <v>1</v>
      </c>
      <c r="G656" s="1">
        <f>'BECA MEDIA'!G113</f>
        <v>0</v>
      </c>
      <c r="H656" s="1">
        <f>'BECA MEDIA'!H113</f>
        <v>0</v>
      </c>
    </row>
    <row r="657">
      <c r="A657" t="str">
        <v>Beca Educación Media</v>
      </c>
      <c r="B657" t="str">
        <v>HUEHUETENANGO</v>
      </c>
      <c r="C657" t="str">
        <v>SAN MIGUEL ACATÁN</v>
      </c>
      <c r="D657" t="str">
        <v>Beca</v>
      </c>
      <c r="E657" t="str">
        <v>02 Febrero</v>
      </c>
      <c r="F657">
        <v>2</v>
      </c>
      <c r="G657" s="1">
        <f>'BECA MEDIA'!J113</f>
        <v>0</v>
      </c>
      <c r="H657" s="1">
        <f>'BECA MEDIA'!K113</f>
        <v>0</v>
      </c>
    </row>
    <row r="658">
      <c r="A658" t="str">
        <v>Beca Educación Media</v>
      </c>
      <c r="B658" t="str">
        <v>HUEHUETENANGO</v>
      </c>
      <c r="C658" t="str">
        <v>SAN MIGUEL ACATÁN</v>
      </c>
      <c r="D658" t="str">
        <v>Beca</v>
      </c>
      <c r="E658" t="str">
        <v>03 Marzo</v>
      </c>
      <c r="F658">
        <v>3</v>
      </c>
      <c r="G658" s="1">
        <f>'BECA MEDIA'!M113</f>
        <v>5.2</v>
      </c>
      <c r="H658" s="1">
        <f>'BECA MEDIA'!N113</f>
        <v>13000</v>
      </c>
    </row>
    <row r="659">
      <c r="A659" t="str">
        <v>Beca Educación Media</v>
      </c>
      <c r="B659" t="str">
        <v>HUEHUETENANGO</v>
      </c>
      <c r="C659" t="str">
        <v>SAN MIGUEL ACATÁN</v>
      </c>
      <c r="D659" t="str">
        <v>Beca</v>
      </c>
      <c r="E659" t="str">
        <v>04 Abril</v>
      </c>
      <c r="F659">
        <v>4</v>
      </c>
      <c r="G659" s="1">
        <f>'BECA MEDIA'!P113</f>
        <v>2.8</v>
      </c>
      <c r="H659" s="1">
        <f>'BECA MEDIA'!Q113</f>
        <v>7000</v>
      </c>
    </row>
    <row r="660">
      <c r="A660" t="str">
        <v>Beca Educación Media</v>
      </c>
      <c r="B660" t="str">
        <v>HUEHUETENANGO</v>
      </c>
      <c r="C660" t="str">
        <v>SAN MIGUEL ACATÁN</v>
      </c>
      <c r="D660" t="str">
        <v>Beca</v>
      </c>
      <c r="E660" t="str">
        <v>05 Mayo</v>
      </c>
      <c r="F660">
        <v>5</v>
      </c>
      <c r="G660" s="1">
        <f>'BECA MEDIA'!S113</f>
        <v>0</v>
      </c>
      <c r="H660" s="1">
        <f>'BECA MEDIA'!T113</f>
        <v>0</v>
      </c>
    </row>
    <row r="661">
      <c r="A661" t="str">
        <v>Beca Educación Media</v>
      </c>
      <c r="B661" t="str">
        <v>HUEHUETENANGO</v>
      </c>
      <c r="C661" t="str">
        <v>SAN MIGUEL ACATÁN</v>
      </c>
      <c r="D661" t="str">
        <v>Beca</v>
      </c>
      <c r="E661" t="str">
        <v>06 Junio</v>
      </c>
      <c r="F661">
        <v>6</v>
      </c>
      <c r="G661" s="1">
        <f>'BECA MEDIA'!V113</f>
        <v>7.6</v>
      </c>
      <c r="H661" s="1">
        <f>'BECA MEDIA'!W113</f>
        <v>19000</v>
      </c>
    </row>
    <row r="662">
      <c r="A662" t="str">
        <v>Beca Educación Media</v>
      </c>
      <c r="B662" t="str">
        <v>HUEHUETENANGO</v>
      </c>
      <c r="C662" t="str">
        <v>SAN PEDRO NECTA</v>
      </c>
      <c r="D662" t="str">
        <v>Beca</v>
      </c>
      <c r="E662" t="str">
        <v>01 Enero</v>
      </c>
      <c r="F662">
        <v>1</v>
      </c>
      <c r="G662" s="1">
        <f>'BECA MEDIA'!G114</f>
        <v>0</v>
      </c>
      <c r="H662" s="1">
        <f>'BECA MEDIA'!H114</f>
        <v>0</v>
      </c>
    </row>
    <row r="663">
      <c r="A663" t="str">
        <v>Beca Educación Media</v>
      </c>
      <c r="B663" t="str">
        <v>HUEHUETENANGO</v>
      </c>
      <c r="C663" t="str">
        <v>SAN PEDRO NECTA</v>
      </c>
      <c r="D663" t="str">
        <v>Beca</v>
      </c>
      <c r="E663" t="str">
        <v>02 Febrero</v>
      </c>
      <c r="F663">
        <v>2</v>
      </c>
      <c r="G663" s="1">
        <f>'BECA MEDIA'!J114</f>
        <v>0</v>
      </c>
      <c r="H663" s="1">
        <f>'BECA MEDIA'!K114</f>
        <v>0</v>
      </c>
    </row>
    <row r="664">
      <c r="A664" t="str">
        <v>Beca Educación Media</v>
      </c>
      <c r="B664" t="str">
        <v>HUEHUETENANGO</v>
      </c>
      <c r="C664" t="str">
        <v>SAN PEDRO NECTA</v>
      </c>
      <c r="D664" t="str">
        <v>Beca</v>
      </c>
      <c r="E664" t="str">
        <v>03 Marzo</v>
      </c>
      <c r="F664">
        <v>3</v>
      </c>
      <c r="G664" s="1">
        <f>'BECA MEDIA'!M114</f>
        <v>2.8</v>
      </c>
      <c r="H664" s="1">
        <f>'BECA MEDIA'!N114</f>
        <v>7000</v>
      </c>
    </row>
    <row r="665">
      <c r="A665" t="str">
        <v>Beca Educación Media</v>
      </c>
      <c r="B665" t="str">
        <v>HUEHUETENANGO</v>
      </c>
      <c r="C665" t="str">
        <v>SAN PEDRO NECTA</v>
      </c>
      <c r="D665" t="str">
        <v>Beca</v>
      </c>
      <c r="E665" t="str">
        <v>04 Abril</v>
      </c>
      <c r="F665">
        <v>4</v>
      </c>
      <c r="G665" s="1">
        <f>'BECA MEDIA'!P114</f>
        <v>2</v>
      </c>
      <c r="H665" s="1">
        <f>'BECA MEDIA'!Q114</f>
        <v>5000</v>
      </c>
    </row>
    <row r="666">
      <c r="A666" t="str">
        <v>Beca Educación Media</v>
      </c>
      <c r="B666" t="str">
        <v>HUEHUETENANGO</v>
      </c>
      <c r="C666" t="str">
        <v>SAN PEDRO NECTA</v>
      </c>
      <c r="D666" t="str">
        <v>Beca</v>
      </c>
      <c r="E666" t="str">
        <v>05 Mayo</v>
      </c>
      <c r="F666">
        <v>5</v>
      </c>
      <c r="G666" s="1">
        <f>'BECA MEDIA'!S114</f>
        <v>0</v>
      </c>
      <c r="H666" s="1">
        <f>'BECA MEDIA'!T114</f>
        <v>0</v>
      </c>
    </row>
    <row r="667">
      <c r="A667" t="str">
        <v>Beca Educación Media</v>
      </c>
      <c r="B667" t="str">
        <v>HUEHUETENANGO</v>
      </c>
      <c r="C667" t="str">
        <v>SAN PEDRO NECTA</v>
      </c>
      <c r="D667" t="str">
        <v>Beca</v>
      </c>
      <c r="E667" t="str">
        <v>06 Junio</v>
      </c>
      <c r="F667">
        <v>6</v>
      </c>
      <c r="G667" s="1">
        <f>'BECA MEDIA'!V114</f>
        <v>5.6</v>
      </c>
      <c r="H667" s="1">
        <f>'BECA MEDIA'!W114</f>
        <v>14000</v>
      </c>
    </row>
    <row r="668">
      <c r="A668" t="str">
        <v>Beca Educación Media</v>
      </c>
      <c r="B668" t="str">
        <v>HUEHUETENANGO</v>
      </c>
      <c r="C668" t="str">
        <v>SAN RAFAEL LA INDEPENDENCIA</v>
      </c>
      <c r="D668" t="str">
        <v>Beca</v>
      </c>
      <c r="E668" t="str">
        <v>01 Enero</v>
      </c>
      <c r="F668">
        <v>1</v>
      </c>
      <c r="G668" s="1">
        <f>'BECA MEDIA'!G115</f>
        <v>0</v>
      </c>
      <c r="H668" s="1">
        <f>'BECA MEDIA'!H115</f>
        <v>0</v>
      </c>
    </row>
    <row r="669">
      <c r="A669" t="str">
        <v>Beca Educación Media</v>
      </c>
      <c r="B669" t="str">
        <v>HUEHUETENANGO</v>
      </c>
      <c r="C669" t="str">
        <v>SAN RAFAEL LA INDEPENDENCIA</v>
      </c>
      <c r="D669" t="str">
        <v>Beca</v>
      </c>
      <c r="E669" t="str">
        <v>02 Febrero</v>
      </c>
      <c r="F669">
        <v>2</v>
      </c>
      <c r="G669" s="1">
        <f>'BECA MEDIA'!J115</f>
        <v>0</v>
      </c>
      <c r="H669" s="1">
        <f>'BECA MEDIA'!K115</f>
        <v>0</v>
      </c>
    </row>
    <row r="670">
      <c r="A670" t="str">
        <v>Beca Educación Media</v>
      </c>
      <c r="B670" t="str">
        <v>HUEHUETENANGO</v>
      </c>
      <c r="C670" t="str">
        <v>SAN RAFAEL LA INDEPENDENCIA</v>
      </c>
      <c r="D670" t="str">
        <v>Beca</v>
      </c>
      <c r="E670" t="str">
        <v>03 Marzo</v>
      </c>
      <c r="F670">
        <v>3</v>
      </c>
      <c r="G670" s="1">
        <f>'BECA MEDIA'!M115</f>
        <v>2.4</v>
      </c>
      <c r="H670" s="1">
        <f>'BECA MEDIA'!N115</f>
        <v>6000</v>
      </c>
    </row>
    <row r="671">
      <c r="A671" t="str">
        <v>Beca Educación Media</v>
      </c>
      <c r="B671" t="str">
        <v>HUEHUETENANGO</v>
      </c>
      <c r="C671" t="str">
        <v>SAN RAFAEL LA INDEPENDENCIA</v>
      </c>
      <c r="D671" t="str">
        <v>Beca</v>
      </c>
      <c r="E671" t="str">
        <v>04 Abril</v>
      </c>
      <c r="F671">
        <v>4</v>
      </c>
      <c r="G671" s="1">
        <f>'BECA MEDIA'!P115</f>
        <v>4.4</v>
      </c>
      <c r="H671" s="1">
        <f>'BECA MEDIA'!Q115</f>
        <v>11000</v>
      </c>
    </row>
    <row r="672">
      <c r="A672" t="str">
        <v>Beca Educación Media</v>
      </c>
      <c r="B672" t="str">
        <v>HUEHUETENANGO</v>
      </c>
      <c r="C672" t="str">
        <v>SAN RAFAEL LA INDEPENDENCIA</v>
      </c>
      <c r="D672" t="str">
        <v>Beca</v>
      </c>
      <c r="E672" t="str">
        <v>05 Mayo</v>
      </c>
      <c r="F672">
        <v>5</v>
      </c>
      <c r="G672" s="1">
        <f>'BECA MEDIA'!S115</f>
        <v>0</v>
      </c>
      <c r="H672" s="1">
        <f>'BECA MEDIA'!T115</f>
        <v>0</v>
      </c>
    </row>
    <row r="673">
      <c r="A673" t="str">
        <v>Beca Educación Media</v>
      </c>
      <c r="B673" t="str">
        <v>HUEHUETENANGO</v>
      </c>
      <c r="C673" t="str">
        <v>SAN RAFAEL LA INDEPENDENCIA</v>
      </c>
      <c r="D673" t="str">
        <v>Beca</v>
      </c>
      <c r="E673" t="str">
        <v>06 Junio</v>
      </c>
      <c r="F673">
        <v>6</v>
      </c>
      <c r="G673" s="1">
        <f>'BECA MEDIA'!V115</f>
        <v>7.6</v>
      </c>
      <c r="H673" s="1">
        <f>'BECA MEDIA'!W115</f>
        <v>19000</v>
      </c>
    </row>
    <row r="674">
      <c r="A674" t="str">
        <v>Beca Educación Media</v>
      </c>
      <c r="B674" t="str">
        <v>HUEHUETENANGO</v>
      </c>
      <c r="C674" t="str">
        <v>SAN RAFAEL PETZAL</v>
      </c>
      <c r="D674" t="str">
        <v>Beca</v>
      </c>
      <c r="E674" t="str">
        <v>01 Enero</v>
      </c>
      <c r="F674">
        <v>1</v>
      </c>
      <c r="G674" s="1">
        <f>'BECA MEDIA'!G116</f>
        <v>0</v>
      </c>
      <c r="H674" s="1">
        <f>'BECA MEDIA'!H116</f>
        <v>0</v>
      </c>
    </row>
    <row r="675">
      <c r="A675" t="str">
        <v>Beca Educación Media</v>
      </c>
      <c r="B675" t="str">
        <v>HUEHUETENANGO</v>
      </c>
      <c r="C675" t="str">
        <v>SAN RAFAEL PETZAL</v>
      </c>
      <c r="D675" t="str">
        <v>Beca</v>
      </c>
      <c r="E675" t="str">
        <v>02 Febrero</v>
      </c>
      <c r="F675">
        <v>2</v>
      </c>
      <c r="G675" s="1">
        <f>'BECA MEDIA'!J116</f>
        <v>0</v>
      </c>
      <c r="H675" s="1">
        <f>'BECA MEDIA'!K116</f>
        <v>0</v>
      </c>
    </row>
    <row r="676">
      <c r="A676" t="str">
        <v>Beca Educación Media</v>
      </c>
      <c r="B676" t="str">
        <v>HUEHUETENANGO</v>
      </c>
      <c r="C676" t="str">
        <v>SAN RAFAEL PETZAL</v>
      </c>
      <c r="D676" t="str">
        <v>Beca</v>
      </c>
      <c r="E676" t="str">
        <v>03 Marzo</v>
      </c>
      <c r="F676">
        <v>3</v>
      </c>
      <c r="G676" s="1">
        <f>'BECA MEDIA'!M116</f>
        <v>2.8</v>
      </c>
      <c r="H676" s="1">
        <f>'BECA MEDIA'!N116</f>
        <v>7000</v>
      </c>
    </row>
    <row r="677">
      <c r="A677" t="str">
        <v>Beca Educación Media</v>
      </c>
      <c r="B677" t="str">
        <v>HUEHUETENANGO</v>
      </c>
      <c r="C677" t="str">
        <v>SAN RAFAEL PETZAL</v>
      </c>
      <c r="D677" t="str">
        <v>Beca</v>
      </c>
      <c r="E677" t="str">
        <v>04 Abril</v>
      </c>
      <c r="F677">
        <v>4</v>
      </c>
      <c r="G677" s="1">
        <f>'BECA MEDIA'!P116</f>
        <v>2</v>
      </c>
      <c r="H677" s="1">
        <f>'BECA MEDIA'!Q116</f>
        <v>5000</v>
      </c>
    </row>
    <row r="678">
      <c r="A678" t="str">
        <v>Beca Educación Media</v>
      </c>
      <c r="B678" t="str">
        <v>HUEHUETENANGO</v>
      </c>
      <c r="C678" t="str">
        <v>SAN RAFAEL PETZAL</v>
      </c>
      <c r="D678" t="str">
        <v>Beca</v>
      </c>
      <c r="E678" t="str">
        <v>05 Mayo</v>
      </c>
      <c r="F678">
        <v>5</v>
      </c>
      <c r="G678" s="1">
        <f>'BECA MEDIA'!S116</f>
        <v>0</v>
      </c>
      <c r="H678" s="1">
        <f>'BECA MEDIA'!T116</f>
        <v>0</v>
      </c>
    </row>
    <row r="679">
      <c r="A679" t="str">
        <v>Beca Educación Media</v>
      </c>
      <c r="B679" t="str">
        <v>HUEHUETENANGO</v>
      </c>
      <c r="C679" t="str">
        <v>SAN RAFAEL PETZAL</v>
      </c>
      <c r="D679" t="str">
        <v>Beca</v>
      </c>
      <c r="E679" t="str">
        <v>06 Junio</v>
      </c>
      <c r="F679">
        <v>6</v>
      </c>
      <c r="G679" s="1">
        <f>'BECA MEDIA'!V116</f>
        <v>4.8</v>
      </c>
      <c r="H679" s="1">
        <f>'BECA MEDIA'!W116</f>
        <v>12000</v>
      </c>
    </row>
    <row r="680">
      <c r="A680" t="str">
        <v>Beca Educación Media</v>
      </c>
      <c r="B680" t="str">
        <v>HUEHUETENANGO</v>
      </c>
      <c r="C680" t="str">
        <v>SAN SEBASTIÁN COATÁN</v>
      </c>
      <c r="D680" t="str">
        <v>Beca</v>
      </c>
      <c r="E680" t="str">
        <v>01 Enero</v>
      </c>
      <c r="F680">
        <v>1</v>
      </c>
      <c r="G680" s="1">
        <f>'BECA MEDIA'!G117</f>
        <v>0</v>
      </c>
      <c r="H680" s="1">
        <f>'BECA MEDIA'!H117</f>
        <v>0</v>
      </c>
    </row>
    <row r="681">
      <c r="A681" t="str">
        <v>Beca Educación Media</v>
      </c>
      <c r="B681" t="str">
        <v>HUEHUETENANGO</v>
      </c>
      <c r="C681" t="str">
        <v>SAN SEBASTIÁN COATÁN</v>
      </c>
      <c r="D681" t="str">
        <v>Beca</v>
      </c>
      <c r="E681" t="str">
        <v>02 Febrero</v>
      </c>
      <c r="F681">
        <v>2</v>
      </c>
      <c r="G681" s="1">
        <f>'BECA MEDIA'!J117</f>
        <v>0</v>
      </c>
      <c r="H681" s="1">
        <f>'BECA MEDIA'!K117</f>
        <v>0</v>
      </c>
    </row>
    <row r="682">
      <c r="A682" t="str">
        <v>Beca Educación Media</v>
      </c>
      <c r="B682" t="str">
        <v>HUEHUETENANGO</v>
      </c>
      <c r="C682" t="str">
        <v>SAN SEBASTIÁN COATÁN</v>
      </c>
      <c r="D682" t="str">
        <v>Beca</v>
      </c>
      <c r="E682" t="str">
        <v>03 Marzo</v>
      </c>
      <c r="F682">
        <v>3</v>
      </c>
      <c r="G682" s="1">
        <f>'BECA MEDIA'!M117</f>
        <v>1.6</v>
      </c>
      <c r="H682" s="1">
        <f>'BECA MEDIA'!N117</f>
        <v>4000</v>
      </c>
    </row>
    <row r="683">
      <c r="A683" t="str">
        <v>Beca Educación Media</v>
      </c>
      <c r="B683" t="str">
        <v>HUEHUETENANGO</v>
      </c>
      <c r="C683" t="str">
        <v>SAN SEBASTIÁN COATÁN</v>
      </c>
      <c r="D683" t="str">
        <v>Beca</v>
      </c>
      <c r="E683" t="str">
        <v>04 Abril</v>
      </c>
      <c r="F683">
        <v>4</v>
      </c>
      <c r="G683" s="1">
        <f>'BECA MEDIA'!P117</f>
        <v>0</v>
      </c>
      <c r="H683" s="1">
        <f>'BECA MEDIA'!Q117</f>
        <v>0</v>
      </c>
    </row>
    <row r="684">
      <c r="A684" t="str">
        <v>Beca Educación Media</v>
      </c>
      <c r="B684" t="str">
        <v>HUEHUETENANGO</v>
      </c>
      <c r="C684" t="str">
        <v>SAN SEBASTIÁN COATÁN</v>
      </c>
      <c r="D684" t="str">
        <v>Beca</v>
      </c>
      <c r="E684" t="str">
        <v>05 Mayo</v>
      </c>
      <c r="F684">
        <v>5</v>
      </c>
      <c r="G684" s="1">
        <f>'BECA MEDIA'!S117</f>
        <v>0</v>
      </c>
      <c r="H684" s="1">
        <f>'BECA MEDIA'!T117</f>
        <v>0</v>
      </c>
    </row>
    <row r="685">
      <c r="A685" t="str">
        <v>Beca Educación Media</v>
      </c>
      <c r="B685" t="str">
        <v>HUEHUETENANGO</v>
      </c>
      <c r="C685" t="str">
        <v>SAN SEBASTIÁN COATÁN</v>
      </c>
      <c r="D685" t="str">
        <v>Beca</v>
      </c>
      <c r="E685" t="str">
        <v>06 Junio</v>
      </c>
      <c r="F685">
        <v>6</v>
      </c>
      <c r="G685" s="1">
        <f>'BECA MEDIA'!V117</f>
        <v>1.6</v>
      </c>
      <c r="H685" s="1">
        <f>'BECA MEDIA'!W117</f>
        <v>4000</v>
      </c>
    </row>
    <row r="686">
      <c r="A686" t="str">
        <v>Beca Educación Media</v>
      </c>
      <c r="B686" t="str">
        <v>HUEHUETENANGO</v>
      </c>
      <c r="C686" t="str">
        <v>SAN SEBASTIÁN HUEHUETENANGO</v>
      </c>
      <c r="D686" t="str">
        <v>Beca</v>
      </c>
      <c r="E686" t="str">
        <v>01 Enero</v>
      </c>
      <c r="F686">
        <v>1</v>
      </c>
      <c r="G686" s="1">
        <f>'BECA MEDIA'!G118</f>
        <v>0</v>
      </c>
      <c r="H686" s="1">
        <f>'BECA MEDIA'!H118</f>
        <v>0</v>
      </c>
    </row>
    <row r="687">
      <c r="A687" t="str">
        <v>Beca Educación Media</v>
      </c>
      <c r="B687" t="str">
        <v>HUEHUETENANGO</v>
      </c>
      <c r="C687" t="str">
        <v>SAN SEBASTIÁN HUEHUETENANGO</v>
      </c>
      <c r="D687" t="str">
        <v>Beca</v>
      </c>
      <c r="E687" t="str">
        <v>02 Febrero</v>
      </c>
      <c r="F687">
        <v>2</v>
      </c>
      <c r="G687" s="1">
        <f>'BECA MEDIA'!J118</f>
        <v>0</v>
      </c>
      <c r="H687" s="1">
        <f>'BECA MEDIA'!K118</f>
        <v>0</v>
      </c>
    </row>
    <row r="688">
      <c r="A688" t="str">
        <v>Beca Educación Media</v>
      </c>
      <c r="B688" t="str">
        <v>HUEHUETENANGO</v>
      </c>
      <c r="C688" t="str">
        <v>SAN SEBASTIÁN HUEHUETENANGO</v>
      </c>
      <c r="D688" t="str">
        <v>Beca</v>
      </c>
      <c r="E688" t="str">
        <v>03 Marzo</v>
      </c>
      <c r="F688">
        <v>3</v>
      </c>
      <c r="G688" s="1">
        <f>'BECA MEDIA'!M118</f>
        <v>3.6</v>
      </c>
      <c r="H688" s="1">
        <f>'BECA MEDIA'!N118</f>
        <v>9000</v>
      </c>
    </row>
    <row r="689">
      <c r="A689" t="str">
        <v>Beca Educación Media</v>
      </c>
      <c r="B689" t="str">
        <v>HUEHUETENANGO</v>
      </c>
      <c r="C689" t="str">
        <v>SAN SEBASTIÁN HUEHUETENANGO</v>
      </c>
      <c r="D689" t="str">
        <v>Beca</v>
      </c>
      <c r="E689" t="str">
        <v>04 Abril</v>
      </c>
      <c r="F689">
        <v>4</v>
      </c>
      <c r="G689" s="1">
        <f>'BECA MEDIA'!P118</f>
        <v>2.8</v>
      </c>
      <c r="H689" s="1">
        <f>'BECA MEDIA'!Q118</f>
        <v>7000</v>
      </c>
    </row>
    <row r="690">
      <c r="A690" t="str">
        <v>Beca Educación Media</v>
      </c>
      <c r="B690" t="str">
        <v>HUEHUETENANGO</v>
      </c>
      <c r="C690" t="str">
        <v>SAN SEBASTIÁN HUEHUETENANGO</v>
      </c>
      <c r="D690" t="str">
        <v>Beca</v>
      </c>
      <c r="E690" t="str">
        <v>05 Mayo</v>
      </c>
      <c r="F690">
        <v>5</v>
      </c>
      <c r="G690" s="1">
        <f>'BECA MEDIA'!S118</f>
        <v>0</v>
      </c>
      <c r="H690" s="1">
        <f>'BECA MEDIA'!T118</f>
        <v>0</v>
      </c>
    </row>
    <row r="691">
      <c r="A691" t="str">
        <v>Beca Educación Media</v>
      </c>
      <c r="B691" t="str">
        <v>HUEHUETENANGO</v>
      </c>
      <c r="C691" t="str">
        <v>SAN SEBASTIÁN HUEHUETENANGO</v>
      </c>
      <c r="D691" t="str">
        <v>Beca</v>
      </c>
      <c r="E691" t="str">
        <v>06 Junio</v>
      </c>
      <c r="F691">
        <v>6</v>
      </c>
      <c r="G691" s="1">
        <f>'BECA MEDIA'!V118</f>
        <v>6.4</v>
      </c>
      <c r="H691" s="1">
        <f>'BECA MEDIA'!W118</f>
        <v>16000</v>
      </c>
    </row>
    <row r="692">
      <c r="A692" t="str">
        <v>Beca Educación Media</v>
      </c>
      <c r="B692" t="str">
        <v>HUEHUETENANGO</v>
      </c>
      <c r="C692" t="str">
        <v>SANTA ANA HUISTA</v>
      </c>
      <c r="D692" t="str">
        <v>Beca</v>
      </c>
      <c r="E692" t="str">
        <v>01 Enero</v>
      </c>
      <c r="F692">
        <v>1</v>
      </c>
      <c r="G692" s="1">
        <f>'BECA MEDIA'!G119</f>
        <v>0</v>
      </c>
      <c r="H692" s="1">
        <f>'BECA MEDIA'!H119</f>
        <v>0</v>
      </c>
    </row>
    <row r="693">
      <c r="A693" t="str">
        <v>Beca Educación Media</v>
      </c>
      <c r="B693" t="str">
        <v>HUEHUETENANGO</v>
      </c>
      <c r="C693" t="str">
        <v>SANTA ANA HUISTA</v>
      </c>
      <c r="D693" t="str">
        <v>Beca</v>
      </c>
      <c r="E693" t="str">
        <v>02 Febrero</v>
      </c>
      <c r="F693">
        <v>2</v>
      </c>
      <c r="G693" s="1">
        <f>'BECA MEDIA'!J119</f>
        <v>0</v>
      </c>
      <c r="H693" s="1">
        <f>'BECA MEDIA'!K119</f>
        <v>0</v>
      </c>
    </row>
    <row r="694">
      <c r="A694" t="str">
        <v>Beca Educación Media</v>
      </c>
      <c r="B694" t="str">
        <v>HUEHUETENANGO</v>
      </c>
      <c r="C694" t="str">
        <v>SANTA ANA HUISTA</v>
      </c>
      <c r="D694" t="str">
        <v>Beca</v>
      </c>
      <c r="E694" t="str">
        <v>03 Marzo</v>
      </c>
      <c r="F694">
        <v>3</v>
      </c>
      <c r="G694" s="1">
        <f>'BECA MEDIA'!M119</f>
        <v>1.6</v>
      </c>
      <c r="H694" s="1">
        <f>'BECA MEDIA'!N119</f>
        <v>4000</v>
      </c>
    </row>
    <row r="695">
      <c r="A695" t="str">
        <v>Beca Educación Media</v>
      </c>
      <c r="B695" t="str">
        <v>HUEHUETENANGO</v>
      </c>
      <c r="C695" t="str">
        <v>SANTA ANA HUISTA</v>
      </c>
      <c r="D695" t="str">
        <v>Beca</v>
      </c>
      <c r="E695" t="str">
        <v>04 Abril</v>
      </c>
      <c r="F695">
        <v>4</v>
      </c>
      <c r="G695" s="1">
        <f>'BECA MEDIA'!P119</f>
        <v>0</v>
      </c>
      <c r="H695" s="1">
        <f>'BECA MEDIA'!Q119</f>
        <v>0</v>
      </c>
    </row>
    <row r="696">
      <c r="A696" t="str">
        <v>Beca Educación Media</v>
      </c>
      <c r="B696" t="str">
        <v>HUEHUETENANGO</v>
      </c>
      <c r="C696" t="str">
        <v>SANTA ANA HUISTA</v>
      </c>
      <c r="D696" t="str">
        <v>Beca</v>
      </c>
      <c r="E696" t="str">
        <v>05 Mayo</v>
      </c>
      <c r="F696">
        <v>5</v>
      </c>
      <c r="G696" s="1">
        <f>'BECA MEDIA'!S119</f>
        <v>0</v>
      </c>
      <c r="H696" s="1">
        <f>'BECA MEDIA'!T119</f>
        <v>0</v>
      </c>
    </row>
    <row r="697">
      <c r="A697" t="str">
        <v>Beca Educación Media</v>
      </c>
      <c r="B697" t="str">
        <v>HUEHUETENANGO</v>
      </c>
      <c r="C697" t="str">
        <v>SANTA ANA HUISTA</v>
      </c>
      <c r="D697" t="str">
        <v>Beca</v>
      </c>
      <c r="E697" t="str">
        <v>06 Junio</v>
      </c>
      <c r="F697">
        <v>6</v>
      </c>
      <c r="G697" s="1">
        <f>'BECA MEDIA'!V119</f>
        <v>1.6</v>
      </c>
      <c r="H697" s="1">
        <f>'BECA MEDIA'!W119</f>
        <v>4000</v>
      </c>
    </row>
    <row r="698">
      <c r="A698" t="str">
        <v>Beca Educación Media</v>
      </c>
      <c r="B698" t="str">
        <v>HUEHUETENANGO</v>
      </c>
      <c r="C698" t="str">
        <v>SANTA BÁRBARA</v>
      </c>
      <c r="D698" t="str">
        <v>Beca</v>
      </c>
      <c r="E698" t="str">
        <v>01 Enero</v>
      </c>
      <c r="F698">
        <v>1</v>
      </c>
      <c r="G698" s="1">
        <f>'BECA MEDIA'!G120</f>
        <v>0</v>
      </c>
      <c r="H698" s="1">
        <f>'BECA MEDIA'!H120</f>
        <v>0</v>
      </c>
    </row>
    <row r="699">
      <c r="A699" t="str">
        <v>Beca Educación Media</v>
      </c>
      <c r="B699" t="str">
        <v>HUEHUETENANGO</v>
      </c>
      <c r="C699" t="str">
        <v>SANTA BÁRBARA</v>
      </c>
      <c r="D699" t="str">
        <v>Beca</v>
      </c>
      <c r="E699" t="str">
        <v>02 Febrero</v>
      </c>
      <c r="F699">
        <v>2</v>
      </c>
      <c r="G699" s="1">
        <f>'BECA MEDIA'!J120</f>
        <v>0</v>
      </c>
      <c r="H699" s="1">
        <f>'BECA MEDIA'!K120</f>
        <v>0</v>
      </c>
    </row>
    <row r="700">
      <c r="A700" t="str">
        <v>Beca Educación Media</v>
      </c>
      <c r="B700" t="str">
        <v>HUEHUETENANGO</v>
      </c>
      <c r="C700" t="str">
        <v>SANTA BÁRBARA</v>
      </c>
      <c r="D700" t="str">
        <v>Beca</v>
      </c>
      <c r="E700" t="str">
        <v>03 Marzo</v>
      </c>
      <c r="F700">
        <v>3</v>
      </c>
      <c r="G700" s="1">
        <f>'BECA MEDIA'!M120</f>
        <v>4.4</v>
      </c>
      <c r="H700" s="1">
        <f>'BECA MEDIA'!N120</f>
        <v>11000</v>
      </c>
    </row>
    <row r="701">
      <c r="A701" t="str">
        <v>Beca Educación Media</v>
      </c>
      <c r="B701" t="str">
        <v>HUEHUETENANGO</v>
      </c>
      <c r="C701" t="str">
        <v>SANTA BÁRBARA</v>
      </c>
      <c r="D701" t="str">
        <v>Beca</v>
      </c>
      <c r="E701" t="str">
        <v>04 Abril</v>
      </c>
      <c r="F701">
        <v>4</v>
      </c>
      <c r="G701" s="1">
        <f>'BECA MEDIA'!P120</f>
        <v>4.4</v>
      </c>
      <c r="H701" s="1">
        <f>'BECA MEDIA'!Q120</f>
        <v>11000</v>
      </c>
    </row>
    <row r="702">
      <c r="A702" t="str">
        <v>Beca Educación Media</v>
      </c>
      <c r="B702" t="str">
        <v>HUEHUETENANGO</v>
      </c>
      <c r="C702" t="str">
        <v>SANTA BÁRBARA</v>
      </c>
      <c r="D702" t="str">
        <v>Beca</v>
      </c>
      <c r="E702" t="str">
        <v>05 Mayo</v>
      </c>
      <c r="F702">
        <v>5</v>
      </c>
      <c r="G702" s="1">
        <f>'BECA MEDIA'!S120</f>
        <v>0</v>
      </c>
      <c r="H702" s="1">
        <f>'BECA MEDIA'!T120</f>
        <v>0</v>
      </c>
    </row>
    <row r="703">
      <c r="A703" t="str">
        <v>Beca Educación Media</v>
      </c>
      <c r="B703" t="str">
        <v>HUEHUETENANGO</v>
      </c>
      <c r="C703" t="str">
        <v>SANTA BÁRBARA</v>
      </c>
      <c r="D703" t="str">
        <v>Beca</v>
      </c>
      <c r="E703" t="str">
        <v>06 Junio</v>
      </c>
      <c r="F703">
        <v>6</v>
      </c>
      <c r="G703" s="1">
        <f>'BECA MEDIA'!V120</f>
        <v>9.2</v>
      </c>
      <c r="H703" s="1">
        <f>'BECA MEDIA'!W120</f>
        <v>23000</v>
      </c>
    </row>
    <row r="704">
      <c r="A704" t="str">
        <v>Beca Educación Media</v>
      </c>
      <c r="B704" t="str">
        <v>HUEHUETENANGO</v>
      </c>
      <c r="C704" t="str">
        <v>SANTA EULALIA</v>
      </c>
      <c r="D704" t="str">
        <v>Beca</v>
      </c>
      <c r="E704" t="str">
        <v>01 Enero</v>
      </c>
      <c r="F704">
        <v>1</v>
      </c>
      <c r="G704" s="1">
        <f>'BECA MEDIA'!G121</f>
        <v>0</v>
      </c>
      <c r="H704" s="1">
        <f>'BECA MEDIA'!H121</f>
        <v>0</v>
      </c>
    </row>
    <row r="705">
      <c r="A705" t="str">
        <v>Beca Educación Media</v>
      </c>
      <c r="B705" t="str">
        <v>HUEHUETENANGO</v>
      </c>
      <c r="C705" t="str">
        <v>SANTA EULALIA</v>
      </c>
      <c r="D705" t="str">
        <v>Beca</v>
      </c>
      <c r="E705" t="str">
        <v>02 Febrero</v>
      </c>
      <c r="F705">
        <v>2</v>
      </c>
      <c r="G705" s="1">
        <f>'BECA MEDIA'!J121</f>
        <v>0</v>
      </c>
      <c r="H705" s="1">
        <f>'BECA MEDIA'!K121</f>
        <v>0</v>
      </c>
    </row>
    <row r="706">
      <c r="A706" t="str">
        <v>Beca Educación Media</v>
      </c>
      <c r="B706" t="str">
        <v>HUEHUETENANGO</v>
      </c>
      <c r="C706" t="str">
        <v>SANTA EULALIA</v>
      </c>
      <c r="D706" t="str">
        <v>Beca</v>
      </c>
      <c r="E706" t="str">
        <v>03 Marzo</v>
      </c>
      <c r="F706">
        <v>3</v>
      </c>
      <c r="G706" s="1">
        <f>'BECA MEDIA'!M121</f>
        <v>5.2</v>
      </c>
      <c r="H706" s="1">
        <f>'BECA MEDIA'!N121</f>
        <v>13000</v>
      </c>
    </row>
    <row r="707">
      <c r="A707" t="str">
        <v>Beca Educación Media</v>
      </c>
      <c r="B707" t="str">
        <v>HUEHUETENANGO</v>
      </c>
      <c r="C707" t="str">
        <v>SANTA EULALIA</v>
      </c>
      <c r="D707" t="str">
        <v>Beca</v>
      </c>
      <c r="E707" t="str">
        <v>04 Abril</v>
      </c>
      <c r="F707">
        <v>4</v>
      </c>
      <c r="G707" s="1">
        <f>'BECA MEDIA'!P121</f>
        <v>4</v>
      </c>
      <c r="H707" s="1">
        <f>'BECA MEDIA'!Q121</f>
        <v>10000</v>
      </c>
    </row>
    <row r="708">
      <c r="A708" t="str">
        <v>Beca Educación Media</v>
      </c>
      <c r="B708" t="str">
        <v>HUEHUETENANGO</v>
      </c>
      <c r="C708" t="str">
        <v>SANTA EULALIA</v>
      </c>
      <c r="D708" t="str">
        <v>Beca</v>
      </c>
      <c r="E708" t="str">
        <v>05 Mayo</v>
      </c>
      <c r="F708">
        <v>5</v>
      </c>
      <c r="G708" s="1">
        <f>'BECA MEDIA'!S121</f>
        <v>0</v>
      </c>
      <c r="H708" s="1">
        <f>'BECA MEDIA'!T121</f>
        <v>0</v>
      </c>
    </row>
    <row r="709">
      <c r="A709" t="str">
        <v>Beca Educación Media</v>
      </c>
      <c r="B709" t="str">
        <v>HUEHUETENANGO</v>
      </c>
      <c r="C709" t="str">
        <v>SANTA EULALIA</v>
      </c>
      <c r="D709" t="str">
        <v>Beca</v>
      </c>
      <c r="E709" t="str">
        <v>06 Junio</v>
      </c>
      <c r="F709">
        <v>6</v>
      </c>
      <c r="G709" s="1">
        <f>'BECA MEDIA'!V121</f>
        <v>8.8</v>
      </c>
      <c r="H709" s="1">
        <f>'BECA MEDIA'!W121</f>
        <v>22000</v>
      </c>
    </row>
    <row r="710">
      <c r="A710" t="str">
        <v>Beca Educación Media</v>
      </c>
      <c r="B710" t="str">
        <v>HUEHUETENANGO</v>
      </c>
      <c r="C710" t="str">
        <v>SANTIAGO CHIMALTENANGO</v>
      </c>
      <c r="D710" t="str">
        <v>Beca</v>
      </c>
      <c r="E710" t="str">
        <v>01 Enero</v>
      </c>
      <c r="F710">
        <v>1</v>
      </c>
      <c r="G710" s="1">
        <f>'BECA MEDIA'!G122</f>
        <v>0</v>
      </c>
      <c r="H710" s="1">
        <f>'BECA MEDIA'!H122</f>
        <v>0</v>
      </c>
    </row>
    <row r="711">
      <c r="A711" t="str">
        <v>Beca Educación Media</v>
      </c>
      <c r="B711" t="str">
        <v>HUEHUETENANGO</v>
      </c>
      <c r="C711" t="str">
        <v>SANTIAGO CHIMALTENANGO</v>
      </c>
      <c r="D711" t="str">
        <v>Beca</v>
      </c>
      <c r="E711" t="str">
        <v>02 Febrero</v>
      </c>
      <c r="F711">
        <v>2</v>
      </c>
      <c r="G711" s="1">
        <f>'BECA MEDIA'!J122</f>
        <v>0</v>
      </c>
      <c r="H711" s="1">
        <f>'BECA MEDIA'!K122</f>
        <v>0</v>
      </c>
    </row>
    <row r="712">
      <c r="A712" t="str">
        <v>Beca Educación Media</v>
      </c>
      <c r="B712" t="str">
        <v>HUEHUETENANGO</v>
      </c>
      <c r="C712" t="str">
        <v>SANTIAGO CHIMALTENANGO</v>
      </c>
      <c r="D712" t="str">
        <v>Beca</v>
      </c>
      <c r="E712" t="str">
        <v>03 Marzo</v>
      </c>
      <c r="F712">
        <v>3</v>
      </c>
      <c r="G712" s="1">
        <f>'BECA MEDIA'!M122</f>
        <v>4.4</v>
      </c>
      <c r="H712" s="1">
        <f>'BECA MEDIA'!N122</f>
        <v>11000</v>
      </c>
    </row>
    <row r="713">
      <c r="A713" t="str">
        <v>Beca Educación Media</v>
      </c>
      <c r="B713" t="str">
        <v>HUEHUETENANGO</v>
      </c>
      <c r="C713" t="str">
        <v>SANTIAGO CHIMALTENANGO</v>
      </c>
      <c r="D713" t="str">
        <v>Beca</v>
      </c>
      <c r="E713" t="str">
        <v>04 Abril</v>
      </c>
      <c r="F713">
        <v>4</v>
      </c>
      <c r="G713" s="1">
        <f>'BECA MEDIA'!P122</f>
        <v>2.8</v>
      </c>
      <c r="H713" s="1">
        <f>'BECA MEDIA'!Q122</f>
        <v>7000</v>
      </c>
    </row>
    <row r="714">
      <c r="A714" t="str">
        <v>Beca Educación Media</v>
      </c>
      <c r="B714" t="str">
        <v>HUEHUETENANGO</v>
      </c>
      <c r="C714" t="str">
        <v>SANTIAGO CHIMALTENANGO</v>
      </c>
      <c r="D714" t="str">
        <v>Beca</v>
      </c>
      <c r="E714" t="str">
        <v>05 Mayo</v>
      </c>
      <c r="F714">
        <v>5</v>
      </c>
      <c r="G714" s="1">
        <f>'BECA MEDIA'!S122</f>
        <v>0</v>
      </c>
      <c r="H714" s="1">
        <f>'BECA MEDIA'!T122</f>
        <v>0</v>
      </c>
    </row>
    <row r="715">
      <c r="A715" t="str">
        <v>Beca Educación Media</v>
      </c>
      <c r="B715" t="str">
        <v>HUEHUETENANGO</v>
      </c>
      <c r="C715" t="str">
        <v>SANTIAGO CHIMALTENANGO</v>
      </c>
      <c r="D715" t="str">
        <v>Beca</v>
      </c>
      <c r="E715" t="str">
        <v>06 Junio</v>
      </c>
      <c r="F715">
        <v>6</v>
      </c>
      <c r="G715" s="1">
        <f>'BECA MEDIA'!V122</f>
        <v>7.6</v>
      </c>
      <c r="H715" s="1">
        <f>'BECA MEDIA'!W122</f>
        <v>19000</v>
      </c>
    </row>
    <row r="716">
      <c r="A716" t="str">
        <v>Beca Educación Media</v>
      </c>
      <c r="B716" t="str">
        <v>HUEHUETENANGO</v>
      </c>
      <c r="C716" t="str">
        <v>SOLOMA</v>
      </c>
      <c r="D716" t="str">
        <v>Beca</v>
      </c>
      <c r="E716" t="str">
        <v>01 Enero</v>
      </c>
      <c r="F716">
        <v>1</v>
      </c>
      <c r="G716" s="1">
        <f>'BECA MEDIA'!G123</f>
        <v>0</v>
      </c>
      <c r="H716" s="1">
        <f>'BECA MEDIA'!H123</f>
        <v>0</v>
      </c>
    </row>
    <row r="717">
      <c r="A717" t="str">
        <v>Beca Educación Media</v>
      </c>
      <c r="B717" t="str">
        <v>HUEHUETENANGO</v>
      </c>
      <c r="C717" t="str">
        <v>SOLOMA</v>
      </c>
      <c r="D717" t="str">
        <v>Beca</v>
      </c>
      <c r="E717" t="str">
        <v>02 Febrero</v>
      </c>
      <c r="F717">
        <v>2</v>
      </c>
      <c r="G717" s="1">
        <f>'BECA MEDIA'!J123</f>
        <v>0</v>
      </c>
      <c r="H717" s="1">
        <f>'BECA MEDIA'!K123</f>
        <v>0</v>
      </c>
    </row>
    <row r="718">
      <c r="A718" t="str">
        <v>Beca Educación Media</v>
      </c>
      <c r="B718" t="str">
        <v>HUEHUETENANGO</v>
      </c>
      <c r="C718" t="str">
        <v>SOLOMA</v>
      </c>
      <c r="D718" t="str">
        <v>Beca</v>
      </c>
      <c r="E718" t="str">
        <v>03 Marzo</v>
      </c>
      <c r="F718">
        <v>3</v>
      </c>
      <c r="G718" s="1">
        <f>'BECA MEDIA'!M123</f>
        <v>4</v>
      </c>
      <c r="H718" s="1">
        <f>'BECA MEDIA'!N123</f>
        <v>10000</v>
      </c>
    </row>
    <row r="719">
      <c r="A719" t="str">
        <v>Beca Educación Media</v>
      </c>
      <c r="B719" t="str">
        <v>HUEHUETENANGO</v>
      </c>
      <c r="C719" t="str">
        <v>SOLOMA</v>
      </c>
      <c r="D719" t="str">
        <v>Beca</v>
      </c>
      <c r="E719" t="str">
        <v>04 Abril</v>
      </c>
      <c r="F719">
        <v>4</v>
      </c>
      <c r="G719" s="1">
        <f>'BECA MEDIA'!P123</f>
        <v>4</v>
      </c>
      <c r="H719" s="1">
        <f>'BECA MEDIA'!Q123</f>
        <v>10000</v>
      </c>
    </row>
    <row r="720">
      <c r="A720" t="str">
        <v>Beca Educación Media</v>
      </c>
      <c r="B720" t="str">
        <v>HUEHUETENANGO</v>
      </c>
      <c r="C720" t="str">
        <v>SOLOMA</v>
      </c>
      <c r="D720" t="str">
        <v>Beca</v>
      </c>
      <c r="E720" t="str">
        <v>05 Mayo</v>
      </c>
      <c r="F720">
        <v>5</v>
      </c>
      <c r="G720" s="1">
        <f>'BECA MEDIA'!S123</f>
        <v>0</v>
      </c>
      <c r="H720" s="1">
        <f>'BECA MEDIA'!T123</f>
        <v>0</v>
      </c>
    </row>
    <row r="721">
      <c r="A721" t="str">
        <v>Beca Educación Media</v>
      </c>
      <c r="B721" t="str">
        <v>HUEHUETENANGO</v>
      </c>
      <c r="C721" t="str">
        <v>SOLOMA</v>
      </c>
      <c r="D721" t="str">
        <v>Beca</v>
      </c>
      <c r="E721" t="str">
        <v>06 Junio</v>
      </c>
      <c r="F721">
        <v>6</v>
      </c>
      <c r="G721" s="1">
        <f>'BECA MEDIA'!V123</f>
        <v>8</v>
      </c>
      <c r="H721" s="1">
        <f>'BECA MEDIA'!W123</f>
        <v>20000</v>
      </c>
    </row>
    <row r="722">
      <c r="A722" t="str">
        <v>Beca Educación Media</v>
      </c>
      <c r="B722" t="str">
        <v>HUEHUETENANGO</v>
      </c>
      <c r="C722" t="str">
        <v>TECTITÁN</v>
      </c>
      <c r="D722" t="str">
        <v>Beca</v>
      </c>
      <c r="E722" t="str">
        <v>01 Enero</v>
      </c>
      <c r="F722">
        <v>1</v>
      </c>
      <c r="G722" s="1">
        <f>'BECA MEDIA'!G124</f>
        <v>0</v>
      </c>
      <c r="H722" s="1">
        <f>'BECA MEDIA'!H124</f>
        <v>0</v>
      </c>
    </row>
    <row r="723">
      <c r="A723" t="str">
        <v>Beca Educación Media</v>
      </c>
      <c r="B723" t="str">
        <v>HUEHUETENANGO</v>
      </c>
      <c r="C723" t="str">
        <v>TECTITÁN</v>
      </c>
      <c r="D723" t="str">
        <v>Beca</v>
      </c>
      <c r="E723" t="str">
        <v>02 Febrero</v>
      </c>
      <c r="F723">
        <v>2</v>
      </c>
      <c r="G723" s="1">
        <f>'BECA MEDIA'!J124</f>
        <v>0</v>
      </c>
      <c r="H723" s="1">
        <f>'BECA MEDIA'!K124</f>
        <v>0</v>
      </c>
    </row>
    <row r="724">
      <c r="A724" t="str">
        <v>Beca Educación Media</v>
      </c>
      <c r="B724" t="str">
        <v>HUEHUETENANGO</v>
      </c>
      <c r="C724" t="str">
        <v>TECTITÁN</v>
      </c>
      <c r="D724" t="str">
        <v>Beca</v>
      </c>
      <c r="E724" t="str">
        <v>03 Marzo</v>
      </c>
      <c r="F724">
        <v>3</v>
      </c>
      <c r="G724" s="1">
        <f>'BECA MEDIA'!M124</f>
        <v>7.2</v>
      </c>
      <c r="H724" s="1">
        <f>'BECA MEDIA'!N124</f>
        <v>18000</v>
      </c>
    </row>
    <row r="725">
      <c r="A725" t="str">
        <v>Beca Educación Media</v>
      </c>
      <c r="B725" t="str">
        <v>HUEHUETENANGO</v>
      </c>
      <c r="C725" t="str">
        <v>TECTITÁN</v>
      </c>
      <c r="D725" t="str">
        <v>Beca</v>
      </c>
      <c r="E725" t="str">
        <v>04 Abril</v>
      </c>
      <c r="F725">
        <v>4</v>
      </c>
      <c r="G725" s="1">
        <f>'BECA MEDIA'!P124</f>
        <v>4.8</v>
      </c>
      <c r="H725" s="1">
        <f>'BECA MEDIA'!Q124</f>
        <v>12000</v>
      </c>
    </row>
    <row r="726">
      <c r="A726" t="str">
        <v>Beca Educación Media</v>
      </c>
      <c r="B726" t="str">
        <v>HUEHUETENANGO</v>
      </c>
      <c r="C726" t="str">
        <v>TECTITÁN</v>
      </c>
      <c r="D726" t="str">
        <v>Beca</v>
      </c>
      <c r="E726" t="str">
        <v>05 Mayo</v>
      </c>
      <c r="F726">
        <v>5</v>
      </c>
      <c r="G726" s="1">
        <f>'BECA MEDIA'!S124</f>
        <v>0</v>
      </c>
      <c r="H726" s="1">
        <f>'BECA MEDIA'!T124</f>
        <v>0</v>
      </c>
    </row>
    <row r="727">
      <c r="A727" t="str">
        <v>Beca Educación Media</v>
      </c>
      <c r="B727" t="str">
        <v>HUEHUETENANGO</v>
      </c>
      <c r="C727" t="str">
        <v>TECTITÁN</v>
      </c>
      <c r="D727" t="str">
        <v>Beca</v>
      </c>
      <c r="E727" t="str">
        <v>06 Junio</v>
      </c>
      <c r="F727">
        <v>6</v>
      </c>
      <c r="G727" s="1">
        <f>'BECA MEDIA'!V124</f>
        <v>12</v>
      </c>
      <c r="H727" s="1">
        <f>'BECA MEDIA'!W124</f>
        <v>30000</v>
      </c>
    </row>
    <row r="728">
      <c r="A728" t="str">
        <v>Beca Educación Media</v>
      </c>
      <c r="B728" t="str">
        <v>HUEHUETENANGO</v>
      </c>
      <c r="C728" t="str">
        <v>TODOS SANTOS CUCHUMATÁN</v>
      </c>
      <c r="D728" t="str">
        <v>Beca</v>
      </c>
      <c r="E728" t="str">
        <v>01 Enero</v>
      </c>
      <c r="F728">
        <v>1</v>
      </c>
      <c r="G728" s="1">
        <f>'BECA MEDIA'!G125</f>
        <v>0</v>
      </c>
      <c r="H728" s="1">
        <f>'BECA MEDIA'!H125</f>
        <v>0</v>
      </c>
    </row>
    <row r="729">
      <c r="A729" t="str">
        <v>Beca Educación Media</v>
      </c>
      <c r="B729" t="str">
        <v>HUEHUETENANGO</v>
      </c>
      <c r="C729" t="str">
        <v>TODOS SANTOS CUCHUMATÁN</v>
      </c>
      <c r="D729" t="str">
        <v>Beca</v>
      </c>
      <c r="E729" t="str">
        <v>02 Febrero</v>
      </c>
      <c r="F729">
        <v>2</v>
      </c>
      <c r="G729" s="1">
        <f>'BECA MEDIA'!J125</f>
        <v>0</v>
      </c>
      <c r="H729" s="1">
        <f>'BECA MEDIA'!K125</f>
        <v>0</v>
      </c>
    </row>
    <row r="730">
      <c r="A730" t="str">
        <v>Beca Educación Media</v>
      </c>
      <c r="B730" t="str">
        <v>HUEHUETENANGO</v>
      </c>
      <c r="C730" t="str">
        <v>TODOS SANTOS CUCHUMATÁN</v>
      </c>
      <c r="D730" t="str">
        <v>Beca</v>
      </c>
      <c r="E730" t="str">
        <v>03 Marzo</v>
      </c>
      <c r="F730">
        <v>3</v>
      </c>
      <c r="G730" s="1">
        <f>'BECA MEDIA'!M125</f>
        <v>5.6</v>
      </c>
      <c r="H730" s="1">
        <f>'BECA MEDIA'!N125</f>
        <v>14000</v>
      </c>
    </row>
    <row r="731">
      <c r="A731" t="str">
        <v>Beca Educación Media</v>
      </c>
      <c r="B731" t="str">
        <v>HUEHUETENANGO</v>
      </c>
      <c r="C731" t="str">
        <v>TODOS SANTOS CUCHUMATÁN</v>
      </c>
      <c r="D731" t="str">
        <v>Beca</v>
      </c>
      <c r="E731" t="str">
        <v>04 Abril</v>
      </c>
      <c r="F731">
        <v>4</v>
      </c>
      <c r="G731" s="1">
        <f>'BECA MEDIA'!P125</f>
        <v>0</v>
      </c>
      <c r="H731" s="1">
        <f>'BECA MEDIA'!Q125</f>
        <v>0</v>
      </c>
    </row>
    <row r="732">
      <c r="A732" t="str">
        <v>Beca Educación Media</v>
      </c>
      <c r="B732" t="str">
        <v>HUEHUETENANGO</v>
      </c>
      <c r="C732" t="str">
        <v>TODOS SANTOS CUCHUMATÁN</v>
      </c>
      <c r="D732" t="str">
        <v>Beca</v>
      </c>
      <c r="E732" t="str">
        <v>05 Mayo</v>
      </c>
      <c r="F732">
        <v>5</v>
      </c>
      <c r="G732" s="1">
        <f>'BECA MEDIA'!S125</f>
        <v>0</v>
      </c>
      <c r="H732" s="1">
        <f>'BECA MEDIA'!T125</f>
        <v>0</v>
      </c>
    </row>
    <row r="733">
      <c r="A733" t="str">
        <v>Beca Educación Media</v>
      </c>
      <c r="B733" t="str">
        <v>HUEHUETENANGO</v>
      </c>
      <c r="C733" t="str">
        <v>TODOS SANTOS CUCHUMATÁN</v>
      </c>
      <c r="D733" t="str">
        <v>Beca</v>
      </c>
      <c r="E733" t="str">
        <v>06 Junio</v>
      </c>
      <c r="F733">
        <v>6</v>
      </c>
      <c r="G733" s="1">
        <f>'BECA MEDIA'!V125</f>
        <v>5.6</v>
      </c>
      <c r="H733" s="1">
        <f>'BECA MEDIA'!W125</f>
        <v>14000</v>
      </c>
    </row>
    <row r="734">
      <c r="A734" t="str">
        <v>Beca Educación Media</v>
      </c>
      <c r="B734" t="str">
        <v>HUEHUETENANGO</v>
      </c>
      <c r="C734" t="str">
        <v>UNIÓN CANTINIL</v>
      </c>
      <c r="D734" t="str">
        <v>Beca</v>
      </c>
      <c r="E734" t="str">
        <v>01 Enero</v>
      </c>
      <c r="F734">
        <v>1</v>
      </c>
      <c r="G734" s="1">
        <f>'BECA MEDIA'!G126</f>
        <v>0</v>
      </c>
      <c r="H734" s="1">
        <f>'BECA MEDIA'!H126</f>
        <v>0</v>
      </c>
    </row>
    <row r="735">
      <c r="A735" t="str">
        <v>Beca Educación Media</v>
      </c>
      <c r="B735" t="str">
        <v>HUEHUETENANGO</v>
      </c>
      <c r="C735" t="str">
        <v>UNIÓN CANTINIL</v>
      </c>
      <c r="D735" t="str">
        <v>Beca</v>
      </c>
      <c r="E735" t="str">
        <v>02 Febrero</v>
      </c>
      <c r="F735">
        <v>2</v>
      </c>
      <c r="G735" s="1">
        <f>'BECA MEDIA'!J126</f>
        <v>0</v>
      </c>
      <c r="H735" s="1">
        <f>'BECA MEDIA'!K126</f>
        <v>0</v>
      </c>
    </row>
    <row r="736">
      <c r="A736" t="str">
        <v>Beca Educación Media</v>
      </c>
      <c r="B736" t="str">
        <v>HUEHUETENANGO</v>
      </c>
      <c r="C736" t="str">
        <v>UNIÓN CANTINIL</v>
      </c>
      <c r="D736" t="str">
        <v>Beca</v>
      </c>
      <c r="E736" t="str">
        <v>03 Marzo</v>
      </c>
      <c r="F736">
        <v>3</v>
      </c>
      <c r="G736" s="1">
        <f>'BECA MEDIA'!M126</f>
        <v>4</v>
      </c>
      <c r="H736" s="1">
        <f>'BECA MEDIA'!N126</f>
        <v>10000</v>
      </c>
    </row>
    <row r="737">
      <c r="A737" t="str">
        <v>Beca Educación Media</v>
      </c>
      <c r="B737" t="str">
        <v>HUEHUETENANGO</v>
      </c>
      <c r="C737" t="str">
        <v>UNIÓN CANTINIL</v>
      </c>
      <c r="D737" t="str">
        <v>Beca</v>
      </c>
      <c r="E737" t="str">
        <v>04 Abril</v>
      </c>
      <c r="F737">
        <v>4</v>
      </c>
      <c r="G737" s="1">
        <f>'BECA MEDIA'!P126</f>
        <v>1.6</v>
      </c>
      <c r="H737" s="1">
        <f>'BECA MEDIA'!Q126</f>
        <v>4000</v>
      </c>
    </row>
    <row r="738">
      <c r="A738" t="str">
        <v>Beca Educación Media</v>
      </c>
      <c r="B738" t="str">
        <v>HUEHUETENANGO</v>
      </c>
      <c r="C738" t="str">
        <v>UNIÓN CANTINIL</v>
      </c>
      <c r="D738" t="str">
        <v>Beca</v>
      </c>
      <c r="E738" t="str">
        <v>05 Mayo</v>
      </c>
      <c r="F738">
        <v>5</v>
      </c>
      <c r="G738" s="1">
        <f>'BECA MEDIA'!S126</f>
        <v>0</v>
      </c>
      <c r="H738" s="1">
        <f>'BECA MEDIA'!T126</f>
        <v>0</v>
      </c>
    </row>
    <row r="739">
      <c r="A739" t="str">
        <v>Beca Educación Media</v>
      </c>
      <c r="B739" t="str">
        <v>HUEHUETENANGO</v>
      </c>
      <c r="C739" t="str">
        <v>UNIÓN CANTINIL</v>
      </c>
      <c r="D739" t="str">
        <v>Beca</v>
      </c>
      <c r="E739" t="str">
        <v>06 Junio</v>
      </c>
      <c r="F739">
        <v>6</v>
      </c>
      <c r="G739" s="1">
        <f>'BECA MEDIA'!V126</f>
        <v>5.6</v>
      </c>
      <c r="H739" s="1">
        <f>'BECA MEDIA'!W126</f>
        <v>14000</v>
      </c>
    </row>
    <row r="740">
      <c r="A740" t="str">
        <v>Beca Educación Media</v>
      </c>
      <c r="B740" t="str">
        <v>IZABAL</v>
      </c>
      <c r="C740" t="str">
        <v>EL ESTOR</v>
      </c>
      <c r="D740" t="str">
        <v>Beca</v>
      </c>
      <c r="E740" t="str">
        <v>01 Enero</v>
      </c>
      <c r="F740">
        <v>1</v>
      </c>
      <c r="G740" s="1">
        <f>'BECA MEDIA'!G127</f>
        <v>0</v>
      </c>
      <c r="H740" s="1">
        <f>'BECA MEDIA'!H127</f>
        <v>0</v>
      </c>
    </row>
    <row r="741">
      <c r="A741" t="str">
        <v>Beca Educación Media</v>
      </c>
      <c r="B741" t="str">
        <v>IZABAL</v>
      </c>
      <c r="C741" t="str">
        <v>EL ESTOR</v>
      </c>
      <c r="D741" t="str">
        <v>Beca</v>
      </c>
      <c r="E741" t="str">
        <v>02 Febrero</v>
      </c>
      <c r="F741">
        <v>2</v>
      </c>
      <c r="G741" s="1">
        <f>'BECA MEDIA'!J127</f>
        <v>0</v>
      </c>
      <c r="H741" s="1">
        <f>'BECA MEDIA'!K127</f>
        <v>0</v>
      </c>
    </row>
    <row r="742">
      <c r="A742" t="str">
        <v>Beca Educación Media</v>
      </c>
      <c r="B742" t="str">
        <v>IZABAL</v>
      </c>
      <c r="C742" t="str">
        <v>EL ESTOR</v>
      </c>
      <c r="D742" t="str">
        <v>Beca</v>
      </c>
      <c r="E742" t="str">
        <v>03 Marzo</v>
      </c>
      <c r="F742">
        <v>3</v>
      </c>
      <c r="G742" s="1">
        <f>'BECA MEDIA'!M127</f>
        <v>8.8</v>
      </c>
      <c r="H742" s="1">
        <f>'BECA MEDIA'!N127</f>
        <v>22000</v>
      </c>
    </row>
    <row r="743">
      <c r="A743" t="str">
        <v>Beca Educación Media</v>
      </c>
      <c r="B743" t="str">
        <v>IZABAL</v>
      </c>
      <c r="C743" t="str">
        <v>EL ESTOR</v>
      </c>
      <c r="D743" t="str">
        <v>Beca</v>
      </c>
      <c r="E743" t="str">
        <v>04 Abril</v>
      </c>
      <c r="F743">
        <v>4</v>
      </c>
      <c r="G743" s="1">
        <f>'BECA MEDIA'!P127</f>
        <v>1.2</v>
      </c>
      <c r="H743" s="1">
        <f>'BECA MEDIA'!Q127</f>
        <v>3000</v>
      </c>
    </row>
    <row r="744">
      <c r="A744" t="str">
        <v>Beca Educación Media</v>
      </c>
      <c r="B744" t="str">
        <v>IZABAL</v>
      </c>
      <c r="C744" t="str">
        <v>EL ESTOR</v>
      </c>
      <c r="D744" t="str">
        <v>Beca</v>
      </c>
      <c r="E744" t="str">
        <v>05 Mayo</v>
      </c>
      <c r="F744">
        <v>5</v>
      </c>
      <c r="G744" s="1">
        <f>'BECA MEDIA'!S127</f>
        <v>0</v>
      </c>
      <c r="H744" s="1">
        <f>'BECA MEDIA'!T127</f>
        <v>0</v>
      </c>
    </row>
    <row r="745">
      <c r="A745" t="str">
        <v>Beca Educación Media</v>
      </c>
      <c r="B745" t="str">
        <v>IZABAL</v>
      </c>
      <c r="C745" t="str">
        <v>EL ESTOR</v>
      </c>
      <c r="D745" t="str">
        <v>Beca</v>
      </c>
      <c r="E745" t="str">
        <v>06 Junio</v>
      </c>
      <c r="F745">
        <v>6</v>
      </c>
      <c r="G745" s="1">
        <f>'BECA MEDIA'!V127</f>
        <v>9.6</v>
      </c>
      <c r="H745" s="1">
        <f>'BECA MEDIA'!W127</f>
        <v>24000</v>
      </c>
    </row>
    <row r="746">
      <c r="A746" t="str">
        <v>Beca Educación Media</v>
      </c>
      <c r="B746" t="str">
        <v>IZABAL</v>
      </c>
      <c r="C746" t="str">
        <v>LIVINGSTON</v>
      </c>
      <c r="D746" t="str">
        <v>Beca</v>
      </c>
      <c r="E746" t="str">
        <v>01 Enero</v>
      </c>
      <c r="F746">
        <v>1</v>
      </c>
      <c r="G746" s="1">
        <f>'BECA MEDIA'!G128</f>
        <v>0</v>
      </c>
      <c r="H746" s="1">
        <f>'BECA MEDIA'!H128</f>
        <v>0</v>
      </c>
    </row>
    <row r="747">
      <c r="A747" t="str">
        <v>Beca Educación Media</v>
      </c>
      <c r="B747" t="str">
        <v>IZABAL</v>
      </c>
      <c r="C747" t="str">
        <v>LIVINGSTON</v>
      </c>
      <c r="D747" t="str">
        <v>Beca</v>
      </c>
      <c r="E747" t="str">
        <v>02 Febrero</v>
      </c>
      <c r="F747">
        <v>2</v>
      </c>
      <c r="G747" s="1">
        <f>'BECA MEDIA'!J128</f>
        <v>0</v>
      </c>
      <c r="H747" s="1">
        <f>'BECA MEDIA'!K128</f>
        <v>0</v>
      </c>
    </row>
    <row r="748">
      <c r="A748" t="str">
        <v>Beca Educación Media</v>
      </c>
      <c r="B748" t="str">
        <v>IZABAL</v>
      </c>
      <c r="C748" t="str">
        <v>LIVINGSTON</v>
      </c>
      <c r="D748" t="str">
        <v>Beca</v>
      </c>
      <c r="E748" t="str">
        <v>03 Marzo</v>
      </c>
      <c r="F748">
        <v>3</v>
      </c>
      <c r="G748" s="1">
        <f>'BECA MEDIA'!M128</f>
        <v>6.8</v>
      </c>
      <c r="H748" s="1">
        <f>'BECA MEDIA'!N128</f>
        <v>17000</v>
      </c>
    </row>
    <row r="749">
      <c r="A749" t="str">
        <v>Beca Educación Media</v>
      </c>
      <c r="B749" t="str">
        <v>IZABAL</v>
      </c>
      <c r="C749" t="str">
        <v>LIVINGSTON</v>
      </c>
      <c r="D749" t="str">
        <v>Beca</v>
      </c>
      <c r="E749" t="str">
        <v>04 Abril</v>
      </c>
      <c r="F749">
        <v>4</v>
      </c>
      <c r="G749" s="1">
        <f>'BECA MEDIA'!P128</f>
        <v>2</v>
      </c>
      <c r="H749" s="1">
        <f>'BECA MEDIA'!Q128</f>
        <v>5000</v>
      </c>
    </row>
    <row r="750">
      <c r="A750" t="str">
        <v>Beca Educación Media</v>
      </c>
      <c r="B750" t="str">
        <v>IZABAL</v>
      </c>
      <c r="C750" t="str">
        <v>LIVINGSTON</v>
      </c>
      <c r="D750" t="str">
        <v>Beca</v>
      </c>
      <c r="E750" t="str">
        <v>05 Mayo</v>
      </c>
      <c r="F750">
        <v>5</v>
      </c>
      <c r="G750" s="1">
        <f>'BECA MEDIA'!S128</f>
        <v>0</v>
      </c>
      <c r="H750" s="1">
        <f>'BECA MEDIA'!T128</f>
        <v>0</v>
      </c>
    </row>
    <row r="751">
      <c r="A751" t="str">
        <v>Beca Educación Media</v>
      </c>
      <c r="B751" t="str">
        <v>IZABAL</v>
      </c>
      <c r="C751" t="str">
        <v>LIVINGSTON</v>
      </c>
      <c r="D751" t="str">
        <v>Beca</v>
      </c>
      <c r="E751" t="str">
        <v>06 Junio</v>
      </c>
      <c r="F751">
        <v>6</v>
      </c>
      <c r="G751" s="1">
        <f>'BECA MEDIA'!V128</f>
        <v>8.8</v>
      </c>
      <c r="H751" s="1">
        <f>'BECA MEDIA'!W128</f>
        <v>22000</v>
      </c>
    </row>
    <row r="752">
      <c r="A752" t="str">
        <v>Beca Educación Media</v>
      </c>
      <c r="B752" t="str">
        <v>IZABAL</v>
      </c>
      <c r="C752" t="str">
        <v>LOS AMATES</v>
      </c>
      <c r="D752" t="str">
        <v>Beca</v>
      </c>
      <c r="E752" t="str">
        <v>01 Enero</v>
      </c>
      <c r="F752">
        <v>1</v>
      </c>
      <c r="G752" s="1">
        <f>'BECA MEDIA'!G129</f>
        <v>0</v>
      </c>
      <c r="H752" s="1">
        <f>'BECA MEDIA'!H129</f>
        <v>0</v>
      </c>
    </row>
    <row r="753">
      <c r="A753" t="str">
        <v>Beca Educación Media</v>
      </c>
      <c r="B753" t="str">
        <v>IZABAL</v>
      </c>
      <c r="C753" t="str">
        <v>LOS AMATES</v>
      </c>
      <c r="D753" t="str">
        <v>Beca</v>
      </c>
      <c r="E753" t="str">
        <v>02 Febrero</v>
      </c>
      <c r="F753">
        <v>2</v>
      </c>
      <c r="G753" s="1">
        <f>'BECA MEDIA'!J129</f>
        <v>0</v>
      </c>
      <c r="H753" s="1">
        <f>'BECA MEDIA'!K129</f>
        <v>0</v>
      </c>
    </row>
    <row r="754">
      <c r="A754" t="str">
        <v>Beca Educación Media</v>
      </c>
      <c r="B754" t="str">
        <v>IZABAL</v>
      </c>
      <c r="C754" t="str">
        <v>LOS AMATES</v>
      </c>
      <c r="D754" t="str">
        <v>Beca</v>
      </c>
      <c r="E754" t="str">
        <v>03 Marzo</v>
      </c>
      <c r="F754">
        <v>3</v>
      </c>
      <c r="G754" s="1">
        <f>'BECA MEDIA'!M129</f>
        <v>9.6</v>
      </c>
      <c r="H754" s="1">
        <f>'BECA MEDIA'!N129</f>
        <v>24000</v>
      </c>
    </row>
    <row r="755">
      <c r="A755" t="str">
        <v>Beca Educación Media</v>
      </c>
      <c r="B755" t="str">
        <v>IZABAL</v>
      </c>
      <c r="C755" t="str">
        <v>LOS AMATES</v>
      </c>
      <c r="D755" t="str">
        <v>Beca</v>
      </c>
      <c r="E755" t="str">
        <v>04 Abril</v>
      </c>
      <c r="F755">
        <v>4</v>
      </c>
      <c r="G755" s="1">
        <f>'BECA MEDIA'!P129</f>
        <v>1.2</v>
      </c>
      <c r="H755" s="1">
        <f>'BECA MEDIA'!Q129</f>
        <v>3000</v>
      </c>
    </row>
    <row r="756">
      <c r="A756" t="str">
        <v>Beca Educación Media</v>
      </c>
      <c r="B756" t="str">
        <v>IZABAL</v>
      </c>
      <c r="C756" t="str">
        <v>LOS AMATES</v>
      </c>
      <c r="D756" t="str">
        <v>Beca</v>
      </c>
      <c r="E756" t="str">
        <v>05 Mayo</v>
      </c>
      <c r="F756">
        <v>5</v>
      </c>
      <c r="G756" s="1">
        <f>'BECA MEDIA'!S129</f>
        <v>0</v>
      </c>
      <c r="H756" s="1">
        <f>'BECA MEDIA'!T129</f>
        <v>0</v>
      </c>
    </row>
    <row r="757">
      <c r="A757" t="str">
        <v>Beca Educación Media</v>
      </c>
      <c r="B757" t="str">
        <v>IZABAL</v>
      </c>
      <c r="C757" t="str">
        <v>LOS AMATES</v>
      </c>
      <c r="D757" t="str">
        <v>Beca</v>
      </c>
      <c r="E757" t="str">
        <v>06 Junio</v>
      </c>
      <c r="F757">
        <v>6</v>
      </c>
      <c r="G757" s="1">
        <f>'BECA MEDIA'!V129</f>
        <v>11.6</v>
      </c>
      <c r="H757" s="1">
        <f>'BECA MEDIA'!W129</f>
        <v>29000</v>
      </c>
    </row>
    <row r="758">
      <c r="A758" t="str">
        <v>Beca Educación Media</v>
      </c>
      <c r="B758" t="str">
        <v>IZABAL</v>
      </c>
      <c r="C758" t="str">
        <v>MORALES</v>
      </c>
      <c r="D758" t="str">
        <v>Beca</v>
      </c>
      <c r="E758" t="str">
        <v>01 Enero</v>
      </c>
      <c r="F758">
        <v>1</v>
      </c>
      <c r="G758" s="1">
        <f>'BECA MEDIA'!G130</f>
        <v>0</v>
      </c>
      <c r="H758" s="1">
        <f>'BECA MEDIA'!H130</f>
        <v>0</v>
      </c>
    </row>
    <row r="759">
      <c r="A759" t="str">
        <v>Beca Educación Media</v>
      </c>
      <c r="B759" t="str">
        <v>IZABAL</v>
      </c>
      <c r="C759" t="str">
        <v>MORALES</v>
      </c>
      <c r="D759" t="str">
        <v>Beca</v>
      </c>
      <c r="E759" t="str">
        <v>02 Febrero</v>
      </c>
      <c r="F759">
        <v>2</v>
      </c>
      <c r="G759" s="1">
        <f>'BECA MEDIA'!J130</f>
        <v>0</v>
      </c>
      <c r="H759" s="1">
        <f>'BECA MEDIA'!K130</f>
        <v>0</v>
      </c>
    </row>
    <row r="760">
      <c r="A760" t="str">
        <v>Beca Educación Media</v>
      </c>
      <c r="B760" t="str">
        <v>IZABAL</v>
      </c>
      <c r="C760" t="str">
        <v>MORALES</v>
      </c>
      <c r="D760" t="str">
        <v>Beca</v>
      </c>
      <c r="E760" t="str">
        <v>03 Marzo</v>
      </c>
      <c r="F760">
        <v>3</v>
      </c>
      <c r="G760" s="1">
        <f>'BECA MEDIA'!M130</f>
        <v>7.6</v>
      </c>
      <c r="H760" s="1">
        <f>'BECA MEDIA'!N130</f>
        <v>19000</v>
      </c>
    </row>
    <row r="761">
      <c r="A761" t="str">
        <v>Beca Educación Media</v>
      </c>
      <c r="B761" t="str">
        <v>IZABAL</v>
      </c>
      <c r="C761" t="str">
        <v>MORALES</v>
      </c>
      <c r="D761" t="str">
        <v>Beca</v>
      </c>
      <c r="E761" t="str">
        <v>04 Abril</v>
      </c>
      <c r="F761">
        <v>4</v>
      </c>
      <c r="G761" s="1">
        <f>'BECA MEDIA'!P130</f>
        <v>0</v>
      </c>
      <c r="H761" s="1">
        <f>'BECA MEDIA'!Q130</f>
        <v>0</v>
      </c>
    </row>
    <row r="762">
      <c r="A762" t="str">
        <v>Beca Educación Media</v>
      </c>
      <c r="B762" t="str">
        <v>IZABAL</v>
      </c>
      <c r="C762" t="str">
        <v>MORALES</v>
      </c>
      <c r="D762" t="str">
        <v>Beca</v>
      </c>
      <c r="E762" t="str">
        <v>05 Mayo</v>
      </c>
      <c r="F762">
        <v>5</v>
      </c>
      <c r="G762" s="1">
        <f>'BECA MEDIA'!S130</f>
        <v>0</v>
      </c>
      <c r="H762" s="1">
        <f>'BECA MEDIA'!T130</f>
        <v>0</v>
      </c>
    </row>
    <row r="763">
      <c r="A763" t="str">
        <v>Beca Educación Media</v>
      </c>
      <c r="B763" t="str">
        <v>IZABAL</v>
      </c>
      <c r="C763" t="str">
        <v>MORALES</v>
      </c>
      <c r="D763" t="str">
        <v>Beca</v>
      </c>
      <c r="E763" t="str">
        <v>06 Junio</v>
      </c>
      <c r="F763">
        <v>6</v>
      </c>
      <c r="G763" s="1">
        <f>'BECA MEDIA'!V130</f>
        <v>8.4</v>
      </c>
      <c r="H763" s="1">
        <f>'BECA MEDIA'!W130</f>
        <v>21000</v>
      </c>
    </row>
    <row r="764">
      <c r="A764" t="str">
        <v>Beca Educación Media</v>
      </c>
      <c r="B764" t="str">
        <v>IZABAL</v>
      </c>
      <c r="C764" t="str">
        <v>PUERTO BARRIOS</v>
      </c>
      <c r="D764" t="str">
        <v>Beca</v>
      </c>
      <c r="E764" t="str">
        <v>01 Enero</v>
      </c>
      <c r="F764">
        <v>1</v>
      </c>
      <c r="G764" s="1">
        <f>'BECA MEDIA'!G131</f>
        <v>0</v>
      </c>
      <c r="H764" s="1">
        <f>'BECA MEDIA'!H131</f>
        <v>0</v>
      </c>
    </row>
    <row r="765">
      <c r="A765" t="str">
        <v>Beca Educación Media</v>
      </c>
      <c r="B765" t="str">
        <v>IZABAL</v>
      </c>
      <c r="C765" t="str">
        <v>PUERTO BARRIOS</v>
      </c>
      <c r="D765" t="str">
        <v>Beca</v>
      </c>
      <c r="E765" t="str">
        <v>02 Febrero</v>
      </c>
      <c r="F765">
        <v>2</v>
      </c>
      <c r="G765" s="1">
        <f>'BECA MEDIA'!J131</f>
        <v>0</v>
      </c>
      <c r="H765" s="1">
        <f>'BECA MEDIA'!K131</f>
        <v>0</v>
      </c>
    </row>
    <row r="766">
      <c r="A766" t="str">
        <v>Beca Educación Media</v>
      </c>
      <c r="B766" t="str">
        <v>IZABAL</v>
      </c>
      <c r="C766" t="str">
        <v>PUERTO BARRIOS</v>
      </c>
      <c r="D766" t="str">
        <v>Beca</v>
      </c>
      <c r="E766" t="str">
        <v>03 Marzo</v>
      </c>
      <c r="F766">
        <v>3</v>
      </c>
      <c r="G766" s="1">
        <f>'BECA MEDIA'!M131</f>
        <v>3.6</v>
      </c>
      <c r="H766" s="1">
        <f>'BECA MEDIA'!N131</f>
        <v>9000</v>
      </c>
    </row>
    <row r="767">
      <c r="A767" t="str">
        <v>Beca Educación Media</v>
      </c>
      <c r="B767" t="str">
        <v>IZABAL</v>
      </c>
      <c r="C767" t="str">
        <v>PUERTO BARRIOS</v>
      </c>
      <c r="D767" t="str">
        <v>Beca</v>
      </c>
      <c r="E767" t="str">
        <v>04 Abril</v>
      </c>
      <c r="F767">
        <v>4</v>
      </c>
      <c r="G767" s="1">
        <f>'BECA MEDIA'!P131</f>
        <v>1.6</v>
      </c>
      <c r="H767" s="1">
        <f>'BECA MEDIA'!Q131</f>
        <v>4000</v>
      </c>
    </row>
    <row r="768">
      <c r="A768" t="str">
        <v>Beca Educación Media</v>
      </c>
      <c r="B768" t="str">
        <v>IZABAL</v>
      </c>
      <c r="C768" t="str">
        <v>PUERTO BARRIOS</v>
      </c>
      <c r="D768" t="str">
        <v>Beca</v>
      </c>
      <c r="E768" t="str">
        <v>05 Mayo</v>
      </c>
      <c r="F768">
        <v>5</v>
      </c>
      <c r="G768" s="1">
        <f>'BECA MEDIA'!S131</f>
        <v>0</v>
      </c>
      <c r="H768" s="1">
        <f>'BECA MEDIA'!T131</f>
        <v>0</v>
      </c>
    </row>
    <row r="769">
      <c r="A769" t="str">
        <v>Beca Educación Media</v>
      </c>
      <c r="B769" t="str">
        <v>IZABAL</v>
      </c>
      <c r="C769" t="str">
        <v>PUERTO BARRIOS</v>
      </c>
      <c r="D769" t="str">
        <v>Beca</v>
      </c>
      <c r="E769" t="str">
        <v>06 Junio</v>
      </c>
      <c r="F769">
        <v>6</v>
      </c>
      <c r="G769" s="1">
        <f>'BECA MEDIA'!V131</f>
        <v>4.8</v>
      </c>
      <c r="H769" s="1">
        <f>'BECA MEDIA'!W131</f>
        <v>12000</v>
      </c>
    </row>
    <row r="770">
      <c r="A770" t="str">
        <v>Beca Educación Media</v>
      </c>
      <c r="B770" t="str">
        <v>JALAPA</v>
      </c>
      <c r="C770" t="str">
        <v>JALAPA</v>
      </c>
      <c r="D770" t="str">
        <v>Beca</v>
      </c>
      <c r="E770" t="str">
        <v>01 Enero</v>
      </c>
      <c r="F770">
        <v>1</v>
      </c>
      <c r="G770" s="1">
        <f>'BECA MEDIA'!G132</f>
        <v>0</v>
      </c>
      <c r="H770" s="1">
        <f>'BECA MEDIA'!H132</f>
        <v>0</v>
      </c>
    </row>
    <row r="771">
      <c r="A771" t="str">
        <v>Beca Educación Media</v>
      </c>
      <c r="B771" t="str">
        <v>JALAPA</v>
      </c>
      <c r="C771" t="str">
        <v>JALAPA</v>
      </c>
      <c r="D771" t="str">
        <v>Beca</v>
      </c>
      <c r="E771" t="str">
        <v>02 Febrero</v>
      </c>
      <c r="F771">
        <v>2</v>
      </c>
      <c r="G771" s="1">
        <f>'BECA MEDIA'!J132</f>
        <v>0</v>
      </c>
      <c r="H771" s="1">
        <f>'BECA MEDIA'!K132</f>
        <v>0</v>
      </c>
    </row>
    <row r="772">
      <c r="A772" t="str">
        <v>Beca Educación Media</v>
      </c>
      <c r="B772" t="str">
        <v>JALAPA</v>
      </c>
      <c r="C772" t="str">
        <v>JALAPA</v>
      </c>
      <c r="D772" t="str">
        <v>Beca</v>
      </c>
      <c r="E772" t="str">
        <v>03 Marzo</v>
      </c>
      <c r="F772">
        <v>3</v>
      </c>
      <c r="G772" s="1">
        <f>'BECA MEDIA'!M132</f>
        <v>4</v>
      </c>
      <c r="H772" s="1">
        <f>'BECA MEDIA'!N132</f>
        <v>10000</v>
      </c>
    </row>
    <row r="773">
      <c r="A773" t="str">
        <v>Beca Educación Media</v>
      </c>
      <c r="B773" t="str">
        <v>JALAPA</v>
      </c>
      <c r="C773" t="str">
        <v>JALAPA</v>
      </c>
      <c r="D773" t="str">
        <v>Beca</v>
      </c>
      <c r="E773" t="str">
        <v>04 Abril</v>
      </c>
      <c r="F773">
        <v>4</v>
      </c>
      <c r="G773" s="1">
        <f>'BECA MEDIA'!P132</f>
        <v>4.4</v>
      </c>
      <c r="H773" s="1">
        <f>'BECA MEDIA'!Q132</f>
        <v>11000</v>
      </c>
    </row>
    <row r="774">
      <c r="A774" t="str">
        <v>Beca Educación Media</v>
      </c>
      <c r="B774" t="str">
        <v>JALAPA</v>
      </c>
      <c r="C774" t="str">
        <v>JALAPA</v>
      </c>
      <c r="D774" t="str">
        <v>Beca</v>
      </c>
      <c r="E774" t="str">
        <v>05 Mayo</v>
      </c>
      <c r="F774">
        <v>5</v>
      </c>
      <c r="G774" s="1">
        <f>'BECA MEDIA'!S132</f>
        <v>0</v>
      </c>
      <c r="H774" s="1">
        <f>'BECA MEDIA'!T132</f>
        <v>0</v>
      </c>
    </row>
    <row r="775">
      <c r="A775" t="str">
        <v>Beca Educación Media</v>
      </c>
      <c r="B775" t="str">
        <v>JALAPA</v>
      </c>
      <c r="C775" t="str">
        <v>JALAPA</v>
      </c>
      <c r="D775" t="str">
        <v>Beca</v>
      </c>
      <c r="E775" t="str">
        <v>06 Junio</v>
      </c>
      <c r="F775">
        <v>6</v>
      </c>
      <c r="G775" s="1">
        <f>'BECA MEDIA'!V132</f>
        <v>8.8</v>
      </c>
      <c r="H775" s="1">
        <f>'BECA MEDIA'!W132</f>
        <v>22000</v>
      </c>
    </row>
    <row r="776">
      <c r="A776" t="str">
        <v>Beca Educación Media</v>
      </c>
      <c r="B776" t="str">
        <v>JALAPA</v>
      </c>
      <c r="C776" t="str">
        <v>MATAQUESCUINTLA</v>
      </c>
      <c r="D776" t="str">
        <v>Beca</v>
      </c>
      <c r="E776" t="str">
        <v>01 Enero</v>
      </c>
      <c r="F776">
        <v>1</v>
      </c>
      <c r="G776" s="1">
        <f>'BECA MEDIA'!G133</f>
        <v>0</v>
      </c>
      <c r="H776" s="1">
        <f>'BECA MEDIA'!H133</f>
        <v>0</v>
      </c>
    </row>
    <row r="777">
      <c r="A777" t="str">
        <v>Beca Educación Media</v>
      </c>
      <c r="B777" t="str">
        <v>JALAPA</v>
      </c>
      <c r="C777" t="str">
        <v>MATAQUESCUINTLA</v>
      </c>
      <c r="D777" t="str">
        <v>Beca</v>
      </c>
      <c r="E777" t="str">
        <v>02 Febrero</v>
      </c>
      <c r="F777">
        <v>2</v>
      </c>
      <c r="G777" s="1">
        <f>'BECA MEDIA'!J133</f>
        <v>0</v>
      </c>
      <c r="H777" s="1">
        <f>'BECA MEDIA'!K133</f>
        <v>0</v>
      </c>
    </row>
    <row r="778">
      <c r="A778" t="str">
        <v>Beca Educación Media</v>
      </c>
      <c r="B778" t="str">
        <v>JALAPA</v>
      </c>
      <c r="C778" t="str">
        <v>MATAQUESCUINTLA</v>
      </c>
      <c r="D778" t="str">
        <v>Beca</v>
      </c>
      <c r="E778" t="str">
        <v>03 Marzo</v>
      </c>
      <c r="F778">
        <v>3</v>
      </c>
      <c r="G778" s="1">
        <f>'BECA MEDIA'!M133</f>
        <v>7.2</v>
      </c>
      <c r="H778" s="1">
        <f>'BECA MEDIA'!N133</f>
        <v>18000</v>
      </c>
    </row>
    <row r="779">
      <c r="A779" t="str">
        <v>Beca Educación Media</v>
      </c>
      <c r="B779" t="str">
        <v>JALAPA</v>
      </c>
      <c r="C779" t="str">
        <v>MATAQUESCUINTLA</v>
      </c>
      <c r="D779" t="str">
        <v>Beca</v>
      </c>
      <c r="E779" t="str">
        <v>04 Abril</v>
      </c>
      <c r="F779">
        <v>4</v>
      </c>
      <c r="G779" s="1">
        <f>'BECA MEDIA'!P133</f>
        <v>1.6</v>
      </c>
      <c r="H779" s="1">
        <f>'BECA MEDIA'!Q133</f>
        <v>4000</v>
      </c>
    </row>
    <row r="780">
      <c r="A780" t="str">
        <v>Beca Educación Media</v>
      </c>
      <c r="B780" t="str">
        <v>JALAPA</v>
      </c>
      <c r="C780" t="str">
        <v>MATAQUESCUINTLA</v>
      </c>
      <c r="D780" t="str">
        <v>Beca</v>
      </c>
      <c r="E780" t="str">
        <v>05 Mayo</v>
      </c>
      <c r="F780">
        <v>5</v>
      </c>
      <c r="G780" s="1">
        <f>'BECA MEDIA'!S133</f>
        <v>0</v>
      </c>
      <c r="H780" s="1">
        <f>'BECA MEDIA'!T133</f>
        <v>0</v>
      </c>
    </row>
    <row r="781">
      <c r="A781" t="str">
        <v>Beca Educación Media</v>
      </c>
      <c r="B781" t="str">
        <v>JALAPA</v>
      </c>
      <c r="C781" t="str">
        <v>MATAQUESCUINTLA</v>
      </c>
      <c r="D781" t="str">
        <v>Beca</v>
      </c>
      <c r="E781" t="str">
        <v>06 Junio</v>
      </c>
      <c r="F781">
        <v>6</v>
      </c>
      <c r="G781" s="1">
        <f>'BECA MEDIA'!V133</f>
        <v>8.8</v>
      </c>
      <c r="H781" s="1">
        <f>'BECA MEDIA'!W133</f>
        <v>22000</v>
      </c>
    </row>
    <row r="782">
      <c r="A782" t="str">
        <v>Beca Educación Media</v>
      </c>
      <c r="B782" t="str">
        <v>JALAPA</v>
      </c>
      <c r="C782" t="str">
        <v>MONJAS</v>
      </c>
      <c r="D782" t="str">
        <v>Beca</v>
      </c>
      <c r="E782" t="str">
        <v>01 Enero</v>
      </c>
      <c r="F782">
        <v>1</v>
      </c>
      <c r="G782" s="1">
        <f>'BECA MEDIA'!G134</f>
        <v>0</v>
      </c>
      <c r="H782" s="1">
        <f>'BECA MEDIA'!H134</f>
        <v>0</v>
      </c>
    </row>
    <row r="783">
      <c r="A783" t="str">
        <v>Beca Educación Media</v>
      </c>
      <c r="B783" t="str">
        <v>JALAPA</v>
      </c>
      <c r="C783" t="str">
        <v>MONJAS</v>
      </c>
      <c r="D783" t="str">
        <v>Beca</v>
      </c>
      <c r="E783" t="str">
        <v>02 Febrero</v>
      </c>
      <c r="F783">
        <v>2</v>
      </c>
      <c r="G783" s="1">
        <f>'BECA MEDIA'!J134</f>
        <v>0</v>
      </c>
      <c r="H783" s="1">
        <f>'BECA MEDIA'!K134</f>
        <v>0</v>
      </c>
    </row>
    <row r="784">
      <c r="A784" t="str">
        <v>Beca Educación Media</v>
      </c>
      <c r="B784" t="str">
        <v>JALAPA</v>
      </c>
      <c r="C784" t="str">
        <v>MONJAS</v>
      </c>
      <c r="D784" t="str">
        <v>Beca</v>
      </c>
      <c r="E784" t="str">
        <v>03 Marzo</v>
      </c>
      <c r="F784">
        <v>3</v>
      </c>
      <c r="G784" s="1">
        <f>'BECA MEDIA'!M134</f>
        <v>3.2</v>
      </c>
      <c r="H784" s="1">
        <f>'BECA MEDIA'!N134</f>
        <v>8000</v>
      </c>
    </row>
    <row r="785">
      <c r="A785" t="str">
        <v>Beca Educación Media</v>
      </c>
      <c r="B785" t="str">
        <v>JALAPA</v>
      </c>
      <c r="C785" t="str">
        <v>MONJAS</v>
      </c>
      <c r="D785" t="str">
        <v>Beca</v>
      </c>
      <c r="E785" t="str">
        <v>04 Abril</v>
      </c>
      <c r="F785">
        <v>4</v>
      </c>
      <c r="G785" s="1">
        <f>'BECA MEDIA'!P134</f>
        <v>2.4</v>
      </c>
      <c r="H785" s="1">
        <f>'BECA MEDIA'!Q134</f>
        <v>6000</v>
      </c>
    </row>
    <row r="786">
      <c r="A786" t="str">
        <v>Beca Educación Media</v>
      </c>
      <c r="B786" t="str">
        <v>JALAPA</v>
      </c>
      <c r="C786" t="str">
        <v>MONJAS</v>
      </c>
      <c r="D786" t="str">
        <v>Beca</v>
      </c>
      <c r="E786" t="str">
        <v>05 Mayo</v>
      </c>
      <c r="F786">
        <v>5</v>
      </c>
      <c r="G786" s="1">
        <f>'BECA MEDIA'!S134</f>
        <v>0</v>
      </c>
      <c r="H786" s="1">
        <f>'BECA MEDIA'!T134</f>
        <v>0</v>
      </c>
    </row>
    <row r="787">
      <c r="A787" t="str">
        <v>Beca Educación Media</v>
      </c>
      <c r="B787" t="str">
        <v>JALAPA</v>
      </c>
      <c r="C787" t="str">
        <v>MONJAS</v>
      </c>
      <c r="D787" t="str">
        <v>Beca</v>
      </c>
      <c r="E787" t="str">
        <v>06 Junio</v>
      </c>
      <c r="F787">
        <v>6</v>
      </c>
      <c r="G787" s="1">
        <f>'BECA MEDIA'!V134</f>
        <v>6</v>
      </c>
      <c r="H787" s="1">
        <f>'BECA MEDIA'!W134</f>
        <v>15000</v>
      </c>
    </row>
    <row r="788">
      <c r="A788" t="str">
        <v>Beca Educación Media</v>
      </c>
      <c r="B788" t="str">
        <v>JALAPA</v>
      </c>
      <c r="C788" t="str">
        <v>SAN CARLOS ALZATATE</v>
      </c>
      <c r="D788" t="str">
        <v>Beca</v>
      </c>
      <c r="E788" t="str">
        <v>01 Enero</v>
      </c>
      <c r="F788">
        <v>1</v>
      </c>
      <c r="G788" s="1">
        <f>'BECA MEDIA'!G135</f>
        <v>0</v>
      </c>
      <c r="H788" s="1">
        <f>'BECA MEDIA'!H135</f>
        <v>0</v>
      </c>
    </row>
    <row r="789">
      <c r="A789" t="str">
        <v>Beca Educación Media</v>
      </c>
      <c r="B789" t="str">
        <v>JALAPA</v>
      </c>
      <c r="C789" t="str">
        <v>SAN CARLOS ALZATATE</v>
      </c>
      <c r="D789" t="str">
        <v>Beca</v>
      </c>
      <c r="E789" t="str">
        <v>02 Febrero</v>
      </c>
      <c r="F789">
        <v>2</v>
      </c>
      <c r="G789" s="1">
        <f>'BECA MEDIA'!J135</f>
        <v>0</v>
      </c>
      <c r="H789" s="1">
        <f>'BECA MEDIA'!K135</f>
        <v>0</v>
      </c>
    </row>
    <row r="790">
      <c r="A790" t="str">
        <v>Beca Educación Media</v>
      </c>
      <c r="B790" t="str">
        <v>JALAPA</v>
      </c>
      <c r="C790" t="str">
        <v>SAN CARLOS ALZATATE</v>
      </c>
      <c r="D790" t="str">
        <v>Beca</v>
      </c>
      <c r="E790" t="str">
        <v>03 Marzo</v>
      </c>
      <c r="F790">
        <v>3</v>
      </c>
      <c r="G790" s="1">
        <f>'BECA MEDIA'!M135</f>
        <v>8.8</v>
      </c>
      <c r="H790" s="1">
        <f>'BECA MEDIA'!N135</f>
        <v>22000</v>
      </c>
    </row>
    <row r="791">
      <c r="A791" t="str">
        <v>Beca Educación Media</v>
      </c>
      <c r="B791" t="str">
        <v>JALAPA</v>
      </c>
      <c r="C791" t="str">
        <v>SAN CARLOS ALZATATE</v>
      </c>
      <c r="D791" t="str">
        <v>Beca</v>
      </c>
      <c r="E791" t="str">
        <v>04 Abril</v>
      </c>
      <c r="F791">
        <v>4</v>
      </c>
      <c r="G791" s="1">
        <f>'BECA MEDIA'!P135</f>
        <v>2.8</v>
      </c>
      <c r="H791" s="1">
        <f>'BECA MEDIA'!Q135</f>
        <v>7000</v>
      </c>
    </row>
    <row r="792">
      <c r="A792" t="str">
        <v>Beca Educación Media</v>
      </c>
      <c r="B792" t="str">
        <v>JALAPA</v>
      </c>
      <c r="C792" t="str">
        <v>SAN CARLOS ALZATATE</v>
      </c>
      <c r="D792" t="str">
        <v>Beca</v>
      </c>
      <c r="E792" t="str">
        <v>05 Mayo</v>
      </c>
      <c r="F792">
        <v>5</v>
      </c>
      <c r="G792" s="1">
        <f>'BECA MEDIA'!S135</f>
        <v>0</v>
      </c>
      <c r="H792" s="1">
        <f>'BECA MEDIA'!T135</f>
        <v>0</v>
      </c>
    </row>
    <row r="793">
      <c r="A793" t="str">
        <v>Beca Educación Media</v>
      </c>
      <c r="B793" t="str">
        <v>JALAPA</v>
      </c>
      <c r="C793" t="str">
        <v>SAN CARLOS ALZATATE</v>
      </c>
      <c r="D793" t="str">
        <v>Beca</v>
      </c>
      <c r="E793" t="str">
        <v>06 Junio</v>
      </c>
      <c r="F793">
        <v>6</v>
      </c>
      <c r="G793" s="1">
        <f>'BECA MEDIA'!V135</f>
        <v>11.2</v>
      </c>
      <c r="H793" s="1">
        <f>'BECA MEDIA'!W135</f>
        <v>28000</v>
      </c>
    </row>
    <row r="794">
      <c r="A794" t="str">
        <v>Beca Educación Media</v>
      </c>
      <c r="B794" t="str">
        <v>JALAPA</v>
      </c>
      <c r="C794" t="str">
        <v>SAN LUIS JILOTEPEQUE</v>
      </c>
      <c r="D794" t="str">
        <v>Beca</v>
      </c>
      <c r="E794" t="str">
        <v>01 Enero</v>
      </c>
      <c r="F794">
        <v>1</v>
      </c>
      <c r="G794" s="1">
        <f>'BECA MEDIA'!G136</f>
        <v>0</v>
      </c>
      <c r="H794" s="1">
        <f>'BECA MEDIA'!H136</f>
        <v>0</v>
      </c>
    </row>
    <row r="795">
      <c r="A795" t="str">
        <v>Beca Educación Media</v>
      </c>
      <c r="B795" t="str">
        <v>JALAPA</v>
      </c>
      <c r="C795" t="str">
        <v>SAN LUIS JILOTEPEQUE</v>
      </c>
      <c r="D795" t="str">
        <v>Beca</v>
      </c>
      <c r="E795" t="str">
        <v>02 Febrero</v>
      </c>
      <c r="F795">
        <v>2</v>
      </c>
      <c r="G795" s="1">
        <f>'BECA MEDIA'!J136</f>
        <v>0</v>
      </c>
      <c r="H795" s="1">
        <f>'BECA MEDIA'!K136</f>
        <v>0</v>
      </c>
    </row>
    <row r="796">
      <c r="A796" t="str">
        <v>Beca Educación Media</v>
      </c>
      <c r="B796" t="str">
        <v>JALAPA</v>
      </c>
      <c r="C796" t="str">
        <v>SAN LUIS JILOTEPEQUE</v>
      </c>
      <c r="D796" t="str">
        <v>Beca</v>
      </c>
      <c r="E796" t="str">
        <v>03 Marzo</v>
      </c>
      <c r="F796">
        <v>3</v>
      </c>
      <c r="G796" s="1">
        <f>'BECA MEDIA'!M136</f>
        <v>5.6</v>
      </c>
      <c r="H796" s="1">
        <f>'BECA MEDIA'!N136</f>
        <v>14000</v>
      </c>
    </row>
    <row r="797">
      <c r="A797" t="str">
        <v>Beca Educación Media</v>
      </c>
      <c r="B797" t="str">
        <v>JALAPA</v>
      </c>
      <c r="C797" t="str">
        <v>SAN LUIS JILOTEPEQUE</v>
      </c>
      <c r="D797" t="str">
        <v>Beca</v>
      </c>
      <c r="E797" t="str">
        <v>04 Abril</v>
      </c>
      <c r="F797">
        <v>4</v>
      </c>
      <c r="G797" s="1">
        <f>'BECA MEDIA'!P136</f>
        <v>2.4</v>
      </c>
      <c r="H797" s="1">
        <f>'BECA MEDIA'!Q136</f>
        <v>6000</v>
      </c>
    </row>
    <row r="798">
      <c r="A798" t="str">
        <v>Beca Educación Media</v>
      </c>
      <c r="B798" t="str">
        <v>JALAPA</v>
      </c>
      <c r="C798" t="str">
        <v>SAN LUIS JILOTEPEQUE</v>
      </c>
      <c r="D798" t="str">
        <v>Beca</v>
      </c>
      <c r="E798" t="str">
        <v>05 Mayo</v>
      </c>
      <c r="F798">
        <v>5</v>
      </c>
      <c r="G798" s="1">
        <f>'BECA MEDIA'!S136</f>
        <v>0</v>
      </c>
      <c r="H798" s="1">
        <f>'BECA MEDIA'!T136</f>
        <v>0</v>
      </c>
    </row>
    <row r="799">
      <c r="A799" t="str">
        <v>Beca Educación Media</v>
      </c>
      <c r="B799" t="str">
        <v>JALAPA</v>
      </c>
      <c r="C799" t="str">
        <v>SAN LUIS JILOTEPEQUE</v>
      </c>
      <c r="D799" t="str">
        <v>Beca</v>
      </c>
      <c r="E799" t="str">
        <v>06 Junio</v>
      </c>
      <c r="F799">
        <v>6</v>
      </c>
      <c r="G799" s="1">
        <f>'BECA MEDIA'!V136</f>
        <v>8</v>
      </c>
      <c r="H799" s="1">
        <f>'BECA MEDIA'!W136</f>
        <v>20000</v>
      </c>
    </row>
    <row r="800">
      <c r="A800" t="str">
        <v>Beca Educación Media</v>
      </c>
      <c r="B800" t="str">
        <v>JALAPA</v>
      </c>
      <c r="C800" t="str">
        <v>SAN MANUEL CHAPARRÓN</v>
      </c>
      <c r="D800" t="str">
        <v>Beca</v>
      </c>
      <c r="E800" t="str">
        <v>01 Enero</v>
      </c>
      <c r="F800">
        <v>1</v>
      </c>
      <c r="G800" s="1">
        <f>'BECA MEDIA'!G137</f>
        <v>0</v>
      </c>
      <c r="H800" s="1">
        <f>'BECA MEDIA'!H137</f>
        <v>0</v>
      </c>
    </row>
    <row r="801">
      <c r="A801" t="str">
        <v>Beca Educación Media</v>
      </c>
      <c r="B801" t="str">
        <v>JALAPA</v>
      </c>
      <c r="C801" t="str">
        <v>SAN MANUEL CHAPARRÓN</v>
      </c>
      <c r="D801" t="str">
        <v>Beca</v>
      </c>
      <c r="E801" t="str">
        <v>02 Febrero</v>
      </c>
      <c r="F801">
        <v>2</v>
      </c>
      <c r="G801" s="1">
        <f>'BECA MEDIA'!J137</f>
        <v>0</v>
      </c>
      <c r="H801" s="1">
        <f>'BECA MEDIA'!K137</f>
        <v>0</v>
      </c>
    </row>
    <row r="802">
      <c r="A802" t="str">
        <v>Beca Educación Media</v>
      </c>
      <c r="B802" t="str">
        <v>JALAPA</v>
      </c>
      <c r="C802" t="str">
        <v>SAN MANUEL CHAPARRÓN</v>
      </c>
      <c r="D802" t="str">
        <v>Beca</v>
      </c>
      <c r="E802" t="str">
        <v>03 Marzo</v>
      </c>
      <c r="F802">
        <v>3</v>
      </c>
      <c r="G802" s="1">
        <f>'BECA MEDIA'!M137</f>
        <v>4.8</v>
      </c>
      <c r="H802" s="1">
        <f>'BECA MEDIA'!N137</f>
        <v>12000</v>
      </c>
    </row>
    <row r="803">
      <c r="A803" t="str">
        <v>Beca Educación Media</v>
      </c>
      <c r="B803" t="str">
        <v>JALAPA</v>
      </c>
      <c r="C803" t="str">
        <v>SAN MANUEL CHAPARRÓN</v>
      </c>
      <c r="D803" t="str">
        <v>Beca</v>
      </c>
      <c r="E803" t="str">
        <v>04 Abril</v>
      </c>
      <c r="F803">
        <v>4</v>
      </c>
      <c r="G803" s="1">
        <f>'BECA MEDIA'!P137</f>
        <v>2</v>
      </c>
      <c r="H803" s="1">
        <f>'BECA MEDIA'!Q137</f>
        <v>5000</v>
      </c>
    </row>
    <row r="804">
      <c r="A804" t="str">
        <v>Beca Educación Media</v>
      </c>
      <c r="B804" t="str">
        <v>JALAPA</v>
      </c>
      <c r="C804" t="str">
        <v>SAN MANUEL CHAPARRÓN</v>
      </c>
      <c r="D804" t="str">
        <v>Beca</v>
      </c>
      <c r="E804" t="str">
        <v>05 Mayo</v>
      </c>
      <c r="F804">
        <v>5</v>
      </c>
      <c r="G804" s="1">
        <f>'BECA MEDIA'!S137</f>
        <v>0</v>
      </c>
      <c r="H804" s="1">
        <f>'BECA MEDIA'!T137</f>
        <v>0</v>
      </c>
    </row>
    <row r="805">
      <c r="A805" t="str">
        <v>Beca Educación Media</v>
      </c>
      <c r="B805" t="str">
        <v>JALAPA</v>
      </c>
      <c r="C805" t="str">
        <v>SAN MANUEL CHAPARRÓN</v>
      </c>
      <c r="D805" t="str">
        <v>Beca</v>
      </c>
      <c r="E805" t="str">
        <v>06 Junio</v>
      </c>
      <c r="F805">
        <v>6</v>
      </c>
      <c r="G805" s="1">
        <f>'BECA MEDIA'!V137</f>
        <v>6.4</v>
      </c>
      <c r="H805" s="1">
        <f>'BECA MEDIA'!W137</f>
        <v>16000</v>
      </c>
    </row>
    <row r="806">
      <c r="A806" t="str">
        <v>Beca Educación Media</v>
      </c>
      <c r="B806" t="str">
        <v>JALAPA</v>
      </c>
      <c r="C806" t="str">
        <v>SAN PEDRO PINULA</v>
      </c>
      <c r="D806" t="str">
        <v>Beca</v>
      </c>
      <c r="E806" t="str">
        <v>01 Enero</v>
      </c>
      <c r="F806">
        <v>1</v>
      </c>
      <c r="G806" s="1">
        <f>'BECA MEDIA'!G138</f>
        <v>0</v>
      </c>
      <c r="H806" s="1">
        <f>'BECA MEDIA'!H138</f>
        <v>0</v>
      </c>
    </row>
    <row r="807">
      <c r="A807" t="str">
        <v>Beca Educación Media</v>
      </c>
      <c r="B807" t="str">
        <v>JALAPA</v>
      </c>
      <c r="C807" t="str">
        <v>SAN PEDRO PINULA</v>
      </c>
      <c r="D807" t="str">
        <v>Beca</v>
      </c>
      <c r="E807" t="str">
        <v>02 Febrero</v>
      </c>
      <c r="F807">
        <v>2</v>
      </c>
      <c r="G807" s="1">
        <f>'BECA MEDIA'!J138</f>
        <v>0</v>
      </c>
      <c r="H807" s="1">
        <f>'BECA MEDIA'!K138</f>
        <v>0</v>
      </c>
    </row>
    <row r="808">
      <c r="A808" t="str">
        <v>Beca Educación Media</v>
      </c>
      <c r="B808" t="str">
        <v>JALAPA</v>
      </c>
      <c r="C808" t="str">
        <v>SAN PEDRO PINULA</v>
      </c>
      <c r="D808" t="str">
        <v>Beca</v>
      </c>
      <c r="E808" t="str">
        <v>03 Marzo</v>
      </c>
      <c r="F808">
        <v>3</v>
      </c>
      <c r="G808" s="1">
        <f>'BECA MEDIA'!M138</f>
        <v>3.2</v>
      </c>
      <c r="H808" s="1">
        <f>'BECA MEDIA'!N138</f>
        <v>8000</v>
      </c>
    </row>
    <row r="809">
      <c r="A809" t="str">
        <v>Beca Educación Media</v>
      </c>
      <c r="B809" t="str">
        <v>JALAPA</v>
      </c>
      <c r="C809" t="str">
        <v>SAN PEDRO PINULA</v>
      </c>
      <c r="D809" t="str">
        <v>Beca</v>
      </c>
      <c r="E809" t="str">
        <v>04 Abril</v>
      </c>
      <c r="F809">
        <v>4</v>
      </c>
      <c r="G809" s="1">
        <f>'BECA MEDIA'!P138</f>
        <v>4.4</v>
      </c>
      <c r="H809" s="1">
        <f>'BECA MEDIA'!Q138</f>
        <v>11000</v>
      </c>
    </row>
    <row r="810">
      <c r="A810" t="str">
        <v>Beca Educación Media</v>
      </c>
      <c r="B810" t="str">
        <v>JALAPA</v>
      </c>
      <c r="C810" t="str">
        <v>SAN PEDRO PINULA</v>
      </c>
      <c r="D810" t="str">
        <v>Beca</v>
      </c>
      <c r="E810" t="str">
        <v>05 Mayo</v>
      </c>
      <c r="F810">
        <v>5</v>
      </c>
      <c r="G810" s="1">
        <f>'BECA MEDIA'!S138</f>
        <v>0</v>
      </c>
      <c r="H810" s="1">
        <f>'BECA MEDIA'!T138</f>
        <v>0</v>
      </c>
    </row>
    <row r="811">
      <c r="A811" t="str">
        <v>Beca Educación Media</v>
      </c>
      <c r="B811" t="str">
        <v>JALAPA</v>
      </c>
      <c r="C811" t="str">
        <v>SAN PEDRO PINULA</v>
      </c>
      <c r="D811" t="str">
        <v>Beca</v>
      </c>
      <c r="E811" t="str">
        <v>06 Junio</v>
      </c>
      <c r="F811">
        <v>6</v>
      </c>
      <c r="G811" s="1">
        <f>'BECA MEDIA'!V138</f>
        <v>7.2</v>
      </c>
      <c r="H811" s="1">
        <f>'BECA MEDIA'!W138</f>
        <v>18000</v>
      </c>
    </row>
    <row r="812">
      <c r="A812" t="str">
        <v>Beca Educación Media</v>
      </c>
      <c r="B812" t="str">
        <v>JUTIAPA</v>
      </c>
      <c r="C812" t="str">
        <v>AGUA BLANCA</v>
      </c>
      <c r="D812" t="str">
        <v>Beca</v>
      </c>
      <c r="E812" t="str">
        <v>01 Enero</v>
      </c>
      <c r="F812">
        <v>1</v>
      </c>
      <c r="G812" s="1">
        <f>'BECA MEDIA'!G139</f>
        <v>0</v>
      </c>
      <c r="H812" s="1">
        <f>'BECA MEDIA'!H139</f>
        <v>0</v>
      </c>
    </row>
    <row r="813">
      <c r="A813" t="str">
        <v>Beca Educación Media</v>
      </c>
      <c r="B813" t="str">
        <v>JUTIAPA</v>
      </c>
      <c r="C813" t="str">
        <v>AGUA BLANCA</v>
      </c>
      <c r="D813" t="str">
        <v>Beca</v>
      </c>
      <c r="E813" t="str">
        <v>02 Febrero</v>
      </c>
      <c r="F813">
        <v>2</v>
      </c>
      <c r="G813" s="1">
        <f>'BECA MEDIA'!J139</f>
        <v>0</v>
      </c>
      <c r="H813" s="1">
        <f>'BECA MEDIA'!K139</f>
        <v>0</v>
      </c>
    </row>
    <row r="814">
      <c r="A814" t="str">
        <v>Beca Educación Media</v>
      </c>
      <c r="B814" t="str">
        <v>JUTIAPA</v>
      </c>
      <c r="C814" t="str">
        <v>AGUA BLANCA</v>
      </c>
      <c r="D814" t="str">
        <v>Beca</v>
      </c>
      <c r="E814" t="str">
        <v>03 Marzo</v>
      </c>
      <c r="F814">
        <v>3</v>
      </c>
      <c r="G814" s="1">
        <f>'BECA MEDIA'!M139</f>
        <v>4</v>
      </c>
      <c r="H814" s="1">
        <f>'BECA MEDIA'!N139</f>
        <v>10000</v>
      </c>
    </row>
    <row r="815">
      <c r="A815" t="str">
        <v>Beca Educación Media</v>
      </c>
      <c r="B815" t="str">
        <v>JUTIAPA</v>
      </c>
      <c r="C815" t="str">
        <v>AGUA BLANCA</v>
      </c>
      <c r="D815" t="str">
        <v>Beca</v>
      </c>
      <c r="E815" t="str">
        <v>04 Abril</v>
      </c>
      <c r="F815">
        <v>4</v>
      </c>
      <c r="G815" s="1">
        <f>'BECA MEDIA'!P139</f>
        <v>3.2</v>
      </c>
      <c r="H815" s="1">
        <f>'BECA MEDIA'!Q139</f>
        <v>8000</v>
      </c>
    </row>
    <row r="816">
      <c r="A816" t="str">
        <v>Beca Educación Media</v>
      </c>
      <c r="B816" t="str">
        <v>JUTIAPA</v>
      </c>
      <c r="C816" t="str">
        <v>AGUA BLANCA</v>
      </c>
      <c r="D816" t="str">
        <v>Beca</v>
      </c>
      <c r="E816" t="str">
        <v>05 Mayo</v>
      </c>
      <c r="F816">
        <v>5</v>
      </c>
      <c r="G816" s="1">
        <f>'BECA MEDIA'!S139</f>
        <v>0</v>
      </c>
      <c r="H816" s="1">
        <f>'BECA MEDIA'!T139</f>
        <v>0</v>
      </c>
    </row>
    <row r="817">
      <c r="A817" t="str">
        <v>Beca Educación Media</v>
      </c>
      <c r="B817" t="str">
        <v>JUTIAPA</v>
      </c>
      <c r="C817" t="str">
        <v>AGUA BLANCA</v>
      </c>
      <c r="D817" t="str">
        <v>Beca</v>
      </c>
      <c r="E817" t="str">
        <v>06 Junio</v>
      </c>
      <c r="F817">
        <v>6</v>
      </c>
      <c r="G817" s="1">
        <f>'BECA MEDIA'!V139</f>
        <v>7.2</v>
      </c>
      <c r="H817" s="1">
        <f>'BECA MEDIA'!W139</f>
        <v>18000</v>
      </c>
    </row>
    <row r="818">
      <c r="A818" t="str">
        <v>Beca Educación Media</v>
      </c>
      <c r="B818" t="str">
        <v>JUTIAPA</v>
      </c>
      <c r="C818" t="str">
        <v>ASUNCIÓN MITA</v>
      </c>
      <c r="D818" t="str">
        <v>Beca</v>
      </c>
      <c r="E818" t="str">
        <v>01 Enero</v>
      </c>
      <c r="F818">
        <v>1</v>
      </c>
      <c r="G818" s="1">
        <f>'BECA MEDIA'!G140</f>
        <v>0</v>
      </c>
      <c r="H818" s="1">
        <f>'BECA MEDIA'!H140</f>
        <v>0</v>
      </c>
    </row>
    <row r="819">
      <c r="A819" t="str">
        <v>Beca Educación Media</v>
      </c>
      <c r="B819" t="str">
        <v>JUTIAPA</v>
      </c>
      <c r="C819" t="str">
        <v>ASUNCIÓN MITA</v>
      </c>
      <c r="D819" t="str">
        <v>Beca</v>
      </c>
      <c r="E819" t="str">
        <v>02 Febrero</v>
      </c>
      <c r="F819">
        <v>2</v>
      </c>
      <c r="G819" s="1">
        <f>'BECA MEDIA'!J140</f>
        <v>0</v>
      </c>
      <c r="H819" s="1">
        <f>'BECA MEDIA'!K140</f>
        <v>0</v>
      </c>
    </row>
    <row r="820">
      <c r="A820" t="str">
        <v>Beca Educación Media</v>
      </c>
      <c r="B820" t="str">
        <v>JUTIAPA</v>
      </c>
      <c r="C820" t="str">
        <v>ASUNCIÓN MITA</v>
      </c>
      <c r="D820" t="str">
        <v>Beca</v>
      </c>
      <c r="E820" t="str">
        <v>03 Marzo</v>
      </c>
      <c r="F820">
        <v>3</v>
      </c>
      <c r="G820" s="1">
        <f>'BECA MEDIA'!M140</f>
        <v>6</v>
      </c>
      <c r="H820" s="1">
        <f>'BECA MEDIA'!N140</f>
        <v>15000</v>
      </c>
    </row>
    <row r="821">
      <c r="A821" t="str">
        <v>Beca Educación Media</v>
      </c>
      <c r="B821" t="str">
        <v>JUTIAPA</v>
      </c>
      <c r="C821" t="str">
        <v>ASUNCIÓN MITA</v>
      </c>
      <c r="D821" t="str">
        <v>Beca</v>
      </c>
      <c r="E821" t="str">
        <v>04 Abril</v>
      </c>
      <c r="F821">
        <v>4</v>
      </c>
      <c r="G821" s="1">
        <f>'BECA MEDIA'!P140</f>
        <v>1.6</v>
      </c>
      <c r="H821" s="1">
        <f>'BECA MEDIA'!Q140</f>
        <v>4000</v>
      </c>
    </row>
    <row r="822">
      <c r="A822" t="str">
        <v>Beca Educación Media</v>
      </c>
      <c r="B822" t="str">
        <v>JUTIAPA</v>
      </c>
      <c r="C822" t="str">
        <v>ASUNCIÓN MITA</v>
      </c>
      <c r="D822" t="str">
        <v>Beca</v>
      </c>
      <c r="E822" t="str">
        <v>05 Mayo</v>
      </c>
      <c r="F822">
        <v>5</v>
      </c>
      <c r="G822" s="1">
        <f>'BECA MEDIA'!S140</f>
        <v>0</v>
      </c>
      <c r="H822" s="1">
        <f>'BECA MEDIA'!T140</f>
        <v>0</v>
      </c>
    </row>
    <row r="823">
      <c r="A823" t="str">
        <v>Beca Educación Media</v>
      </c>
      <c r="B823" t="str">
        <v>JUTIAPA</v>
      </c>
      <c r="C823" t="str">
        <v>ASUNCIÓN MITA</v>
      </c>
      <c r="D823" t="str">
        <v>Beca</v>
      </c>
      <c r="E823" t="str">
        <v>06 Junio</v>
      </c>
      <c r="F823">
        <v>6</v>
      </c>
      <c r="G823" s="1">
        <f>'BECA MEDIA'!V140</f>
        <v>8</v>
      </c>
      <c r="H823" s="1">
        <f>'BECA MEDIA'!W140</f>
        <v>20000</v>
      </c>
    </row>
    <row r="824">
      <c r="A824" t="str">
        <v>Beca Educación Media</v>
      </c>
      <c r="B824" t="str">
        <v>JUTIAPA</v>
      </c>
      <c r="C824" t="str">
        <v>ATESCATEMPA</v>
      </c>
      <c r="D824" t="str">
        <v>Beca</v>
      </c>
      <c r="E824" t="str">
        <v>01 Enero</v>
      </c>
      <c r="F824">
        <v>1</v>
      </c>
      <c r="G824" s="1">
        <f>'BECA MEDIA'!G141</f>
        <v>0</v>
      </c>
      <c r="H824" s="1">
        <f>'BECA MEDIA'!H141</f>
        <v>0</v>
      </c>
    </row>
    <row r="825">
      <c r="A825" t="str">
        <v>Beca Educación Media</v>
      </c>
      <c r="B825" t="str">
        <v>JUTIAPA</v>
      </c>
      <c r="C825" t="str">
        <v>ATESCATEMPA</v>
      </c>
      <c r="D825" t="str">
        <v>Beca</v>
      </c>
      <c r="E825" t="str">
        <v>02 Febrero</v>
      </c>
      <c r="F825">
        <v>2</v>
      </c>
      <c r="G825" s="1">
        <f>'BECA MEDIA'!J141</f>
        <v>0</v>
      </c>
      <c r="H825" s="1">
        <f>'BECA MEDIA'!K141</f>
        <v>0</v>
      </c>
    </row>
    <row r="826">
      <c r="A826" t="str">
        <v>Beca Educación Media</v>
      </c>
      <c r="B826" t="str">
        <v>JUTIAPA</v>
      </c>
      <c r="C826" t="str">
        <v>ATESCATEMPA</v>
      </c>
      <c r="D826" t="str">
        <v>Beca</v>
      </c>
      <c r="E826" t="str">
        <v>03 Marzo</v>
      </c>
      <c r="F826">
        <v>3</v>
      </c>
      <c r="G826" s="1">
        <f>'BECA MEDIA'!M141</f>
        <v>2.8</v>
      </c>
      <c r="H826" s="1">
        <f>'BECA MEDIA'!N141</f>
        <v>7000</v>
      </c>
    </row>
    <row r="827">
      <c r="A827" t="str">
        <v>Beca Educación Media</v>
      </c>
      <c r="B827" t="str">
        <v>JUTIAPA</v>
      </c>
      <c r="C827" t="str">
        <v>ATESCATEMPA</v>
      </c>
      <c r="D827" t="str">
        <v>Beca</v>
      </c>
      <c r="E827" t="str">
        <v>04 Abril</v>
      </c>
      <c r="F827">
        <v>4</v>
      </c>
      <c r="G827" s="1">
        <f>'BECA MEDIA'!P141</f>
        <v>4.8</v>
      </c>
      <c r="H827" s="1">
        <f>'BECA MEDIA'!Q141</f>
        <v>12000</v>
      </c>
    </row>
    <row r="828">
      <c r="A828" t="str">
        <v>Beca Educación Media</v>
      </c>
      <c r="B828" t="str">
        <v>JUTIAPA</v>
      </c>
      <c r="C828" t="str">
        <v>ATESCATEMPA</v>
      </c>
      <c r="D828" t="str">
        <v>Beca</v>
      </c>
      <c r="E828" t="str">
        <v>05 Mayo</v>
      </c>
      <c r="F828">
        <v>5</v>
      </c>
      <c r="G828" s="1">
        <f>'BECA MEDIA'!S141</f>
        <v>0</v>
      </c>
      <c r="H828" s="1">
        <f>'BECA MEDIA'!T141</f>
        <v>0</v>
      </c>
    </row>
    <row r="829">
      <c r="A829" t="str">
        <v>Beca Educación Media</v>
      </c>
      <c r="B829" t="str">
        <v>JUTIAPA</v>
      </c>
      <c r="C829" t="str">
        <v>ATESCATEMPA</v>
      </c>
      <c r="D829" t="str">
        <v>Beca</v>
      </c>
      <c r="E829" t="str">
        <v>06 Junio</v>
      </c>
      <c r="F829">
        <v>6</v>
      </c>
      <c r="G829" s="1">
        <f>'BECA MEDIA'!V141</f>
        <v>7.6</v>
      </c>
      <c r="H829" s="1">
        <f>'BECA MEDIA'!W141</f>
        <v>19000</v>
      </c>
    </row>
    <row r="830">
      <c r="A830" t="str">
        <v>Beca Educación Media</v>
      </c>
      <c r="B830" t="str">
        <v>JUTIAPA</v>
      </c>
      <c r="C830" t="str">
        <v>COMAPA</v>
      </c>
      <c r="D830" t="str">
        <v>Beca</v>
      </c>
      <c r="E830" t="str">
        <v>01 Enero</v>
      </c>
      <c r="F830">
        <v>1</v>
      </c>
      <c r="G830" s="1">
        <f>'BECA MEDIA'!G142</f>
        <v>0</v>
      </c>
      <c r="H830" s="1">
        <f>'BECA MEDIA'!H142</f>
        <v>0</v>
      </c>
    </row>
    <row r="831">
      <c r="A831" t="str">
        <v>Beca Educación Media</v>
      </c>
      <c r="B831" t="str">
        <v>JUTIAPA</v>
      </c>
      <c r="C831" t="str">
        <v>COMAPA</v>
      </c>
      <c r="D831" t="str">
        <v>Beca</v>
      </c>
      <c r="E831" t="str">
        <v>02 Febrero</v>
      </c>
      <c r="F831">
        <v>2</v>
      </c>
      <c r="G831" s="1">
        <f>'BECA MEDIA'!J142</f>
        <v>0</v>
      </c>
      <c r="H831" s="1">
        <f>'BECA MEDIA'!K142</f>
        <v>0</v>
      </c>
    </row>
    <row r="832">
      <c r="A832" t="str">
        <v>Beca Educación Media</v>
      </c>
      <c r="B832" t="str">
        <v>JUTIAPA</v>
      </c>
      <c r="C832" t="str">
        <v>COMAPA</v>
      </c>
      <c r="D832" t="str">
        <v>Beca</v>
      </c>
      <c r="E832" t="str">
        <v>03 Marzo</v>
      </c>
      <c r="F832">
        <v>3</v>
      </c>
      <c r="G832" s="1">
        <f>'BECA MEDIA'!M142</f>
        <v>4.4</v>
      </c>
      <c r="H832" s="1">
        <f>'BECA MEDIA'!N142</f>
        <v>11000</v>
      </c>
    </row>
    <row r="833">
      <c r="A833" t="str">
        <v>Beca Educación Media</v>
      </c>
      <c r="B833" t="str">
        <v>JUTIAPA</v>
      </c>
      <c r="C833" t="str">
        <v>COMAPA</v>
      </c>
      <c r="D833" t="str">
        <v>Beca</v>
      </c>
      <c r="E833" t="str">
        <v>04 Abril</v>
      </c>
      <c r="F833">
        <v>4</v>
      </c>
      <c r="G833" s="1">
        <f>'BECA MEDIA'!P142</f>
        <v>1.6</v>
      </c>
      <c r="H833" s="1">
        <f>'BECA MEDIA'!Q142</f>
        <v>4000</v>
      </c>
    </row>
    <row r="834">
      <c r="A834" t="str">
        <v>Beca Educación Media</v>
      </c>
      <c r="B834" t="str">
        <v>JUTIAPA</v>
      </c>
      <c r="C834" t="str">
        <v>COMAPA</v>
      </c>
      <c r="D834" t="str">
        <v>Beca</v>
      </c>
      <c r="E834" t="str">
        <v>05 Mayo</v>
      </c>
      <c r="F834">
        <v>5</v>
      </c>
      <c r="G834" s="1">
        <f>'BECA MEDIA'!S142</f>
        <v>0</v>
      </c>
      <c r="H834" s="1">
        <f>'BECA MEDIA'!T142</f>
        <v>0</v>
      </c>
    </row>
    <row r="835">
      <c r="A835" t="str">
        <v>Beca Educación Media</v>
      </c>
      <c r="B835" t="str">
        <v>JUTIAPA</v>
      </c>
      <c r="C835" t="str">
        <v>COMAPA</v>
      </c>
      <c r="D835" t="str">
        <v>Beca</v>
      </c>
      <c r="E835" t="str">
        <v>06 Junio</v>
      </c>
      <c r="F835">
        <v>6</v>
      </c>
      <c r="G835" s="1">
        <f>'BECA MEDIA'!V142</f>
        <v>6</v>
      </c>
      <c r="H835" s="1">
        <f>'BECA MEDIA'!W142</f>
        <v>15000</v>
      </c>
    </row>
    <row r="836">
      <c r="A836" t="str">
        <v>Beca Educación Media</v>
      </c>
      <c r="B836" t="str">
        <v>JUTIAPA</v>
      </c>
      <c r="C836" t="str">
        <v>CONGUACO</v>
      </c>
      <c r="D836" t="str">
        <v>Beca</v>
      </c>
      <c r="E836" t="str">
        <v>01 Enero</v>
      </c>
      <c r="F836">
        <v>1</v>
      </c>
      <c r="G836" s="1">
        <f>'BECA MEDIA'!G143</f>
        <v>0</v>
      </c>
      <c r="H836" s="1">
        <f>'BECA MEDIA'!H143</f>
        <v>0</v>
      </c>
    </row>
    <row r="837">
      <c r="A837" t="str">
        <v>Beca Educación Media</v>
      </c>
      <c r="B837" t="str">
        <v>JUTIAPA</v>
      </c>
      <c r="C837" t="str">
        <v>CONGUACO</v>
      </c>
      <c r="D837" t="str">
        <v>Beca</v>
      </c>
      <c r="E837" t="str">
        <v>02 Febrero</v>
      </c>
      <c r="F837">
        <v>2</v>
      </c>
      <c r="G837" s="1">
        <f>'BECA MEDIA'!J143</f>
        <v>0</v>
      </c>
      <c r="H837" s="1">
        <f>'BECA MEDIA'!K143</f>
        <v>0</v>
      </c>
    </row>
    <row r="838">
      <c r="A838" t="str">
        <v>Beca Educación Media</v>
      </c>
      <c r="B838" t="str">
        <v>JUTIAPA</v>
      </c>
      <c r="C838" t="str">
        <v>CONGUACO</v>
      </c>
      <c r="D838" t="str">
        <v>Beca</v>
      </c>
      <c r="E838" t="str">
        <v>03 Marzo</v>
      </c>
      <c r="F838">
        <v>3</v>
      </c>
      <c r="G838" s="1">
        <f>'BECA MEDIA'!M143</f>
        <v>10.4</v>
      </c>
      <c r="H838" s="1">
        <f>'BECA MEDIA'!N143</f>
        <v>26000</v>
      </c>
    </row>
    <row r="839">
      <c r="A839" t="str">
        <v>Beca Educación Media</v>
      </c>
      <c r="B839" t="str">
        <v>JUTIAPA</v>
      </c>
      <c r="C839" t="str">
        <v>CONGUACO</v>
      </c>
      <c r="D839" t="str">
        <v>Beca</v>
      </c>
      <c r="E839" t="str">
        <v>04 Abril</v>
      </c>
      <c r="F839">
        <v>4</v>
      </c>
      <c r="G839" s="1">
        <f>'BECA MEDIA'!P143</f>
        <v>7.6</v>
      </c>
      <c r="H839" s="1">
        <f>'BECA MEDIA'!Q143</f>
        <v>19000</v>
      </c>
    </row>
    <row r="840">
      <c r="A840" t="str">
        <v>Beca Educación Media</v>
      </c>
      <c r="B840" t="str">
        <v>JUTIAPA</v>
      </c>
      <c r="C840" t="str">
        <v>CONGUACO</v>
      </c>
      <c r="D840" t="str">
        <v>Beca</v>
      </c>
      <c r="E840" t="str">
        <v>05 Mayo</v>
      </c>
      <c r="F840">
        <v>5</v>
      </c>
      <c r="G840" s="1">
        <f>'BECA MEDIA'!S143</f>
        <v>0</v>
      </c>
      <c r="H840" s="1">
        <f>'BECA MEDIA'!T143</f>
        <v>0</v>
      </c>
    </row>
    <row r="841">
      <c r="A841" t="str">
        <v>Beca Educación Media</v>
      </c>
      <c r="B841" t="str">
        <v>JUTIAPA</v>
      </c>
      <c r="C841" t="str">
        <v>CONGUACO</v>
      </c>
      <c r="D841" t="str">
        <v>Beca</v>
      </c>
      <c r="E841" t="str">
        <v>06 Junio</v>
      </c>
      <c r="F841">
        <v>6</v>
      </c>
      <c r="G841" s="1">
        <f>'BECA MEDIA'!V143</f>
        <v>16.8</v>
      </c>
      <c r="H841" s="1">
        <f>'BECA MEDIA'!W143</f>
        <v>42000</v>
      </c>
    </row>
    <row r="842">
      <c r="A842" t="str">
        <v>Beca Educación Media</v>
      </c>
      <c r="B842" t="str">
        <v>JUTIAPA</v>
      </c>
      <c r="C842" t="str">
        <v>EL ADELANTO</v>
      </c>
      <c r="D842" t="str">
        <v>Beca</v>
      </c>
      <c r="E842" t="str">
        <v>01 Enero</v>
      </c>
      <c r="F842">
        <v>1</v>
      </c>
      <c r="G842" s="1">
        <f>'BECA MEDIA'!G144</f>
        <v>0</v>
      </c>
      <c r="H842" s="1">
        <f>'BECA MEDIA'!H144</f>
        <v>0</v>
      </c>
    </row>
    <row r="843">
      <c r="A843" t="str">
        <v>Beca Educación Media</v>
      </c>
      <c r="B843" t="str">
        <v>JUTIAPA</v>
      </c>
      <c r="C843" t="str">
        <v>EL ADELANTO</v>
      </c>
      <c r="D843" t="str">
        <v>Beca</v>
      </c>
      <c r="E843" t="str">
        <v>02 Febrero</v>
      </c>
      <c r="F843">
        <v>2</v>
      </c>
      <c r="G843" s="1">
        <f>'BECA MEDIA'!J144</f>
        <v>0</v>
      </c>
      <c r="H843" s="1">
        <f>'BECA MEDIA'!K144</f>
        <v>0</v>
      </c>
    </row>
    <row r="844">
      <c r="A844" t="str">
        <v>Beca Educación Media</v>
      </c>
      <c r="B844" t="str">
        <v>JUTIAPA</v>
      </c>
      <c r="C844" t="str">
        <v>EL ADELANTO</v>
      </c>
      <c r="D844" t="str">
        <v>Beca</v>
      </c>
      <c r="E844" t="str">
        <v>03 Marzo</v>
      </c>
      <c r="F844">
        <v>3</v>
      </c>
      <c r="G844" s="1">
        <f>'BECA MEDIA'!M144</f>
        <v>2.4</v>
      </c>
      <c r="H844" s="1">
        <f>'BECA MEDIA'!N144</f>
        <v>6000</v>
      </c>
    </row>
    <row r="845">
      <c r="A845" t="str">
        <v>Beca Educación Media</v>
      </c>
      <c r="B845" t="str">
        <v>JUTIAPA</v>
      </c>
      <c r="C845" t="str">
        <v>EL ADELANTO</v>
      </c>
      <c r="D845" t="str">
        <v>Beca</v>
      </c>
      <c r="E845" t="str">
        <v>04 Abril</v>
      </c>
      <c r="F845">
        <v>4</v>
      </c>
      <c r="G845" s="1">
        <f>'BECA MEDIA'!P144</f>
        <v>0.8</v>
      </c>
      <c r="H845" s="1">
        <f>'BECA MEDIA'!Q144</f>
        <v>2000</v>
      </c>
    </row>
    <row r="846">
      <c r="A846" t="str">
        <v>Beca Educación Media</v>
      </c>
      <c r="B846" t="str">
        <v>JUTIAPA</v>
      </c>
      <c r="C846" t="str">
        <v>EL ADELANTO</v>
      </c>
      <c r="D846" t="str">
        <v>Beca</v>
      </c>
      <c r="E846" t="str">
        <v>05 Mayo</v>
      </c>
      <c r="F846">
        <v>5</v>
      </c>
      <c r="G846" s="1">
        <f>'BECA MEDIA'!S144</f>
        <v>0</v>
      </c>
      <c r="H846" s="1">
        <f>'BECA MEDIA'!T144</f>
        <v>0</v>
      </c>
    </row>
    <row r="847">
      <c r="A847" t="str">
        <v>Beca Educación Media</v>
      </c>
      <c r="B847" t="str">
        <v>JUTIAPA</v>
      </c>
      <c r="C847" t="str">
        <v>EL ADELANTO</v>
      </c>
      <c r="D847" t="str">
        <v>Beca</v>
      </c>
      <c r="E847" t="str">
        <v>06 Junio</v>
      </c>
      <c r="F847">
        <v>6</v>
      </c>
      <c r="G847" s="1">
        <f>'BECA MEDIA'!V144</f>
        <v>3.2</v>
      </c>
      <c r="H847" s="1">
        <f>'BECA MEDIA'!W144</f>
        <v>8000</v>
      </c>
    </row>
    <row r="848">
      <c r="A848" t="str">
        <v>Beca Educación Media</v>
      </c>
      <c r="B848" t="str">
        <v>JUTIAPA</v>
      </c>
      <c r="C848" t="str">
        <v>EL PROGRESO</v>
      </c>
      <c r="D848" t="str">
        <v>Beca</v>
      </c>
      <c r="E848" t="str">
        <v>01 Enero</v>
      </c>
      <c r="F848">
        <v>1</v>
      </c>
      <c r="G848" s="1">
        <f>'BECA MEDIA'!G145</f>
        <v>0</v>
      </c>
      <c r="H848" s="1">
        <f>'BECA MEDIA'!H145</f>
        <v>0</v>
      </c>
    </row>
    <row r="849">
      <c r="A849" t="str">
        <v>Beca Educación Media</v>
      </c>
      <c r="B849" t="str">
        <v>JUTIAPA</v>
      </c>
      <c r="C849" t="str">
        <v>EL PROGRESO</v>
      </c>
      <c r="D849" t="str">
        <v>Beca</v>
      </c>
      <c r="E849" t="str">
        <v>02 Febrero</v>
      </c>
      <c r="F849">
        <v>2</v>
      </c>
      <c r="G849" s="1">
        <f>'BECA MEDIA'!J145</f>
        <v>0</v>
      </c>
      <c r="H849" s="1">
        <f>'BECA MEDIA'!K145</f>
        <v>0</v>
      </c>
    </row>
    <row r="850">
      <c r="A850" t="str">
        <v>Beca Educación Media</v>
      </c>
      <c r="B850" t="str">
        <v>JUTIAPA</v>
      </c>
      <c r="C850" t="str">
        <v>EL PROGRESO</v>
      </c>
      <c r="D850" t="str">
        <v>Beca</v>
      </c>
      <c r="E850" t="str">
        <v>03 Marzo</v>
      </c>
      <c r="F850">
        <v>3</v>
      </c>
      <c r="G850" s="1">
        <f>'BECA MEDIA'!M145</f>
        <v>1</v>
      </c>
      <c r="H850" s="1">
        <f>'BECA MEDIA'!N145</f>
        <v>1000</v>
      </c>
    </row>
    <row r="851">
      <c r="A851" t="str">
        <v>Beca Educación Media</v>
      </c>
      <c r="B851" t="str">
        <v>JUTIAPA</v>
      </c>
      <c r="C851" t="str">
        <v>EL PROGRESO</v>
      </c>
      <c r="D851" t="str">
        <v>Beca</v>
      </c>
      <c r="E851" t="str">
        <v>04 Abril</v>
      </c>
      <c r="F851">
        <v>4</v>
      </c>
      <c r="G851" s="1">
        <f>'BECA MEDIA'!P145</f>
        <v>0.8</v>
      </c>
      <c r="H851" s="1">
        <f>'BECA MEDIA'!Q145</f>
        <v>2000</v>
      </c>
    </row>
    <row r="852">
      <c r="A852" t="str">
        <v>Beca Educación Media</v>
      </c>
      <c r="B852" t="str">
        <v>JUTIAPA</v>
      </c>
      <c r="C852" t="str">
        <v>EL PROGRESO</v>
      </c>
      <c r="D852" t="str">
        <v>Beca</v>
      </c>
      <c r="E852" t="str">
        <v>05 Mayo</v>
      </c>
      <c r="F852">
        <v>5</v>
      </c>
      <c r="G852" s="1">
        <f>'BECA MEDIA'!S145</f>
        <v>0</v>
      </c>
      <c r="H852" s="1">
        <f>'BECA MEDIA'!T145</f>
        <v>0</v>
      </c>
    </row>
    <row r="853">
      <c r="A853" t="str">
        <v>Beca Educación Media</v>
      </c>
      <c r="B853" t="str">
        <v>JUTIAPA</v>
      </c>
      <c r="C853" t="str">
        <v>EL PROGRESO</v>
      </c>
      <c r="D853" t="str">
        <v>Beca</v>
      </c>
      <c r="E853" t="str">
        <v>06 Junio</v>
      </c>
      <c r="F853">
        <v>6</v>
      </c>
      <c r="G853" s="1">
        <f>'BECA MEDIA'!V145</f>
        <v>1.6</v>
      </c>
      <c r="H853" s="1">
        <f>'BECA MEDIA'!W145</f>
        <v>4000</v>
      </c>
    </row>
    <row r="854">
      <c r="A854" t="str">
        <v>Beca Educación Media</v>
      </c>
      <c r="B854" t="str">
        <v>JUTIAPA</v>
      </c>
      <c r="C854" t="str">
        <v>JALPATAGUA</v>
      </c>
      <c r="D854" t="str">
        <v>Beca</v>
      </c>
      <c r="E854" t="str">
        <v>01 Enero</v>
      </c>
      <c r="F854">
        <v>1</v>
      </c>
      <c r="G854" s="1">
        <f>'BECA MEDIA'!G146</f>
        <v>0</v>
      </c>
      <c r="H854" s="1">
        <f>'BECA MEDIA'!H146</f>
        <v>0</v>
      </c>
    </row>
    <row r="855">
      <c r="A855" t="str">
        <v>Beca Educación Media</v>
      </c>
      <c r="B855" t="str">
        <v>JUTIAPA</v>
      </c>
      <c r="C855" t="str">
        <v>JALPATAGUA</v>
      </c>
      <c r="D855" t="str">
        <v>Beca</v>
      </c>
      <c r="E855" t="str">
        <v>02 Febrero</v>
      </c>
      <c r="F855">
        <v>2</v>
      </c>
      <c r="G855" s="1">
        <f>'BECA MEDIA'!J146</f>
        <v>0</v>
      </c>
      <c r="H855" s="1">
        <f>'BECA MEDIA'!K146</f>
        <v>0</v>
      </c>
    </row>
    <row r="856">
      <c r="A856" t="str">
        <v>Beca Educación Media</v>
      </c>
      <c r="B856" t="str">
        <v>JUTIAPA</v>
      </c>
      <c r="C856" t="str">
        <v>JALPATAGUA</v>
      </c>
      <c r="D856" t="str">
        <v>Beca</v>
      </c>
      <c r="E856" t="str">
        <v>03 Marzo</v>
      </c>
      <c r="F856">
        <v>3</v>
      </c>
      <c r="G856" s="1">
        <f>'BECA MEDIA'!M146</f>
        <v>4.4</v>
      </c>
      <c r="H856" s="1">
        <f>'BECA MEDIA'!N146</f>
        <v>11000</v>
      </c>
    </row>
    <row r="857">
      <c r="A857" t="str">
        <v>Beca Educación Media</v>
      </c>
      <c r="B857" t="str">
        <v>JUTIAPA</v>
      </c>
      <c r="C857" t="str">
        <v>JALPATAGUA</v>
      </c>
      <c r="D857" t="str">
        <v>Beca</v>
      </c>
      <c r="E857" t="str">
        <v>04 Abril</v>
      </c>
      <c r="F857">
        <v>4</v>
      </c>
      <c r="G857" s="1">
        <f>'BECA MEDIA'!P146</f>
        <v>2.8</v>
      </c>
      <c r="H857" s="1">
        <f>'BECA MEDIA'!Q146</f>
        <v>7000</v>
      </c>
    </row>
    <row r="858">
      <c r="A858" t="str">
        <v>Beca Educación Media</v>
      </c>
      <c r="B858" t="str">
        <v>JUTIAPA</v>
      </c>
      <c r="C858" t="str">
        <v>JALPATAGUA</v>
      </c>
      <c r="D858" t="str">
        <v>Beca</v>
      </c>
      <c r="E858" t="str">
        <v>05 Mayo</v>
      </c>
      <c r="F858">
        <v>5</v>
      </c>
      <c r="G858" s="1">
        <f>'BECA MEDIA'!S146</f>
        <v>0</v>
      </c>
      <c r="H858" s="1">
        <f>'BECA MEDIA'!T146</f>
        <v>0</v>
      </c>
    </row>
    <row r="859">
      <c r="A859" t="str">
        <v>Beca Educación Media</v>
      </c>
      <c r="B859" t="str">
        <v>JUTIAPA</v>
      </c>
      <c r="C859" t="str">
        <v>JALPATAGUA</v>
      </c>
      <c r="D859" t="str">
        <v>Beca</v>
      </c>
      <c r="E859" t="str">
        <v>06 Junio</v>
      </c>
      <c r="F859">
        <v>6</v>
      </c>
      <c r="G859" s="1">
        <f>'BECA MEDIA'!V146</f>
        <v>6.8</v>
      </c>
      <c r="H859" s="1">
        <f>'BECA MEDIA'!W146</f>
        <v>17000</v>
      </c>
    </row>
    <row r="860">
      <c r="A860" t="str">
        <v>Beca Educación Media</v>
      </c>
      <c r="B860" t="str">
        <v>JUTIAPA</v>
      </c>
      <c r="C860" t="str">
        <v>JERÉZ</v>
      </c>
      <c r="D860" t="str">
        <v>Beca</v>
      </c>
      <c r="E860" t="str">
        <v>01 Enero</v>
      </c>
      <c r="F860">
        <v>1</v>
      </c>
      <c r="G860" s="1">
        <f>'BECA MEDIA'!G147</f>
        <v>0</v>
      </c>
      <c r="H860" s="1">
        <f>'BECA MEDIA'!H147</f>
        <v>0</v>
      </c>
    </row>
    <row r="861">
      <c r="A861" t="str">
        <v>Beca Educación Media</v>
      </c>
      <c r="B861" t="str">
        <v>JUTIAPA</v>
      </c>
      <c r="C861" t="str">
        <v>JERÉZ</v>
      </c>
      <c r="D861" t="str">
        <v>Beca</v>
      </c>
      <c r="E861" t="str">
        <v>02 Febrero</v>
      </c>
      <c r="F861">
        <v>2</v>
      </c>
      <c r="G861" s="1">
        <f>'BECA MEDIA'!J147</f>
        <v>0</v>
      </c>
      <c r="H861" s="1">
        <f>'BECA MEDIA'!K147</f>
        <v>0</v>
      </c>
    </row>
    <row r="862">
      <c r="A862" t="str">
        <v>Beca Educación Media</v>
      </c>
      <c r="B862" t="str">
        <v>JUTIAPA</v>
      </c>
      <c r="C862" t="str">
        <v>JERÉZ</v>
      </c>
      <c r="D862" t="str">
        <v>Beca</v>
      </c>
      <c r="E862" t="str">
        <v>03 Marzo</v>
      </c>
      <c r="F862">
        <v>3</v>
      </c>
      <c r="G862" s="1">
        <f>'BECA MEDIA'!M147</f>
        <v>1.2</v>
      </c>
      <c r="H862" s="1">
        <f>'BECA MEDIA'!N147</f>
        <v>3000</v>
      </c>
    </row>
    <row r="863">
      <c r="A863" t="str">
        <v>Beca Educación Media</v>
      </c>
      <c r="B863" t="str">
        <v>JUTIAPA</v>
      </c>
      <c r="C863" t="str">
        <v>JERÉZ</v>
      </c>
      <c r="D863" t="str">
        <v>Beca</v>
      </c>
      <c r="E863" t="str">
        <v>04 Abril</v>
      </c>
      <c r="F863">
        <v>4</v>
      </c>
      <c r="G863" s="1">
        <f>'BECA MEDIA'!P147</f>
        <v>0.4</v>
      </c>
      <c r="H863" s="1">
        <f>'BECA MEDIA'!Q147</f>
        <v>1000</v>
      </c>
    </row>
    <row r="864">
      <c r="A864" t="str">
        <v>Beca Educación Media</v>
      </c>
      <c r="B864" t="str">
        <v>JUTIAPA</v>
      </c>
      <c r="C864" t="str">
        <v>JERÉZ</v>
      </c>
      <c r="D864" t="str">
        <v>Beca</v>
      </c>
      <c r="E864" t="str">
        <v>05 Mayo</v>
      </c>
      <c r="F864">
        <v>5</v>
      </c>
      <c r="G864" s="1">
        <f>'BECA MEDIA'!S147</f>
        <v>0</v>
      </c>
      <c r="H864" s="1">
        <f>'BECA MEDIA'!T147</f>
        <v>0</v>
      </c>
    </row>
    <row r="865">
      <c r="A865" t="str">
        <v>Beca Educación Media</v>
      </c>
      <c r="B865" t="str">
        <v>JUTIAPA</v>
      </c>
      <c r="C865" t="str">
        <v>JERÉZ</v>
      </c>
      <c r="D865" t="str">
        <v>Beca</v>
      </c>
      <c r="E865" t="str">
        <v>06 Junio</v>
      </c>
      <c r="F865">
        <v>6</v>
      </c>
      <c r="G865" s="1">
        <f>'BECA MEDIA'!V147</f>
        <v>1.6</v>
      </c>
      <c r="H865" s="1">
        <f>'BECA MEDIA'!W147</f>
        <v>4000</v>
      </c>
    </row>
    <row r="866">
      <c r="A866" t="str">
        <v>Beca Educación Media</v>
      </c>
      <c r="B866" t="str">
        <v>JUTIAPA</v>
      </c>
      <c r="C866" t="str">
        <v>JUTIAPA</v>
      </c>
      <c r="D866" t="str">
        <v>Beca</v>
      </c>
      <c r="E866" t="str">
        <v>01 Enero</v>
      </c>
      <c r="F866">
        <v>1</v>
      </c>
      <c r="G866" s="1">
        <f>'BECA MEDIA'!G148</f>
        <v>0</v>
      </c>
      <c r="H866" s="1">
        <f>'BECA MEDIA'!H148</f>
        <v>0</v>
      </c>
    </row>
    <row r="867">
      <c r="A867" t="str">
        <v>Beca Educación Media</v>
      </c>
      <c r="B867" t="str">
        <v>JUTIAPA</v>
      </c>
      <c r="C867" t="str">
        <v>JUTIAPA</v>
      </c>
      <c r="D867" t="str">
        <v>Beca</v>
      </c>
      <c r="E867" t="str">
        <v>02 Febrero</v>
      </c>
      <c r="F867">
        <v>2</v>
      </c>
      <c r="G867" s="1">
        <f>'BECA MEDIA'!J148</f>
        <v>0</v>
      </c>
      <c r="H867" s="1">
        <f>'BECA MEDIA'!K148</f>
        <v>0</v>
      </c>
    </row>
    <row r="868">
      <c r="A868" t="str">
        <v>Beca Educación Media</v>
      </c>
      <c r="B868" t="str">
        <v>JUTIAPA</v>
      </c>
      <c r="C868" t="str">
        <v>JUTIAPA</v>
      </c>
      <c r="D868" t="str">
        <v>Beca</v>
      </c>
      <c r="E868" t="str">
        <v>03 Marzo</v>
      </c>
      <c r="F868">
        <v>3</v>
      </c>
      <c r="G868" s="1">
        <f>'BECA MEDIA'!M148</f>
        <v>4.8</v>
      </c>
      <c r="H868" s="1">
        <f>'BECA MEDIA'!N148</f>
        <v>12000</v>
      </c>
    </row>
    <row r="869">
      <c r="A869" t="str">
        <v>Beca Educación Media</v>
      </c>
      <c r="B869" t="str">
        <v>JUTIAPA</v>
      </c>
      <c r="C869" t="str">
        <v>JUTIAPA</v>
      </c>
      <c r="D869" t="str">
        <v>Beca</v>
      </c>
      <c r="E869" t="str">
        <v>04 Abril</v>
      </c>
      <c r="F869">
        <v>4</v>
      </c>
      <c r="G869" s="1">
        <f>'BECA MEDIA'!P148</f>
        <v>2.4</v>
      </c>
      <c r="H869" s="1">
        <f>'BECA MEDIA'!Q148</f>
        <v>6000</v>
      </c>
    </row>
    <row r="870">
      <c r="A870" t="str">
        <v>Beca Educación Media</v>
      </c>
      <c r="B870" t="str">
        <v>JUTIAPA</v>
      </c>
      <c r="C870" t="str">
        <v>JUTIAPA</v>
      </c>
      <c r="D870" t="str">
        <v>Beca</v>
      </c>
      <c r="E870" t="str">
        <v>05 Mayo</v>
      </c>
      <c r="F870">
        <v>5</v>
      </c>
      <c r="G870" s="1">
        <f>'BECA MEDIA'!S148</f>
        <v>0</v>
      </c>
      <c r="H870" s="1">
        <f>'BECA MEDIA'!T148</f>
        <v>0</v>
      </c>
    </row>
    <row r="871">
      <c r="A871" t="str">
        <v>Beca Educación Media</v>
      </c>
      <c r="B871" t="str">
        <v>JUTIAPA</v>
      </c>
      <c r="C871" t="str">
        <v>JUTIAPA</v>
      </c>
      <c r="D871" t="str">
        <v>Beca</v>
      </c>
      <c r="E871" t="str">
        <v>06 Junio</v>
      </c>
      <c r="F871">
        <v>6</v>
      </c>
      <c r="G871" s="1">
        <f>'BECA MEDIA'!V148</f>
        <v>6.4</v>
      </c>
      <c r="H871" s="1">
        <f>'BECA MEDIA'!W148</f>
        <v>16000</v>
      </c>
    </row>
    <row r="872">
      <c r="A872" t="str">
        <v>Beca Educación Media</v>
      </c>
      <c r="B872" t="str">
        <v>JUTIAPA</v>
      </c>
      <c r="C872" t="str">
        <v>MOYUTA</v>
      </c>
      <c r="D872" t="str">
        <v>Beca</v>
      </c>
      <c r="E872" t="str">
        <v>01 Enero</v>
      </c>
      <c r="F872">
        <v>1</v>
      </c>
      <c r="G872" s="1">
        <f>'BECA MEDIA'!G149</f>
        <v>0</v>
      </c>
      <c r="H872" s="1">
        <f>'BECA MEDIA'!H149</f>
        <v>0</v>
      </c>
    </row>
    <row r="873">
      <c r="A873" t="str">
        <v>Beca Educación Media</v>
      </c>
      <c r="B873" t="str">
        <v>JUTIAPA</v>
      </c>
      <c r="C873" t="str">
        <v>MOYUTA</v>
      </c>
      <c r="D873" t="str">
        <v>Beca</v>
      </c>
      <c r="E873" t="str">
        <v>02 Febrero</v>
      </c>
      <c r="F873">
        <v>2</v>
      </c>
      <c r="G873" s="1">
        <f>'BECA MEDIA'!J149</f>
        <v>0</v>
      </c>
      <c r="H873" s="1">
        <f>'BECA MEDIA'!K149</f>
        <v>0</v>
      </c>
    </row>
    <row r="874">
      <c r="A874" t="str">
        <v>Beca Educación Media</v>
      </c>
      <c r="B874" t="str">
        <v>JUTIAPA</v>
      </c>
      <c r="C874" t="str">
        <v>MOYUTA</v>
      </c>
      <c r="D874" t="str">
        <v>Beca</v>
      </c>
      <c r="E874" t="str">
        <v>03 Marzo</v>
      </c>
      <c r="F874">
        <v>3</v>
      </c>
      <c r="G874" s="1">
        <f>'BECA MEDIA'!M149</f>
        <v>10</v>
      </c>
      <c r="H874" s="1">
        <f>'BECA MEDIA'!N149</f>
        <v>25000</v>
      </c>
    </row>
    <row r="875">
      <c r="A875" t="str">
        <v>Beca Educación Media</v>
      </c>
      <c r="B875" t="str">
        <v>JUTIAPA</v>
      </c>
      <c r="C875" t="str">
        <v>MOYUTA</v>
      </c>
      <c r="D875" t="str">
        <v>Beca</v>
      </c>
      <c r="E875" t="str">
        <v>04 Abril</v>
      </c>
      <c r="F875">
        <v>4</v>
      </c>
      <c r="G875" s="1">
        <f>'BECA MEDIA'!P149</f>
        <v>2</v>
      </c>
      <c r="H875" s="1">
        <f>'BECA MEDIA'!Q149</f>
        <v>5000</v>
      </c>
    </row>
    <row r="876">
      <c r="A876" t="str">
        <v>Beca Educación Media</v>
      </c>
      <c r="B876" t="str">
        <v>JUTIAPA</v>
      </c>
      <c r="C876" t="str">
        <v>MOYUTA</v>
      </c>
      <c r="D876" t="str">
        <v>Beca</v>
      </c>
      <c r="E876" t="str">
        <v>05 Mayo</v>
      </c>
      <c r="F876">
        <v>5</v>
      </c>
      <c r="G876" s="1">
        <f>'BECA MEDIA'!S149</f>
        <v>0</v>
      </c>
      <c r="H876" s="1">
        <f>'BECA MEDIA'!T149</f>
        <v>0</v>
      </c>
    </row>
    <row r="877">
      <c r="A877" t="str">
        <v>Beca Educación Media</v>
      </c>
      <c r="B877" t="str">
        <v>JUTIAPA</v>
      </c>
      <c r="C877" t="str">
        <v>MOYUTA</v>
      </c>
      <c r="D877" t="str">
        <v>Beca</v>
      </c>
      <c r="E877" t="str">
        <v>06 Junio</v>
      </c>
      <c r="F877">
        <v>6</v>
      </c>
      <c r="G877" s="1">
        <f>'BECA MEDIA'!V149</f>
        <v>12</v>
      </c>
      <c r="H877" s="1">
        <f>'BECA MEDIA'!W149</f>
        <v>30000</v>
      </c>
    </row>
    <row r="878">
      <c r="A878" t="str">
        <v>Beca Educación Media</v>
      </c>
      <c r="B878" t="str">
        <v>JUTIAPA</v>
      </c>
      <c r="C878" t="str">
        <v>PASACO</v>
      </c>
      <c r="D878" t="str">
        <v>Beca</v>
      </c>
      <c r="E878" t="str">
        <v>01 Enero</v>
      </c>
      <c r="F878">
        <v>1</v>
      </c>
      <c r="G878" s="1">
        <f>'BECA MEDIA'!G150</f>
        <v>0</v>
      </c>
      <c r="H878" s="1">
        <f>'BECA MEDIA'!H150</f>
        <v>0</v>
      </c>
    </row>
    <row r="879">
      <c r="A879" t="str">
        <v>Beca Educación Media</v>
      </c>
      <c r="B879" t="str">
        <v>JUTIAPA</v>
      </c>
      <c r="C879" t="str">
        <v>PASACO</v>
      </c>
      <c r="D879" t="str">
        <v>Beca</v>
      </c>
      <c r="E879" t="str">
        <v>02 Febrero</v>
      </c>
      <c r="F879">
        <v>2</v>
      </c>
      <c r="G879" s="1">
        <f>'BECA MEDIA'!J150</f>
        <v>0</v>
      </c>
      <c r="H879" s="1">
        <f>'BECA MEDIA'!K150</f>
        <v>0</v>
      </c>
    </row>
    <row r="880">
      <c r="A880" t="str">
        <v>Beca Educación Media</v>
      </c>
      <c r="B880" t="str">
        <v>JUTIAPA</v>
      </c>
      <c r="C880" t="str">
        <v>PASACO</v>
      </c>
      <c r="D880" t="str">
        <v>Beca</v>
      </c>
      <c r="E880" t="str">
        <v>03 Marzo</v>
      </c>
      <c r="F880">
        <v>3</v>
      </c>
      <c r="G880" s="1">
        <f>'BECA MEDIA'!M150</f>
        <v>11.6</v>
      </c>
      <c r="H880" s="1">
        <f>'BECA MEDIA'!N150</f>
        <v>29000</v>
      </c>
    </row>
    <row r="881">
      <c r="A881" t="str">
        <v>Beca Educación Media</v>
      </c>
      <c r="B881" t="str">
        <v>JUTIAPA</v>
      </c>
      <c r="C881" t="str">
        <v>PASACO</v>
      </c>
      <c r="D881" t="str">
        <v>Beca</v>
      </c>
      <c r="E881" t="str">
        <v>04 Abril</v>
      </c>
      <c r="F881">
        <v>4</v>
      </c>
      <c r="G881" s="1">
        <f>'BECA MEDIA'!P150</f>
        <v>5.2</v>
      </c>
      <c r="H881" s="1">
        <f>'BECA MEDIA'!Q150</f>
        <v>13000</v>
      </c>
    </row>
    <row r="882">
      <c r="A882" t="str">
        <v>Beca Educación Media</v>
      </c>
      <c r="B882" t="str">
        <v>JUTIAPA</v>
      </c>
      <c r="C882" t="str">
        <v>PASACO</v>
      </c>
      <c r="D882" t="str">
        <v>Beca</v>
      </c>
      <c r="E882" t="str">
        <v>05 Mayo</v>
      </c>
      <c r="F882">
        <v>5</v>
      </c>
      <c r="G882" s="1">
        <f>'BECA MEDIA'!S150</f>
        <v>0</v>
      </c>
      <c r="H882" s="1">
        <f>'BECA MEDIA'!T150</f>
        <v>0</v>
      </c>
    </row>
    <row r="883">
      <c r="A883" t="str">
        <v>Beca Educación Media</v>
      </c>
      <c r="B883" t="str">
        <v>JUTIAPA</v>
      </c>
      <c r="C883" t="str">
        <v>PASACO</v>
      </c>
      <c r="D883" t="str">
        <v>Beca</v>
      </c>
      <c r="E883" t="str">
        <v>06 Junio</v>
      </c>
      <c r="F883">
        <v>6</v>
      </c>
      <c r="G883" s="1">
        <f>'BECA MEDIA'!V150</f>
        <v>17.2</v>
      </c>
      <c r="H883" s="1">
        <f>'BECA MEDIA'!W150</f>
        <v>43000</v>
      </c>
    </row>
    <row r="884">
      <c r="A884" t="str">
        <v>Beca Educación Media</v>
      </c>
      <c r="B884" t="str">
        <v>JUTIAPA</v>
      </c>
      <c r="C884" t="str">
        <v>QUEZADA</v>
      </c>
      <c r="D884" t="str">
        <v>Beca</v>
      </c>
      <c r="E884" t="str">
        <v>01 Enero</v>
      </c>
      <c r="F884">
        <v>1</v>
      </c>
      <c r="G884" s="1">
        <f>'BECA MEDIA'!G151</f>
        <v>0</v>
      </c>
      <c r="H884" s="1">
        <f>'BECA MEDIA'!H151</f>
        <v>0</v>
      </c>
    </row>
    <row r="885">
      <c r="A885" t="str">
        <v>Beca Educación Media</v>
      </c>
      <c r="B885" t="str">
        <v>JUTIAPA</v>
      </c>
      <c r="C885" t="str">
        <v>QUEZADA</v>
      </c>
      <c r="D885" t="str">
        <v>Beca</v>
      </c>
      <c r="E885" t="str">
        <v>02 Febrero</v>
      </c>
      <c r="F885">
        <v>2</v>
      </c>
      <c r="G885" s="1">
        <f>'BECA MEDIA'!J151</f>
        <v>0</v>
      </c>
      <c r="H885" s="1">
        <f>'BECA MEDIA'!K151</f>
        <v>0</v>
      </c>
    </row>
    <row r="886">
      <c r="A886" t="str">
        <v>Beca Educación Media</v>
      </c>
      <c r="B886" t="str">
        <v>JUTIAPA</v>
      </c>
      <c r="C886" t="str">
        <v>QUEZADA</v>
      </c>
      <c r="D886" t="str">
        <v>Beca</v>
      </c>
      <c r="E886" t="str">
        <v>03 Marzo</v>
      </c>
      <c r="F886">
        <v>3</v>
      </c>
      <c r="G886" s="1">
        <f>'BECA MEDIA'!M151</f>
        <v>2.4</v>
      </c>
      <c r="H886" s="1">
        <f>'BECA MEDIA'!N151</f>
        <v>6000</v>
      </c>
    </row>
    <row r="887">
      <c r="A887" t="str">
        <v>Beca Educación Media</v>
      </c>
      <c r="B887" t="str">
        <v>JUTIAPA</v>
      </c>
      <c r="C887" t="str">
        <v>QUEZADA</v>
      </c>
      <c r="D887" t="str">
        <v>Beca</v>
      </c>
      <c r="E887" t="str">
        <v>04 Abril</v>
      </c>
      <c r="F887">
        <v>4</v>
      </c>
      <c r="G887" s="1">
        <f>'BECA MEDIA'!P151</f>
        <v>1.6</v>
      </c>
      <c r="H887" s="1">
        <f>'BECA MEDIA'!Q151</f>
        <v>4000</v>
      </c>
    </row>
    <row r="888">
      <c r="A888" t="str">
        <v>Beca Educación Media</v>
      </c>
      <c r="B888" t="str">
        <v>JUTIAPA</v>
      </c>
      <c r="C888" t="str">
        <v>QUEZADA</v>
      </c>
      <c r="D888" t="str">
        <v>Beca</v>
      </c>
      <c r="E888" t="str">
        <v>05 Mayo</v>
      </c>
      <c r="F888">
        <v>5</v>
      </c>
      <c r="G888" s="1">
        <f>'BECA MEDIA'!S151</f>
        <v>0</v>
      </c>
      <c r="H888" s="1">
        <f>'BECA MEDIA'!T151</f>
        <v>0</v>
      </c>
    </row>
    <row r="889">
      <c r="A889" t="str">
        <v>Beca Educación Media</v>
      </c>
      <c r="B889" t="str">
        <v>JUTIAPA</v>
      </c>
      <c r="C889" t="str">
        <v>QUEZADA</v>
      </c>
      <c r="D889" t="str">
        <v>Beca</v>
      </c>
      <c r="E889" t="str">
        <v>06 Junio</v>
      </c>
      <c r="F889">
        <v>6</v>
      </c>
      <c r="G889" s="1">
        <f>'BECA MEDIA'!V151</f>
        <v>4</v>
      </c>
      <c r="H889" s="1">
        <f>'BECA MEDIA'!W151</f>
        <v>10000</v>
      </c>
    </row>
    <row r="890">
      <c r="A890" t="str">
        <v>Beca Educación Media</v>
      </c>
      <c r="B890" t="str">
        <v>JUTIAPA</v>
      </c>
      <c r="C890" t="str">
        <v>SAN JOSÉ ACATEMPA</v>
      </c>
      <c r="D890" t="str">
        <v>Beca</v>
      </c>
      <c r="E890" t="str">
        <v>01 Enero</v>
      </c>
      <c r="F890">
        <v>1</v>
      </c>
      <c r="G890" s="1">
        <f>'BECA MEDIA'!G152</f>
        <v>0</v>
      </c>
      <c r="H890" s="1">
        <f>'BECA MEDIA'!H152</f>
        <v>0</v>
      </c>
    </row>
    <row r="891">
      <c r="A891" t="str">
        <v>Beca Educación Media</v>
      </c>
      <c r="B891" t="str">
        <v>JUTIAPA</v>
      </c>
      <c r="C891" t="str">
        <v>SAN JOSÉ ACATEMPA</v>
      </c>
      <c r="D891" t="str">
        <v>Beca</v>
      </c>
      <c r="E891" t="str">
        <v>02 Febrero</v>
      </c>
      <c r="F891">
        <v>2</v>
      </c>
      <c r="G891" s="1">
        <f>'BECA MEDIA'!J152</f>
        <v>0</v>
      </c>
      <c r="H891" s="1">
        <f>'BECA MEDIA'!K152</f>
        <v>0</v>
      </c>
    </row>
    <row r="892">
      <c r="A892" t="str">
        <v>Beca Educación Media</v>
      </c>
      <c r="B892" t="str">
        <v>JUTIAPA</v>
      </c>
      <c r="C892" t="str">
        <v>SAN JOSÉ ACATEMPA</v>
      </c>
      <c r="D892" t="str">
        <v>Beca</v>
      </c>
      <c r="E892" t="str">
        <v>03 Marzo</v>
      </c>
      <c r="F892">
        <v>3</v>
      </c>
      <c r="G892" s="1">
        <f>'BECA MEDIA'!M152</f>
        <v>3.2</v>
      </c>
      <c r="H892" s="1">
        <f>'BECA MEDIA'!N152</f>
        <v>8000</v>
      </c>
    </row>
    <row r="893">
      <c r="A893" t="str">
        <v>Beca Educación Media</v>
      </c>
      <c r="B893" t="str">
        <v>JUTIAPA</v>
      </c>
      <c r="C893" t="str">
        <v>SAN JOSÉ ACATEMPA</v>
      </c>
      <c r="D893" t="str">
        <v>Beca</v>
      </c>
      <c r="E893" t="str">
        <v>04 Abril</v>
      </c>
      <c r="F893">
        <v>4</v>
      </c>
      <c r="G893" s="1">
        <f>'BECA MEDIA'!P152</f>
        <v>0.4</v>
      </c>
      <c r="H893" s="1">
        <f>'BECA MEDIA'!Q152</f>
        <v>1000</v>
      </c>
    </row>
    <row r="894">
      <c r="A894" t="str">
        <v>Beca Educación Media</v>
      </c>
      <c r="B894" t="str">
        <v>JUTIAPA</v>
      </c>
      <c r="C894" t="str">
        <v>SAN JOSÉ ACATEMPA</v>
      </c>
      <c r="D894" t="str">
        <v>Beca</v>
      </c>
      <c r="E894" t="str">
        <v>05 Mayo</v>
      </c>
      <c r="F894">
        <v>5</v>
      </c>
      <c r="G894" s="1">
        <f>'BECA MEDIA'!S152</f>
        <v>0</v>
      </c>
      <c r="H894" s="1">
        <f>'BECA MEDIA'!T152</f>
        <v>0</v>
      </c>
    </row>
    <row r="895">
      <c r="A895" t="str">
        <v>Beca Educación Media</v>
      </c>
      <c r="B895" t="str">
        <v>JUTIAPA</v>
      </c>
      <c r="C895" t="str">
        <v>SAN JOSÉ ACATEMPA</v>
      </c>
      <c r="D895" t="str">
        <v>Beca</v>
      </c>
      <c r="E895" t="str">
        <v>06 Junio</v>
      </c>
      <c r="F895">
        <v>6</v>
      </c>
      <c r="G895" s="1">
        <f>'BECA MEDIA'!V152</f>
        <v>4</v>
      </c>
      <c r="H895" s="1">
        <f>'BECA MEDIA'!W152</f>
        <v>10000</v>
      </c>
    </row>
    <row r="896">
      <c r="A896" t="str">
        <v>Beca Educación Media</v>
      </c>
      <c r="B896" t="str">
        <v>JUTIAPA</v>
      </c>
      <c r="C896" t="str">
        <v>SANTA CATARINA MITA</v>
      </c>
      <c r="D896" t="str">
        <v>Beca</v>
      </c>
      <c r="E896" t="str">
        <v>01 Enero</v>
      </c>
      <c r="F896">
        <v>1</v>
      </c>
      <c r="G896" s="1">
        <f>'BECA MEDIA'!G153</f>
        <v>0</v>
      </c>
      <c r="H896" s="1">
        <f>'BECA MEDIA'!H153</f>
        <v>0</v>
      </c>
    </row>
    <row r="897">
      <c r="A897" t="str">
        <v>Beca Educación Media</v>
      </c>
      <c r="B897" t="str">
        <v>JUTIAPA</v>
      </c>
      <c r="C897" t="str">
        <v>SANTA CATARINA MITA</v>
      </c>
      <c r="D897" t="str">
        <v>Beca</v>
      </c>
      <c r="E897" t="str">
        <v>02 Febrero</v>
      </c>
      <c r="F897">
        <v>2</v>
      </c>
      <c r="G897" s="1">
        <f>'BECA MEDIA'!J153</f>
        <v>0</v>
      </c>
      <c r="H897" s="1">
        <f>'BECA MEDIA'!K153</f>
        <v>0</v>
      </c>
    </row>
    <row r="898">
      <c r="A898" t="str">
        <v>Beca Educación Media</v>
      </c>
      <c r="B898" t="str">
        <v>JUTIAPA</v>
      </c>
      <c r="C898" t="str">
        <v>SANTA CATARINA MITA</v>
      </c>
      <c r="D898" t="str">
        <v>Beca</v>
      </c>
      <c r="E898" t="str">
        <v>03 Marzo</v>
      </c>
      <c r="F898">
        <v>3</v>
      </c>
      <c r="G898" s="1">
        <f>'BECA MEDIA'!M153</f>
        <v>2.4</v>
      </c>
      <c r="H898" s="1">
        <f>'BECA MEDIA'!N153</f>
        <v>6000</v>
      </c>
    </row>
    <row r="899">
      <c r="A899" t="str">
        <v>Beca Educación Media</v>
      </c>
      <c r="B899" t="str">
        <v>JUTIAPA</v>
      </c>
      <c r="C899" t="str">
        <v>SANTA CATARINA MITA</v>
      </c>
      <c r="D899" t="str">
        <v>Beca</v>
      </c>
      <c r="E899" t="str">
        <v>04 Abril</v>
      </c>
      <c r="F899">
        <v>4</v>
      </c>
      <c r="G899" s="1">
        <f>'BECA MEDIA'!P153</f>
        <v>2.8</v>
      </c>
      <c r="H899" s="1">
        <f>'BECA MEDIA'!Q153</f>
        <v>7000</v>
      </c>
    </row>
    <row r="900">
      <c r="A900" t="str">
        <v>Beca Educación Media</v>
      </c>
      <c r="B900" t="str">
        <v>JUTIAPA</v>
      </c>
      <c r="C900" t="str">
        <v>SANTA CATARINA MITA</v>
      </c>
      <c r="D900" t="str">
        <v>Beca</v>
      </c>
      <c r="E900" t="str">
        <v>05 Mayo</v>
      </c>
      <c r="F900">
        <v>5</v>
      </c>
      <c r="G900" s="1">
        <f>'BECA MEDIA'!S153</f>
        <v>0</v>
      </c>
      <c r="H900" s="1">
        <f>'BECA MEDIA'!T153</f>
        <v>0</v>
      </c>
    </row>
    <row r="901">
      <c r="A901" t="str">
        <v>Beca Educación Media</v>
      </c>
      <c r="B901" t="str">
        <v>JUTIAPA</v>
      </c>
      <c r="C901" t="str">
        <v>SANTA CATARINA MITA</v>
      </c>
      <c r="D901" t="str">
        <v>Beca</v>
      </c>
      <c r="E901" t="str">
        <v>06 Junio</v>
      </c>
      <c r="F901">
        <v>6</v>
      </c>
      <c r="G901" s="1">
        <f>'BECA MEDIA'!V153</f>
        <v>5.2</v>
      </c>
      <c r="H901" s="1">
        <f>'BECA MEDIA'!W153</f>
        <v>13000</v>
      </c>
    </row>
    <row r="902">
      <c r="A902" t="str">
        <v>Beca Educación Media</v>
      </c>
      <c r="B902" t="str">
        <v>JUTIAPA</v>
      </c>
      <c r="C902" t="str">
        <v>YUPILTEPEQUE</v>
      </c>
      <c r="D902" t="str">
        <v>Beca</v>
      </c>
      <c r="E902" t="str">
        <v>01 Enero</v>
      </c>
      <c r="F902">
        <v>1</v>
      </c>
      <c r="G902" s="1">
        <f>'BECA MEDIA'!G154</f>
        <v>0</v>
      </c>
      <c r="H902" s="1">
        <f>'BECA MEDIA'!H154</f>
        <v>0</v>
      </c>
    </row>
    <row r="903">
      <c r="A903" t="str">
        <v>Beca Educación Media</v>
      </c>
      <c r="B903" t="str">
        <v>JUTIAPA</v>
      </c>
      <c r="C903" t="str">
        <v>YUPILTEPEQUE</v>
      </c>
      <c r="D903" t="str">
        <v>Beca</v>
      </c>
      <c r="E903" t="str">
        <v>02 Febrero</v>
      </c>
      <c r="F903">
        <v>2</v>
      </c>
      <c r="G903" s="1">
        <f>'BECA MEDIA'!J154</f>
        <v>0</v>
      </c>
      <c r="H903" s="1">
        <f>'BECA MEDIA'!K154</f>
        <v>0</v>
      </c>
    </row>
    <row r="904">
      <c r="A904" t="str">
        <v>Beca Educación Media</v>
      </c>
      <c r="B904" t="str">
        <v>JUTIAPA</v>
      </c>
      <c r="C904" t="str">
        <v>YUPILTEPEQUE</v>
      </c>
      <c r="D904" t="str">
        <v>Beca</v>
      </c>
      <c r="E904" t="str">
        <v>03 Marzo</v>
      </c>
      <c r="F904">
        <v>3</v>
      </c>
      <c r="G904" s="1">
        <f>'BECA MEDIA'!M154</f>
        <v>4.8</v>
      </c>
      <c r="H904" s="1">
        <f>'BECA MEDIA'!N154</f>
        <v>12000</v>
      </c>
    </row>
    <row r="905">
      <c r="A905" t="str">
        <v>Beca Educación Media</v>
      </c>
      <c r="B905" t="str">
        <v>JUTIAPA</v>
      </c>
      <c r="C905" t="str">
        <v>YUPILTEPEQUE</v>
      </c>
      <c r="D905" t="str">
        <v>Beca</v>
      </c>
      <c r="E905" t="str">
        <v>04 Abril</v>
      </c>
      <c r="F905">
        <v>4</v>
      </c>
      <c r="G905" s="1">
        <f>'BECA MEDIA'!P154</f>
        <v>0.4</v>
      </c>
      <c r="H905" s="1">
        <f>'BECA MEDIA'!Q154</f>
        <v>1000</v>
      </c>
    </row>
    <row r="906">
      <c r="A906" t="str">
        <v>Beca Educación Media</v>
      </c>
      <c r="B906" t="str">
        <v>JUTIAPA</v>
      </c>
      <c r="C906" t="str">
        <v>YUPILTEPEQUE</v>
      </c>
      <c r="D906" t="str">
        <v>Beca</v>
      </c>
      <c r="E906" t="str">
        <v>05 Mayo</v>
      </c>
      <c r="F906">
        <v>5</v>
      </c>
      <c r="G906" s="1">
        <f>'BECA MEDIA'!S154</f>
        <v>0</v>
      </c>
      <c r="H906" s="1">
        <f>'BECA MEDIA'!T154</f>
        <v>0</v>
      </c>
    </row>
    <row r="907">
      <c r="A907" t="str">
        <v>Beca Educación Media</v>
      </c>
      <c r="B907" t="str">
        <v>JUTIAPA</v>
      </c>
      <c r="C907" t="str">
        <v>YUPILTEPEQUE</v>
      </c>
      <c r="D907" t="str">
        <v>Beca</v>
      </c>
      <c r="E907" t="str">
        <v>06 Junio</v>
      </c>
      <c r="F907">
        <v>6</v>
      </c>
      <c r="G907" s="1">
        <f>'BECA MEDIA'!V154</f>
        <v>4.8</v>
      </c>
      <c r="H907" s="1">
        <f>'BECA MEDIA'!W154</f>
        <v>12000</v>
      </c>
    </row>
    <row r="908">
      <c r="A908" t="str">
        <v>Beca Educación Media</v>
      </c>
      <c r="B908" t="str">
        <v>JUTIAPA</v>
      </c>
      <c r="C908" t="str">
        <v>ZAPOTITLÁN</v>
      </c>
      <c r="D908" t="str">
        <v>Beca</v>
      </c>
      <c r="E908" t="str">
        <v>01 Enero</v>
      </c>
      <c r="F908">
        <v>1</v>
      </c>
      <c r="G908" s="1">
        <f>'BECA MEDIA'!G155</f>
        <v>0</v>
      </c>
      <c r="H908" s="1">
        <f>'BECA MEDIA'!H155</f>
        <v>0</v>
      </c>
    </row>
    <row r="909">
      <c r="A909" t="str">
        <v>Beca Educación Media</v>
      </c>
      <c r="B909" t="str">
        <v>JUTIAPA</v>
      </c>
      <c r="C909" t="str">
        <v>ZAPOTITLÁN</v>
      </c>
      <c r="D909" t="str">
        <v>Beca</v>
      </c>
      <c r="E909" t="str">
        <v>02 Febrero</v>
      </c>
      <c r="F909">
        <v>2</v>
      </c>
      <c r="G909" s="1">
        <f>'BECA MEDIA'!J155</f>
        <v>0</v>
      </c>
      <c r="H909" s="1">
        <f>'BECA MEDIA'!K155</f>
        <v>0</v>
      </c>
    </row>
    <row r="910">
      <c r="A910" t="str">
        <v>Beca Educación Media</v>
      </c>
      <c r="B910" t="str">
        <v>JUTIAPA</v>
      </c>
      <c r="C910" t="str">
        <v>ZAPOTITLÁN</v>
      </c>
      <c r="D910" t="str">
        <v>Beca</v>
      </c>
      <c r="E910" t="str">
        <v>03 Marzo</v>
      </c>
      <c r="F910">
        <v>3</v>
      </c>
      <c r="G910" s="1">
        <f>'BECA MEDIA'!M155</f>
        <v>4.4</v>
      </c>
      <c r="H910" s="1">
        <f>'BECA MEDIA'!N155</f>
        <v>11000</v>
      </c>
    </row>
    <row r="911">
      <c r="A911" t="str">
        <v>Beca Educación Media</v>
      </c>
      <c r="B911" t="str">
        <v>JUTIAPA</v>
      </c>
      <c r="C911" t="str">
        <v>ZAPOTITLÁN</v>
      </c>
      <c r="D911" t="str">
        <v>Beca</v>
      </c>
      <c r="E911" t="str">
        <v>04 Abril</v>
      </c>
      <c r="F911">
        <v>4</v>
      </c>
      <c r="G911" s="1">
        <f>'BECA MEDIA'!P155</f>
        <v>2</v>
      </c>
      <c r="H911" s="1">
        <f>'BECA MEDIA'!Q155</f>
        <v>5000</v>
      </c>
    </row>
    <row r="912">
      <c r="A912" t="str">
        <v>Beca Educación Media</v>
      </c>
      <c r="B912" t="str">
        <v>JUTIAPA</v>
      </c>
      <c r="C912" t="str">
        <v>ZAPOTITLÁN</v>
      </c>
      <c r="D912" t="str">
        <v>Beca</v>
      </c>
      <c r="E912" t="str">
        <v>05 Mayo</v>
      </c>
      <c r="F912">
        <v>5</v>
      </c>
      <c r="G912" s="1">
        <f>'BECA MEDIA'!S155</f>
        <v>0</v>
      </c>
      <c r="H912" s="1">
        <f>'BECA MEDIA'!T155</f>
        <v>0</v>
      </c>
    </row>
    <row r="913">
      <c r="A913" t="str">
        <v>Beca Educación Media</v>
      </c>
      <c r="B913" t="str">
        <v>JUTIAPA</v>
      </c>
      <c r="C913" t="str">
        <v>ZAPOTITLÁN</v>
      </c>
      <c r="D913" t="str">
        <v>Beca</v>
      </c>
      <c r="E913" t="str">
        <v>06 Junio</v>
      </c>
      <c r="F913">
        <v>6</v>
      </c>
      <c r="G913" s="1">
        <f>'BECA MEDIA'!V155</f>
        <v>6.4</v>
      </c>
      <c r="H913" s="1">
        <f>'BECA MEDIA'!W155</f>
        <v>16000</v>
      </c>
    </row>
    <row r="914">
      <c r="A914" t="str">
        <v>Beca Educación Media</v>
      </c>
      <c r="B914" t="str">
        <v>PETÉN</v>
      </c>
      <c r="C914" t="str">
        <v>DOLORES</v>
      </c>
      <c r="D914" t="str">
        <v>Beca</v>
      </c>
      <c r="E914" t="str">
        <v>01 Enero</v>
      </c>
      <c r="F914">
        <v>1</v>
      </c>
      <c r="G914" s="1">
        <f>'BECA MEDIA'!G156</f>
        <v>0</v>
      </c>
      <c r="H914" s="1">
        <f>'BECA MEDIA'!H156</f>
        <v>0</v>
      </c>
    </row>
    <row r="915">
      <c r="A915" t="str">
        <v>Beca Educación Media</v>
      </c>
      <c r="B915" t="str">
        <v>PETÉN</v>
      </c>
      <c r="C915" t="str">
        <v>DOLORES</v>
      </c>
      <c r="D915" t="str">
        <v>Beca</v>
      </c>
      <c r="E915" t="str">
        <v>02 Febrero</v>
      </c>
      <c r="F915">
        <v>2</v>
      </c>
      <c r="G915" s="1">
        <f>'BECA MEDIA'!J156</f>
        <v>0</v>
      </c>
      <c r="H915" s="1">
        <f>'BECA MEDIA'!K156</f>
        <v>0</v>
      </c>
    </row>
    <row r="916">
      <c r="A916" t="str">
        <v>Beca Educación Media</v>
      </c>
      <c r="B916" t="str">
        <v>PETÉN</v>
      </c>
      <c r="C916" t="str">
        <v>DOLORES</v>
      </c>
      <c r="D916" t="str">
        <v>Beca</v>
      </c>
      <c r="E916" t="str">
        <v>03 Marzo</v>
      </c>
      <c r="F916">
        <v>3</v>
      </c>
      <c r="G916" s="1">
        <f>'BECA MEDIA'!M156</f>
        <v>4.4</v>
      </c>
      <c r="H916" s="1">
        <f>'BECA MEDIA'!N156</f>
        <v>11000</v>
      </c>
    </row>
    <row r="917">
      <c r="A917" t="str">
        <v>Beca Educación Media</v>
      </c>
      <c r="B917" t="str">
        <v>PETÉN</v>
      </c>
      <c r="C917" t="str">
        <v>DOLORES</v>
      </c>
      <c r="D917" t="str">
        <v>Beca</v>
      </c>
      <c r="E917" t="str">
        <v>04 Abril</v>
      </c>
      <c r="F917">
        <v>4</v>
      </c>
      <c r="G917" s="1">
        <f>'BECA MEDIA'!P156</f>
        <v>2.4</v>
      </c>
      <c r="H917" s="1">
        <f>'BECA MEDIA'!Q156</f>
        <v>6000</v>
      </c>
    </row>
    <row r="918">
      <c r="A918" t="str">
        <v>Beca Educación Media</v>
      </c>
      <c r="B918" t="str">
        <v>PETÉN</v>
      </c>
      <c r="C918" t="str">
        <v>DOLORES</v>
      </c>
      <c r="D918" t="str">
        <v>Beca</v>
      </c>
      <c r="E918" t="str">
        <v>05 Mayo</v>
      </c>
      <c r="F918">
        <v>5</v>
      </c>
      <c r="G918" s="1">
        <f>'BECA MEDIA'!S156</f>
        <v>0</v>
      </c>
      <c r="H918" s="1">
        <f>'BECA MEDIA'!T156</f>
        <v>0</v>
      </c>
    </row>
    <row r="919">
      <c r="A919" t="str">
        <v>Beca Educación Media</v>
      </c>
      <c r="B919" t="str">
        <v>PETÉN</v>
      </c>
      <c r="C919" t="str">
        <v>DOLORES</v>
      </c>
      <c r="D919" t="str">
        <v>Beca</v>
      </c>
      <c r="E919" t="str">
        <v>06 Junio</v>
      </c>
      <c r="F919">
        <v>6</v>
      </c>
      <c r="G919" s="1">
        <f>'BECA MEDIA'!V156</f>
        <v>6.8</v>
      </c>
      <c r="H919" s="1">
        <f>'BECA MEDIA'!W156</f>
        <v>17000</v>
      </c>
    </row>
    <row r="920">
      <c r="A920" t="str">
        <v>Beca Educación Media</v>
      </c>
      <c r="B920" t="str">
        <v>PETÉN</v>
      </c>
      <c r="C920" t="str">
        <v>EL CHAL</v>
      </c>
      <c r="D920" t="str">
        <v>Beca</v>
      </c>
      <c r="E920" t="str">
        <v>01 Enero</v>
      </c>
      <c r="F920">
        <v>1</v>
      </c>
      <c r="G920" s="1">
        <f>'BECA MEDIA'!G157</f>
        <v>0</v>
      </c>
      <c r="H920" s="1">
        <f>'BECA MEDIA'!H157</f>
        <v>0</v>
      </c>
    </row>
    <row r="921">
      <c r="A921" t="str">
        <v>Beca Educación Media</v>
      </c>
      <c r="B921" t="str">
        <v>PETÉN</v>
      </c>
      <c r="C921" t="str">
        <v>EL CHAL</v>
      </c>
      <c r="D921" t="str">
        <v>Beca</v>
      </c>
      <c r="E921" t="str">
        <v>02 Febrero</v>
      </c>
      <c r="F921">
        <v>2</v>
      </c>
      <c r="G921" s="1">
        <f>'BECA MEDIA'!J157</f>
        <v>0</v>
      </c>
      <c r="H921" s="1">
        <f>'BECA MEDIA'!K157</f>
        <v>0</v>
      </c>
    </row>
    <row r="922">
      <c r="A922" t="str">
        <v>Beca Educación Media</v>
      </c>
      <c r="B922" t="str">
        <v>PETÉN</v>
      </c>
      <c r="C922" t="str">
        <v>EL CHAL</v>
      </c>
      <c r="D922" t="str">
        <v>Beca</v>
      </c>
      <c r="E922" t="str">
        <v>03 Marzo</v>
      </c>
      <c r="F922">
        <v>3</v>
      </c>
      <c r="G922" s="1">
        <f>'BECA MEDIA'!M157</f>
        <v>6.4</v>
      </c>
      <c r="H922" s="1">
        <f>'BECA MEDIA'!N157</f>
        <v>16000</v>
      </c>
    </row>
    <row r="923">
      <c r="A923" t="str">
        <v>Beca Educación Media</v>
      </c>
      <c r="B923" t="str">
        <v>PETÉN</v>
      </c>
      <c r="C923" t="str">
        <v>EL CHAL</v>
      </c>
      <c r="D923" t="str">
        <v>Beca</v>
      </c>
      <c r="E923" t="str">
        <v>04 Abril</v>
      </c>
      <c r="F923">
        <v>4</v>
      </c>
      <c r="G923" s="1">
        <f>'BECA MEDIA'!P157</f>
        <v>4.4</v>
      </c>
      <c r="H923" s="1">
        <f>'BECA MEDIA'!Q157</f>
        <v>11000</v>
      </c>
    </row>
    <row r="924">
      <c r="A924" t="str">
        <v>Beca Educación Media</v>
      </c>
      <c r="B924" t="str">
        <v>PETÉN</v>
      </c>
      <c r="C924" t="str">
        <v>EL CHAL</v>
      </c>
      <c r="D924" t="str">
        <v>Beca</v>
      </c>
      <c r="E924" t="str">
        <v>05 Mayo</v>
      </c>
      <c r="F924">
        <v>5</v>
      </c>
      <c r="G924" s="1">
        <f>'BECA MEDIA'!S157</f>
        <v>0</v>
      </c>
      <c r="H924" s="1">
        <f>'BECA MEDIA'!T157</f>
        <v>0</v>
      </c>
    </row>
    <row r="925">
      <c r="A925" t="str">
        <v>Beca Educación Media</v>
      </c>
      <c r="B925" t="str">
        <v>PETÉN</v>
      </c>
      <c r="C925" t="str">
        <v>EL CHAL</v>
      </c>
      <c r="D925" t="str">
        <v>Beca</v>
      </c>
      <c r="E925" t="str">
        <v>06 Junio</v>
      </c>
      <c r="F925">
        <v>6</v>
      </c>
      <c r="G925" s="1">
        <f>'BECA MEDIA'!V157</f>
        <v>10.8</v>
      </c>
      <c r="H925" s="1">
        <f>'BECA MEDIA'!W157</f>
        <v>27000</v>
      </c>
    </row>
    <row r="926">
      <c r="A926" t="str">
        <v>Beca Educación Media</v>
      </c>
      <c r="B926" t="str">
        <v>PETÉN</v>
      </c>
      <c r="C926" t="str">
        <v>FLORES</v>
      </c>
      <c r="D926" t="str">
        <v>Beca</v>
      </c>
      <c r="E926" t="str">
        <v>01 Enero</v>
      </c>
      <c r="F926">
        <v>1</v>
      </c>
      <c r="G926" s="1">
        <f>'BECA MEDIA'!G158</f>
        <v>0</v>
      </c>
      <c r="H926" s="1">
        <f>'BECA MEDIA'!H158</f>
        <v>0</v>
      </c>
    </row>
    <row r="927">
      <c r="A927" t="str">
        <v>Beca Educación Media</v>
      </c>
      <c r="B927" t="str">
        <v>PETÉN</v>
      </c>
      <c r="C927" t="str">
        <v>FLORES</v>
      </c>
      <c r="D927" t="str">
        <v>Beca</v>
      </c>
      <c r="E927" t="str">
        <v>02 Febrero</v>
      </c>
      <c r="F927">
        <v>2</v>
      </c>
      <c r="G927" s="1">
        <f>'BECA MEDIA'!J158</f>
        <v>0</v>
      </c>
      <c r="H927" s="1">
        <f>'BECA MEDIA'!K158</f>
        <v>0</v>
      </c>
    </row>
    <row r="928">
      <c r="A928" t="str">
        <v>Beca Educación Media</v>
      </c>
      <c r="B928" t="str">
        <v>PETÉN</v>
      </c>
      <c r="C928" t="str">
        <v>FLORES</v>
      </c>
      <c r="D928" t="str">
        <v>Beca</v>
      </c>
      <c r="E928" t="str">
        <v>03 Marzo</v>
      </c>
      <c r="F928">
        <v>3</v>
      </c>
      <c r="G928" s="1">
        <f>'BECA MEDIA'!M158</f>
        <v>4</v>
      </c>
      <c r="H928" s="1">
        <f>'BECA MEDIA'!N158</f>
        <v>10000</v>
      </c>
    </row>
    <row r="929">
      <c r="A929" t="str">
        <v>Beca Educación Media</v>
      </c>
      <c r="B929" t="str">
        <v>PETÉN</v>
      </c>
      <c r="C929" t="str">
        <v>FLORES</v>
      </c>
      <c r="D929" t="str">
        <v>Beca</v>
      </c>
      <c r="E929" t="str">
        <v>04 Abril</v>
      </c>
      <c r="F929">
        <v>4</v>
      </c>
      <c r="G929" s="1">
        <f>'BECA MEDIA'!P158</f>
        <v>0.4</v>
      </c>
      <c r="H929" s="1">
        <f>'BECA MEDIA'!Q158</f>
        <v>1000</v>
      </c>
    </row>
    <row r="930">
      <c r="A930" t="str">
        <v>Beca Educación Media</v>
      </c>
      <c r="B930" t="str">
        <v>PETÉN</v>
      </c>
      <c r="C930" t="str">
        <v>FLORES</v>
      </c>
      <c r="D930" t="str">
        <v>Beca</v>
      </c>
      <c r="E930" t="str">
        <v>05 Mayo</v>
      </c>
      <c r="F930">
        <v>5</v>
      </c>
      <c r="G930" s="1">
        <f>'BECA MEDIA'!S158</f>
        <v>0</v>
      </c>
      <c r="H930" s="1">
        <f>'BECA MEDIA'!T158</f>
        <v>0</v>
      </c>
    </row>
    <row r="931">
      <c r="A931" t="str">
        <v>Beca Educación Media</v>
      </c>
      <c r="B931" t="str">
        <v>PETÉN</v>
      </c>
      <c r="C931" t="str">
        <v>FLORES</v>
      </c>
      <c r="D931" t="str">
        <v>Beca</v>
      </c>
      <c r="E931" t="str">
        <v>06 Junio</v>
      </c>
      <c r="F931">
        <v>6</v>
      </c>
      <c r="G931" s="1">
        <f>'BECA MEDIA'!V158</f>
        <v>4.8</v>
      </c>
      <c r="H931" s="1">
        <f>'BECA MEDIA'!W158</f>
        <v>12000</v>
      </c>
    </row>
    <row r="932">
      <c r="A932" t="str">
        <v>Beca Educación Media</v>
      </c>
      <c r="B932" t="str">
        <v>PETÉN</v>
      </c>
      <c r="C932" t="str">
        <v>LA LIBERTAD</v>
      </c>
      <c r="D932" t="str">
        <v>Beca</v>
      </c>
      <c r="E932" t="str">
        <v>01 Enero</v>
      </c>
      <c r="F932">
        <v>1</v>
      </c>
      <c r="G932" s="1">
        <f>'BECA MEDIA'!G159</f>
        <v>0</v>
      </c>
      <c r="H932" s="1">
        <f>'BECA MEDIA'!H159</f>
        <v>0</v>
      </c>
    </row>
    <row r="933">
      <c r="A933" t="str">
        <v>Beca Educación Media</v>
      </c>
      <c r="B933" t="str">
        <v>PETÉN</v>
      </c>
      <c r="C933" t="str">
        <v>LA LIBERTAD</v>
      </c>
      <c r="D933" t="str">
        <v>Beca</v>
      </c>
      <c r="E933" t="str">
        <v>02 Febrero</v>
      </c>
      <c r="F933">
        <v>2</v>
      </c>
      <c r="G933" s="1">
        <f>'BECA MEDIA'!J159</f>
        <v>0</v>
      </c>
      <c r="H933" s="1">
        <f>'BECA MEDIA'!K159</f>
        <v>0</v>
      </c>
    </row>
    <row r="934">
      <c r="A934" t="str">
        <v>Beca Educación Media</v>
      </c>
      <c r="B934" t="str">
        <v>PETÉN</v>
      </c>
      <c r="C934" t="str">
        <v>LA LIBERTAD</v>
      </c>
      <c r="D934" t="str">
        <v>Beca</v>
      </c>
      <c r="E934" t="str">
        <v>03 Marzo</v>
      </c>
      <c r="F934">
        <v>3</v>
      </c>
      <c r="G934" s="1">
        <f>'BECA MEDIA'!M159</f>
        <v>2.4</v>
      </c>
      <c r="H934" s="1">
        <f>'BECA MEDIA'!N159</f>
        <v>6000</v>
      </c>
    </row>
    <row r="935">
      <c r="A935" t="str">
        <v>Beca Educación Media</v>
      </c>
      <c r="B935" t="str">
        <v>PETÉN</v>
      </c>
      <c r="C935" t="str">
        <v>LA LIBERTAD</v>
      </c>
      <c r="D935" t="str">
        <v>Beca</v>
      </c>
      <c r="E935" t="str">
        <v>04 Abril</v>
      </c>
      <c r="F935">
        <v>4</v>
      </c>
      <c r="G935" s="1">
        <f>'BECA MEDIA'!P159</f>
        <v>8</v>
      </c>
      <c r="H935" s="1">
        <f>'BECA MEDIA'!Q159</f>
        <v>20000</v>
      </c>
    </row>
    <row r="936">
      <c r="A936" t="str">
        <v>Beca Educación Media</v>
      </c>
      <c r="B936" t="str">
        <v>PETÉN</v>
      </c>
      <c r="C936" t="str">
        <v>LA LIBERTAD</v>
      </c>
      <c r="D936" t="str">
        <v>Beca</v>
      </c>
      <c r="E936" t="str">
        <v>05 Mayo</v>
      </c>
      <c r="F936">
        <v>5</v>
      </c>
      <c r="G936" s="1">
        <f>'BECA MEDIA'!S159</f>
        <v>0</v>
      </c>
      <c r="H936" s="1">
        <f>'BECA MEDIA'!T159</f>
        <v>0</v>
      </c>
    </row>
    <row r="937">
      <c r="A937" t="str">
        <v>Beca Educación Media</v>
      </c>
      <c r="B937" t="str">
        <v>PETÉN</v>
      </c>
      <c r="C937" t="str">
        <v>LA LIBERTAD</v>
      </c>
      <c r="D937" t="str">
        <v>Beca</v>
      </c>
      <c r="E937" t="str">
        <v>06 Junio</v>
      </c>
      <c r="F937">
        <v>6</v>
      </c>
      <c r="G937" s="1">
        <f>'BECA MEDIA'!V159</f>
        <v>11.2</v>
      </c>
      <c r="H937" s="1">
        <f>'BECA MEDIA'!W159</f>
        <v>28000</v>
      </c>
    </row>
    <row r="938">
      <c r="A938" t="str">
        <v>Beca Educación Media</v>
      </c>
      <c r="B938" t="str">
        <v>PETÉN</v>
      </c>
      <c r="C938" t="str">
        <v>LAS CRUCES</v>
      </c>
      <c r="D938" t="str">
        <v>Beca</v>
      </c>
      <c r="E938" t="str">
        <v>01 Enero</v>
      </c>
      <c r="F938">
        <v>1</v>
      </c>
      <c r="G938" s="1">
        <f>'BECA MEDIA'!G160</f>
        <v>0</v>
      </c>
      <c r="H938" s="1">
        <f>'BECA MEDIA'!H160</f>
        <v>0</v>
      </c>
    </row>
    <row r="939">
      <c r="A939" t="str">
        <v>Beca Educación Media</v>
      </c>
      <c r="B939" t="str">
        <v>PETÉN</v>
      </c>
      <c r="C939" t="str">
        <v>LAS CRUCES</v>
      </c>
      <c r="D939" t="str">
        <v>Beca</v>
      </c>
      <c r="E939" t="str">
        <v>02 Febrero</v>
      </c>
      <c r="F939">
        <v>2</v>
      </c>
      <c r="G939" s="1">
        <f>'BECA MEDIA'!J160</f>
        <v>0</v>
      </c>
      <c r="H939" s="1">
        <f>'BECA MEDIA'!K160</f>
        <v>0</v>
      </c>
    </row>
    <row r="940">
      <c r="A940" t="str">
        <v>Beca Educación Media</v>
      </c>
      <c r="B940" t="str">
        <v>PETÉN</v>
      </c>
      <c r="C940" t="str">
        <v>LAS CRUCES</v>
      </c>
      <c r="D940" t="str">
        <v>Beca</v>
      </c>
      <c r="E940" t="str">
        <v>03 Marzo</v>
      </c>
      <c r="F940">
        <v>3</v>
      </c>
      <c r="G940" s="1">
        <f>'BECA MEDIA'!M160</f>
        <v>3.2</v>
      </c>
      <c r="H940" s="1">
        <f>'BECA MEDIA'!N160</f>
        <v>8000</v>
      </c>
    </row>
    <row r="941">
      <c r="A941" t="str">
        <v>Beca Educación Media</v>
      </c>
      <c r="B941" t="str">
        <v>PETÉN</v>
      </c>
      <c r="C941" t="str">
        <v>LAS CRUCES</v>
      </c>
      <c r="D941" t="str">
        <v>Beca</v>
      </c>
      <c r="E941" t="str">
        <v>04 Abril</v>
      </c>
      <c r="F941">
        <v>4</v>
      </c>
      <c r="G941" s="1">
        <f>'BECA MEDIA'!P160</f>
        <v>2.8</v>
      </c>
      <c r="H941" s="1">
        <f>'BECA MEDIA'!Q160</f>
        <v>7000</v>
      </c>
    </row>
    <row r="942">
      <c r="A942" t="str">
        <v>Beca Educación Media</v>
      </c>
      <c r="B942" t="str">
        <v>PETÉN</v>
      </c>
      <c r="C942" t="str">
        <v>LAS CRUCES</v>
      </c>
      <c r="D942" t="str">
        <v>Beca</v>
      </c>
      <c r="E942" t="str">
        <v>05 Mayo</v>
      </c>
      <c r="F942">
        <v>5</v>
      </c>
      <c r="G942" s="1">
        <f>'BECA MEDIA'!S160</f>
        <v>0</v>
      </c>
      <c r="H942" s="1">
        <f>'BECA MEDIA'!T160</f>
        <v>0</v>
      </c>
    </row>
    <row r="943">
      <c r="A943" t="str">
        <v>Beca Educación Media</v>
      </c>
      <c r="B943" t="str">
        <v>PETÉN</v>
      </c>
      <c r="C943" t="str">
        <v>LAS CRUCES</v>
      </c>
      <c r="D943" t="str">
        <v>Beca</v>
      </c>
      <c r="E943" t="str">
        <v>06 Junio</v>
      </c>
      <c r="F943">
        <v>6</v>
      </c>
      <c r="G943" s="1">
        <f>'BECA MEDIA'!V160</f>
        <v>6.4</v>
      </c>
      <c r="H943" s="1">
        <f>'BECA MEDIA'!W160</f>
        <v>16000</v>
      </c>
    </row>
    <row r="944">
      <c r="A944" t="str">
        <v>Beca Educación Media</v>
      </c>
      <c r="B944" t="str">
        <v>PETÉN</v>
      </c>
      <c r="C944" t="str">
        <v>MELCHOR DE MENCOS</v>
      </c>
      <c r="D944" t="str">
        <v>Beca</v>
      </c>
      <c r="E944" t="str">
        <v>01 Enero</v>
      </c>
      <c r="F944">
        <v>1</v>
      </c>
      <c r="G944" s="1">
        <f>'BECA MEDIA'!G161</f>
        <v>0</v>
      </c>
      <c r="H944" s="1">
        <f>'BECA MEDIA'!H161</f>
        <v>0</v>
      </c>
    </row>
    <row r="945">
      <c r="A945" t="str">
        <v>Beca Educación Media</v>
      </c>
      <c r="B945" t="str">
        <v>PETÉN</v>
      </c>
      <c r="C945" t="str">
        <v>MELCHOR DE MENCOS</v>
      </c>
      <c r="D945" t="str">
        <v>Beca</v>
      </c>
      <c r="E945" t="str">
        <v>02 Febrero</v>
      </c>
      <c r="F945">
        <v>2</v>
      </c>
      <c r="G945" s="1">
        <f>'BECA MEDIA'!J161</f>
        <v>0</v>
      </c>
      <c r="H945" s="1">
        <f>'BECA MEDIA'!K161</f>
        <v>0</v>
      </c>
    </row>
    <row r="946">
      <c r="A946" t="str">
        <v>Beca Educación Media</v>
      </c>
      <c r="B946" t="str">
        <v>PETÉN</v>
      </c>
      <c r="C946" t="str">
        <v>MELCHOR DE MENCOS</v>
      </c>
      <c r="D946" t="str">
        <v>Beca</v>
      </c>
      <c r="E946" t="str">
        <v>03 Marzo</v>
      </c>
      <c r="F946">
        <v>3</v>
      </c>
      <c r="G946" s="1">
        <f>'BECA MEDIA'!M161</f>
        <v>4</v>
      </c>
      <c r="H946" s="1">
        <f>'BECA MEDIA'!N161</f>
        <v>10000</v>
      </c>
    </row>
    <row r="947">
      <c r="A947" t="str">
        <v>Beca Educación Media</v>
      </c>
      <c r="B947" t="str">
        <v>PETÉN</v>
      </c>
      <c r="C947" t="str">
        <v>MELCHOR DE MENCOS</v>
      </c>
      <c r="D947" t="str">
        <v>Beca</v>
      </c>
      <c r="E947" t="str">
        <v>04 Abril</v>
      </c>
      <c r="F947">
        <v>4</v>
      </c>
      <c r="G947" s="1">
        <f>'BECA MEDIA'!P161</f>
        <v>0.8</v>
      </c>
      <c r="H947" s="1">
        <f>'BECA MEDIA'!Q161</f>
        <v>2000</v>
      </c>
    </row>
    <row r="948">
      <c r="A948" t="str">
        <v>Beca Educación Media</v>
      </c>
      <c r="B948" t="str">
        <v>PETÉN</v>
      </c>
      <c r="C948" t="str">
        <v>MELCHOR DE MENCOS</v>
      </c>
      <c r="D948" t="str">
        <v>Beca</v>
      </c>
      <c r="E948" t="str">
        <v>05 Mayo</v>
      </c>
      <c r="F948">
        <v>5</v>
      </c>
      <c r="G948" s="1">
        <f>'BECA MEDIA'!S161</f>
        <v>0</v>
      </c>
      <c r="H948" s="1">
        <f>'BECA MEDIA'!T161</f>
        <v>0</v>
      </c>
    </row>
    <row r="949">
      <c r="A949" t="str">
        <v>Beca Educación Media</v>
      </c>
      <c r="B949" t="str">
        <v>PETÉN</v>
      </c>
      <c r="C949" t="str">
        <v>MELCHOR DE MENCOS</v>
      </c>
      <c r="D949" t="str">
        <v>Beca</v>
      </c>
      <c r="E949" t="str">
        <v>06 Junio</v>
      </c>
      <c r="F949">
        <v>6</v>
      </c>
      <c r="G949" s="1">
        <f>'BECA MEDIA'!V161</f>
        <v>4.8</v>
      </c>
      <c r="H949" s="1">
        <f>'BECA MEDIA'!W161</f>
        <v>12000</v>
      </c>
    </row>
    <row r="950">
      <c r="A950" t="str">
        <v>Beca Educación Media</v>
      </c>
      <c r="B950" t="str">
        <v>PETÉN</v>
      </c>
      <c r="C950" t="str">
        <v>POPTÚN</v>
      </c>
      <c r="D950" t="str">
        <v>Beca</v>
      </c>
      <c r="E950" t="str">
        <v>01 Enero</v>
      </c>
      <c r="F950">
        <v>1</v>
      </c>
      <c r="G950" s="1">
        <f>'BECA MEDIA'!G162</f>
        <v>0</v>
      </c>
      <c r="H950" s="1">
        <f>'BECA MEDIA'!H162</f>
        <v>0</v>
      </c>
    </row>
    <row r="951">
      <c r="A951" t="str">
        <v>Beca Educación Media</v>
      </c>
      <c r="B951" t="str">
        <v>PETÉN</v>
      </c>
      <c r="C951" t="str">
        <v>POPTÚN</v>
      </c>
      <c r="D951" t="str">
        <v>Beca</v>
      </c>
      <c r="E951" t="str">
        <v>02 Febrero</v>
      </c>
      <c r="F951">
        <v>2</v>
      </c>
      <c r="G951" s="1">
        <f>'BECA MEDIA'!J162</f>
        <v>0</v>
      </c>
      <c r="H951" s="1">
        <f>'BECA MEDIA'!K162</f>
        <v>0</v>
      </c>
    </row>
    <row r="952">
      <c r="A952" t="str">
        <v>Beca Educación Media</v>
      </c>
      <c r="B952" t="str">
        <v>PETÉN</v>
      </c>
      <c r="C952" t="str">
        <v>POPTÚN</v>
      </c>
      <c r="D952" t="str">
        <v>Beca</v>
      </c>
      <c r="E952" t="str">
        <v>03 Marzo</v>
      </c>
      <c r="F952">
        <v>3</v>
      </c>
      <c r="G952" s="1">
        <f>'BECA MEDIA'!M162</f>
        <v>8</v>
      </c>
      <c r="H952" s="1">
        <f>'BECA MEDIA'!N162</f>
        <v>20000</v>
      </c>
    </row>
    <row r="953">
      <c r="A953" t="str">
        <v>Beca Educación Media</v>
      </c>
      <c r="B953" t="str">
        <v>PETÉN</v>
      </c>
      <c r="C953" t="str">
        <v>POPTÚN</v>
      </c>
      <c r="D953" t="str">
        <v>Beca</v>
      </c>
      <c r="E953" t="str">
        <v>04 Abril</v>
      </c>
      <c r="F953">
        <v>4</v>
      </c>
      <c r="G953" s="1">
        <f>'BECA MEDIA'!P162</f>
        <v>6.4</v>
      </c>
      <c r="H953" s="1">
        <f>'BECA MEDIA'!Q162</f>
        <v>16000</v>
      </c>
    </row>
    <row r="954">
      <c r="A954" t="str">
        <v>Beca Educación Media</v>
      </c>
      <c r="B954" t="str">
        <v>PETÉN</v>
      </c>
      <c r="C954" t="str">
        <v>POPTÚN</v>
      </c>
      <c r="D954" t="str">
        <v>Beca</v>
      </c>
      <c r="E954" t="str">
        <v>05 Mayo</v>
      </c>
      <c r="F954">
        <v>5</v>
      </c>
      <c r="G954" s="1">
        <f>'BECA MEDIA'!S162</f>
        <v>0</v>
      </c>
      <c r="H954" s="1">
        <f>'BECA MEDIA'!T162</f>
        <v>0</v>
      </c>
    </row>
    <row r="955">
      <c r="A955" t="str">
        <v>Beca Educación Media</v>
      </c>
      <c r="B955" t="str">
        <v>PETÉN</v>
      </c>
      <c r="C955" t="str">
        <v>POPTÚN</v>
      </c>
      <c r="D955" t="str">
        <v>Beca</v>
      </c>
      <c r="E955" t="str">
        <v>06 Junio</v>
      </c>
      <c r="F955">
        <v>6</v>
      </c>
      <c r="G955" s="1">
        <f>'BECA MEDIA'!V162</f>
        <v>13.2</v>
      </c>
      <c r="H955" s="1">
        <f>'BECA MEDIA'!W162</f>
        <v>33000</v>
      </c>
    </row>
    <row r="956">
      <c r="A956" t="str">
        <v>Beca Educación Media</v>
      </c>
      <c r="B956" t="str">
        <v>PETÉN</v>
      </c>
      <c r="C956" t="str">
        <v>SAN ANDRÉS</v>
      </c>
      <c r="D956" t="str">
        <v>Beca</v>
      </c>
      <c r="E956" t="str">
        <v>01 Enero</v>
      </c>
      <c r="F956">
        <v>1</v>
      </c>
      <c r="G956" s="1">
        <f>'BECA MEDIA'!G163</f>
        <v>0</v>
      </c>
      <c r="H956" s="1">
        <f>'BECA MEDIA'!H163</f>
        <v>0</v>
      </c>
    </row>
    <row r="957">
      <c r="A957" t="str">
        <v>Beca Educación Media</v>
      </c>
      <c r="B957" t="str">
        <v>PETÉN</v>
      </c>
      <c r="C957" t="str">
        <v>SAN ANDRÉS</v>
      </c>
      <c r="D957" t="str">
        <v>Beca</v>
      </c>
      <c r="E957" t="str">
        <v>02 Febrero</v>
      </c>
      <c r="F957">
        <v>2</v>
      </c>
      <c r="G957" s="1">
        <f>'BECA MEDIA'!J163</f>
        <v>0</v>
      </c>
      <c r="H957" s="1">
        <f>'BECA MEDIA'!K163</f>
        <v>0</v>
      </c>
    </row>
    <row r="958">
      <c r="A958" t="str">
        <v>Beca Educación Media</v>
      </c>
      <c r="B958" t="str">
        <v>PETÉN</v>
      </c>
      <c r="C958" t="str">
        <v>SAN ANDRÉS</v>
      </c>
      <c r="D958" t="str">
        <v>Beca</v>
      </c>
      <c r="E958" t="str">
        <v>03 Marzo</v>
      </c>
      <c r="F958">
        <v>3</v>
      </c>
      <c r="G958" s="1">
        <f>'BECA MEDIA'!M163</f>
        <v>0</v>
      </c>
      <c r="H958" s="1">
        <f>'BECA MEDIA'!N163</f>
        <v>0</v>
      </c>
    </row>
    <row r="959">
      <c r="A959" t="str">
        <v>Beca Educación Media</v>
      </c>
      <c r="B959" t="str">
        <v>PETÉN</v>
      </c>
      <c r="C959" t="str">
        <v>SAN ANDRÉS</v>
      </c>
      <c r="D959" t="str">
        <v>Beca</v>
      </c>
      <c r="E959" t="str">
        <v>04 Abril</v>
      </c>
      <c r="F959">
        <v>4</v>
      </c>
      <c r="G959" s="1">
        <f>'BECA MEDIA'!P163</f>
        <v>2</v>
      </c>
      <c r="H959" s="1">
        <f>'BECA MEDIA'!Q163</f>
        <v>5000</v>
      </c>
    </row>
    <row r="960">
      <c r="A960" t="str">
        <v>Beca Educación Media</v>
      </c>
      <c r="B960" t="str">
        <v>PETÉN</v>
      </c>
      <c r="C960" t="str">
        <v>SAN ANDRÉS</v>
      </c>
      <c r="D960" t="str">
        <v>Beca</v>
      </c>
      <c r="E960" t="str">
        <v>05 Mayo</v>
      </c>
      <c r="F960">
        <v>5</v>
      </c>
      <c r="G960" s="1">
        <f>'BECA MEDIA'!S163</f>
        <v>0</v>
      </c>
      <c r="H960" s="1">
        <f>'BECA MEDIA'!T163</f>
        <v>0</v>
      </c>
    </row>
    <row r="961">
      <c r="A961" t="str">
        <v>Beca Educación Media</v>
      </c>
      <c r="B961" t="str">
        <v>PETÉN</v>
      </c>
      <c r="C961" t="str">
        <v>SAN ANDRÉS</v>
      </c>
      <c r="D961" t="str">
        <v>Beca</v>
      </c>
      <c r="E961" t="str">
        <v>06 Junio</v>
      </c>
      <c r="F961">
        <v>6</v>
      </c>
      <c r="G961" s="1">
        <f>'BECA MEDIA'!V163</f>
        <v>6.4</v>
      </c>
      <c r="H961" s="1">
        <f>'BECA MEDIA'!W163</f>
        <v>16000</v>
      </c>
    </row>
    <row r="962">
      <c r="A962" t="str">
        <v>Beca Educación Media</v>
      </c>
      <c r="B962" t="str">
        <v>PETÉN</v>
      </c>
      <c r="C962" t="str">
        <v>SAN BENITO</v>
      </c>
      <c r="D962" t="str">
        <v>Beca</v>
      </c>
      <c r="E962" t="str">
        <v>01 Enero</v>
      </c>
      <c r="F962">
        <v>1</v>
      </c>
      <c r="G962" s="1">
        <f>'BECA MEDIA'!G164</f>
        <v>0</v>
      </c>
      <c r="H962" s="1">
        <f>'BECA MEDIA'!H164</f>
        <v>0</v>
      </c>
    </row>
    <row r="963">
      <c r="A963" t="str">
        <v>Beca Educación Media</v>
      </c>
      <c r="B963" t="str">
        <v>PETÉN</v>
      </c>
      <c r="C963" t="str">
        <v>SAN BENITO</v>
      </c>
      <c r="D963" t="str">
        <v>Beca</v>
      </c>
      <c r="E963" t="str">
        <v>02 Febrero</v>
      </c>
      <c r="F963">
        <v>2</v>
      </c>
      <c r="G963" s="1">
        <f>'BECA MEDIA'!J164</f>
        <v>0</v>
      </c>
      <c r="H963" s="1">
        <f>'BECA MEDIA'!K164</f>
        <v>0</v>
      </c>
    </row>
    <row r="964">
      <c r="A964" t="str">
        <v>Beca Educación Media</v>
      </c>
      <c r="B964" t="str">
        <v>PETÉN</v>
      </c>
      <c r="C964" t="str">
        <v>SAN BENITO</v>
      </c>
      <c r="D964" t="str">
        <v>Beca</v>
      </c>
      <c r="E964" t="str">
        <v>03 Marzo</v>
      </c>
      <c r="F964">
        <v>3</v>
      </c>
      <c r="G964" s="1">
        <f>'BECA MEDIA'!M164</f>
        <v>6</v>
      </c>
      <c r="H964" s="1">
        <f>'BECA MEDIA'!N164</f>
        <v>15000</v>
      </c>
    </row>
    <row r="965">
      <c r="A965" t="str">
        <v>Beca Educación Media</v>
      </c>
      <c r="B965" t="str">
        <v>PETÉN</v>
      </c>
      <c r="C965" t="str">
        <v>SAN BENITO</v>
      </c>
      <c r="D965" t="str">
        <v>Beca</v>
      </c>
      <c r="E965" t="str">
        <v>04 Abril</v>
      </c>
      <c r="F965">
        <v>4</v>
      </c>
      <c r="G965" s="1">
        <f>'BECA MEDIA'!P164</f>
        <v>1.6</v>
      </c>
      <c r="H965" s="1">
        <f>'BECA MEDIA'!Q164</f>
        <v>4000</v>
      </c>
    </row>
    <row r="966">
      <c r="A966" t="str">
        <v>Beca Educación Media</v>
      </c>
      <c r="B966" t="str">
        <v>PETÉN</v>
      </c>
      <c r="C966" t="str">
        <v>SAN BENITO</v>
      </c>
      <c r="D966" t="str">
        <v>Beca</v>
      </c>
      <c r="E966" t="str">
        <v>05 Mayo</v>
      </c>
      <c r="F966">
        <v>5</v>
      </c>
      <c r="G966" s="1">
        <f>'BECA MEDIA'!S164</f>
        <v>0</v>
      </c>
      <c r="H966" s="1">
        <f>'BECA MEDIA'!T164</f>
        <v>0</v>
      </c>
    </row>
    <row r="967">
      <c r="A967" t="str">
        <v>Beca Educación Media</v>
      </c>
      <c r="B967" t="str">
        <v>PETÉN</v>
      </c>
      <c r="C967" t="str">
        <v>SAN BENITO</v>
      </c>
      <c r="D967" t="str">
        <v>Beca</v>
      </c>
      <c r="E967" t="str">
        <v>06 Junio</v>
      </c>
      <c r="F967">
        <v>6</v>
      </c>
      <c r="G967" s="1">
        <f>'BECA MEDIA'!V164</f>
        <v>7.6</v>
      </c>
      <c r="H967" s="1">
        <f>'BECA MEDIA'!W164</f>
        <v>19000</v>
      </c>
    </row>
    <row r="968">
      <c r="A968" t="str">
        <v>Beca Educación Media</v>
      </c>
      <c r="B968" t="str">
        <v>PETÉN</v>
      </c>
      <c r="C968" t="str">
        <v>SAN FRANCISCO</v>
      </c>
      <c r="D968" t="str">
        <v>Beca</v>
      </c>
      <c r="E968" t="str">
        <v>01 Enero</v>
      </c>
      <c r="F968">
        <v>1</v>
      </c>
      <c r="G968" s="1">
        <f>'BECA MEDIA'!G165</f>
        <v>0</v>
      </c>
      <c r="H968" s="1">
        <f>'BECA MEDIA'!H165</f>
        <v>0</v>
      </c>
    </row>
    <row r="969">
      <c r="A969" t="str">
        <v>Beca Educación Media</v>
      </c>
      <c r="B969" t="str">
        <v>PETÉN</v>
      </c>
      <c r="C969" t="str">
        <v>SAN FRANCISCO</v>
      </c>
      <c r="D969" t="str">
        <v>Beca</v>
      </c>
      <c r="E969" t="str">
        <v>02 Febrero</v>
      </c>
      <c r="F969">
        <v>2</v>
      </c>
      <c r="G969" s="1">
        <f>'BECA MEDIA'!J165</f>
        <v>0</v>
      </c>
      <c r="H969" s="1">
        <f>'BECA MEDIA'!K165</f>
        <v>0</v>
      </c>
    </row>
    <row r="970">
      <c r="A970" t="str">
        <v>Beca Educación Media</v>
      </c>
      <c r="B970" t="str">
        <v>PETÉN</v>
      </c>
      <c r="C970" t="str">
        <v>SAN FRANCISCO</v>
      </c>
      <c r="D970" t="str">
        <v>Beca</v>
      </c>
      <c r="E970" t="str">
        <v>03 Marzo</v>
      </c>
      <c r="F970">
        <v>3</v>
      </c>
      <c r="G970" s="1">
        <f>'BECA MEDIA'!M165</f>
        <v>3.2</v>
      </c>
      <c r="H970" s="1">
        <f>'BECA MEDIA'!N165</f>
        <v>8000</v>
      </c>
    </row>
    <row r="971">
      <c r="A971" t="str">
        <v>Beca Educación Media</v>
      </c>
      <c r="B971" t="str">
        <v>PETÉN</v>
      </c>
      <c r="C971" t="str">
        <v>SAN FRANCISCO</v>
      </c>
      <c r="D971" t="str">
        <v>Beca</v>
      </c>
      <c r="E971" t="str">
        <v>04 Abril</v>
      </c>
      <c r="F971">
        <v>4</v>
      </c>
      <c r="G971" s="1">
        <f>'BECA MEDIA'!P165</f>
        <v>6.8</v>
      </c>
      <c r="H971" s="1">
        <f>'BECA MEDIA'!Q165</f>
        <v>17000</v>
      </c>
    </row>
    <row r="972">
      <c r="A972" t="str">
        <v>Beca Educación Media</v>
      </c>
      <c r="B972" t="str">
        <v>PETÉN</v>
      </c>
      <c r="C972" t="str">
        <v>SAN FRANCISCO</v>
      </c>
      <c r="D972" t="str">
        <v>Beca</v>
      </c>
      <c r="E972" t="str">
        <v>05 Mayo</v>
      </c>
      <c r="F972">
        <v>5</v>
      </c>
      <c r="G972" s="1">
        <f>'BECA MEDIA'!S165</f>
        <v>0</v>
      </c>
      <c r="H972" s="1">
        <f>'BECA MEDIA'!T165</f>
        <v>0</v>
      </c>
    </row>
    <row r="973">
      <c r="A973" t="str">
        <v>Beca Educación Media</v>
      </c>
      <c r="B973" t="str">
        <v>PETÉN</v>
      </c>
      <c r="C973" t="str">
        <v>SAN FRANCISCO</v>
      </c>
      <c r="D973" t="str">
        <v>Beca</v>
      </c>
      <c r="E973" t="str">
        <v>06 Junio</v>
      </c>
      <c r="F973">
        <v>6</v>
      </c>
      <c r="G973" s="1">
        <f>'BECA MEDIA'!V165</f>
        <v>4.8</v>
      </c>
      <c r="H973" s="1">
        <f>'BECA MEDIA'!W165</f>
        <v>12000</v>
      </c>
    </row>
    <row r="974">
      <c r="A974" t="str">
        <v>Beca Educación Media</v>
      </c>
      <c r="B974" t="str">
        <v>PETÉN</v>
      </c>
      <c r="C974" t="str">
        <v>SAN JOSÉ</v>
      </c>
      <c r="D974" t="str">
        <v>Beca</v>
      </c>
      <c r="E974" t="str">
        <v>01 Enero</v>
      </c>
      <c r="F974">
        <v>1</v>
      </c>
      <c r="G974" s="1">
        <f>'BECA MEDIA'!G166</f>
        <v>0</v>
      </c>
      <c r="H974" s="1">
        <f>'BECA MEDIA'!H166</f>
        <v>0</v>
      </c>
    </row>
    <row r="975">
      <c r="A975" t="str">
        <v>Beca Educación Media</v>
      </c>
      <c r="B975" t="str">
        <v>PETÉN</v>
      </c>
      <c r="C975" t="str">
        <v>SAN JOSÉ</v>
      </c>
      <c r="D975" t="str">
        <v>Beca</v>
      </c>
      <c r="E975" t="str">
        <v>02 Febrero</v>
      </c>
      <c r="F975">
        <v>2</v>
      </c>
      <c r="G975" s="1">
        <f>'BECA MEDIA'!J166</f>
        <v>0</v>
      </c>
      <c r="H975" s="1">
        <f>'BECA MEDIA'!K166</f>
        <v>0</v>
      </c>
    </row>
    <row r="976">
      <c r="A976" t="str">
        <v>Beca Educación Media</v>
      </c>
      <c r="B976" t="str">
        <v>PETÉN</v>
      </c>
      <c r="C976" t="str">
        <v>SAN JOSÉ</v>
      </c>
      <c r="D976" t="str">
        <v>Beca</v>
      </c>
      <c r="E976" t="str">
        <v>03 Marzo</v>
      </c>
      <c r="F976">
        <v>3</v>
      </c>
      <c r="G976" s="1">
        <f>'BECA MEDIA'!M166</f>
        <v>0</v>
      </c>
      <c r="H976" s="1">
        <f>'BECA MEDIA'!N166</f>
        <v>0</v>
      </c>
    </row>
    <row r="977">
      <c r="A977" t="str">
        <v>Beca Educación Media</v>
      </c>
      <c r="B977" t="str">
        <v>PETÉN</v>
      </c>
      <c r="C977" t="str">
        <v>SAN JOSÉ</v>
      </c>
      <c r="D977" t="str">
        <v>Beca</v>
      </c>
      <c r="E977" t="str">
        <v>04 Abril</v>
      </c>
      <c r="F977">
        <v>4</v>
      </c>
      <c r="G977" s="1">
        <f>'BECA MEDIA'!P166</f>
        <v>0.4</v>
      </c>
      <c r="H977" s="1">
        <f>'BECA MEDIA'!Q166</f>
        <v>1000</v>
      </c>
    </row>
    <row r="978">
      <c r="A978" t="str">
        <v>Beca Educación Media</v>
      </c>
      <c r="B978" t="str">
        <v>PETÉN</v>
      </c>
      <c r="C978" t="str">
        <v>SAN JOSÉ</v>
      </c>
      <c r="D978" t="str">
        <v>Beca</v>
      </c>
      <c r="E978" t="str">
        <v>05 Mayo</v>
      </c>
      <c r="F978">
        <v>5</v>
      </c>
      <c r="G978" s="1">
        <f>'BECA MEDIA'!S166</f>
        <v>0</v>
      </c>
      <c r="H978" s="1">
        <f>'BECA MEDIA'!T166</f>
        <v>0</v>
      </c>
    </row>
    <row r="979">
      <c r="A979" t="str">
        <v>Beca Educación Media</v>
      </c>
      <c r="B979" t="str">
        <v>PETÉN</v>
      </c>
      <c r="C979" t="str">
        <v>SAN JOSÉ</v>
      </c>
      <c r="D979" t="str">
        <v>Beca</v>
      </c>
      <c r="E979" t="str">
        <v>06 Junio</v>
      </c>
      <c r="F979">
        <v>6</v>
      </c>
      <c r="G979" s="1">
        <f>'BECA MEDIA'!V166</f>
        <v>6.4</v>
      </c>
      <c r="H979" s="1">
        <f>'BECA MEDIA'!W166</f>
        <v>16000</v>
      </c>
    </row>
    <row r="980">
      <c r="A980" t="str">
        <v>Beca Educación Media</v>
      </c>
      <c r="B980" t="str">
        <v>PETÉN</v>
      </c>
      <c r="C980" t="str">
        <v>SAN LUIS</v>
      </c>
      <c r="D980" t="str">
        <v>Beca</v>
      </c>
      <c r="E980" t="str">
        <v>01 Enero</v>
      </c>
      <c r="F980">
        <v>1</v>
      </c>
      <c r="G980" s="1">
        <f>'BECA MEDIA'!G167</f>
        <v>0</v>
      </c>
      <c r="H980" s="1">
        <f>'BECA MEDIA'!H167</f>
        <v>0</v>
      </c>
    </row>
    <row r="981">
      <c r="A981" t="str">
        <v>Beca Educación Media</v>
      </c>
      <c r="B981" t="str">
        <v>PETÉN</v>
      </c>
      <c r="C981" t="str">
        <v>SAN LUIS</v>
      </c>
      <c r="D981" t="str">
        <v>Beca</v>
      </c>
      <c r="E981" t="str">
        <v>02 Febrero</v>
      </c>
      <c r="F981">
        <v>2</v>
      </c>
      <c r="G981" s="1">
        <f>'BECA MEDIA'!J167</f>
        <v>0</v>
      </c>
      <c r="H981" s="1">
        <f>'BECA MEDIA'!K167</f>
        <v>0</v>
      </c>
    </row>
    <row r="982">
      <c r="A982" t="str">
        <v>Beca Educación Media</v>
      </c>
      <c r="B982" t="str">
        <v>PETÉN</v>
      </c>
      <c r="C982" t="str">
        <v>SAN LUIS</v>
      </c>
      <c r="D982" t="str">
        <v>Beca</v>
      </c>
      <c r="E982" t="str">
        <v>03 Marzo</v>
      </c>
      <c r="F982">
        <v>3</v>
      </c>
      <c r="G982" s="1">
        <f>'BECA MEDIA'!M167</f>
        <v>7.2</v>
      </c>
      <c r="H982" s="1">
        <f>'BECA MEDIA'!N167</f>
        <v>18000</v>
      </c>
    </row>
    <row r="983">
      <c r="A983" t="str">
        <v>Beca Educación Media</v>
      </c>
      <c r="B983" t="str">
        <v>PETÉN</v>
      </c>
      <c r="C983" t="str">
        <v>SAN LUIS</v>
      </c>
      <c r="D983" t="str">
        <v>Beca</v>
      </c>
      <c r="E983" t="str">
        <v>04 Abril</v>
      </c>
      <c r="F983">
        <v>4</v>
      </c>
      <c r="G983" s="1">
        <f>'BECA MEDIA'!P167</f>
        <v>3.2</v>
      </c>
      <c r="H983" s="1">
        <f>'BECA MEDIA'!Q167</f>
        <v>8000</v>
      </c>
    </row>
    <row r="984">
      <c r="A984" t="str">
        <v>Beca Educación Media</v>
      </c>
      <c r="B984" t="str">
        <v>PETÉN</v>
      </c>
      <c r="C984" t="str">
        <v>SAN LUIS</v>
      </c>
      <c r="D984" t="str">
        <v>Beca</v>
      </c>
      <c r="E984" t="str">
        <v>05 Mayo</v>
      </c>
      <c r="F984">
        <v>5</v>
      </c>
      <c r="G984" s="1">
        <f>'BECA MEDIA'!S167</f>
        <v>0</v>
      </c>
      <c r="H984" s="1">
        <f>'BECA MEDIA'!T167</f>
        <v>0</v>
      </c>
    </row>
    <row r="985">
      <c r="A985" t="str">
        <v>Beca Educación Media</v>
      </c>
      <c r="B985" t="str">
        <v>PETÉN</v>
      </c>
      <c r="C985" t="str">
        <v>SAN LUIS</v>
      </c>
      <c r="D985" t="str">
        <v>Beca</v>
      </c>
      <c r="E985" t="str">
        <v>06 Junio</v>
      </c>
      <c r="F985">
        <v>6</v>
      </c>
      <c r="G985" s="1">
        <f>'BECA MEDIA'!V167</f>
        <v>7.2</v>
      </c>
      <c r="H985" s="1">
        <f>'BECA MEDIA'!W167</f>
        <v>18000</v>
      </c>
    </row>
    <row r="986">
      <c r="A986" t="str">
        <v>Beca Educación Media</v>
      </c>
      <c r="B986" t="str">
        <v>PETÉN</v>
      </c>
      <c r="C986" t="str">
        <v>SANTA ANA</v>
      </c>
      <c r="D986" t="str">
        <v>Beca</v>
      </c>
      <c r="E986" t="str">
        <v>01 Enero</v>
      </c>
      <c r="F986">
        <v>1</v>
      </c>
      <c r="G986" s="1">
        <f>'BECA MEDIA'!G168</f>
        <v>0</v>
      </c>
      <c r="H986" s="1">
        <f>'BECA MEDIA'!H168</f>
        <v>0</v>
      </c>
    </row>
    <row r="987">
      <c r="A987" t="str">
        <v>Beca Educación Media</v>
      </c>
      <c r="B987" t="str">
        <v>PETÉN</v>
      </c>
      <c r="C987" t="str">
        <v>SANTA ANA</v>
      </c>
      <c r="D987" t="str">
        <v>Beca</v>
      </c>
      <c r="E987" t="str">
        <v>02 Febrero</v>
      </c>
      <c r="F987">
        <v>2</v>
      </c>
      <c r="G987" s="1">
        <f>'BECA MEDIA'!J168</f>
        <v>0</v>
      </c>
      <c r="H987" s="1">
        <f>'BECA MEDIA'!K168</f>
        <v>0</v>
      </c>
    </row>
    <row r="988">
      <c r="A988" t="str">
        <v>Beca Educación Media</v>
      </c>
      <c r="B988" t="str">
        <v>PETÉN</v>
      </c>
      <c r="C988" t="str">
        <v>SANTA ANA</v>
      </c>
      <c r="D988" t="str">
        <v>Beca</v>
      </c>
      <c r="E988" t="str">
        <v>03 Marzo</v>
      </c>
      <c r="F988">
        <v>3</v>
      </c>
      <c r="G988" s="1">
        <f>'BECA MEDIA'!M168</f>
        <v>4.4</v>
      </c>
      <c r="H988" s="1">
        <f>'BECA MEDIA'!N168</f>
        <v>11000</v>
      </c>
    </row>
    <row r="989">
      <c r="A989" t="str">
        <v>Beca Educación Media</v>
      </c>
      <c r="B989" t="str">
        <v>PETÉN</v>
      </c>
      <c r="C989" t="str">
        <v>SANTA ANA</v>
      </c>
      <c r="D989" t="str">
        <v>Beca</v>
      </c>
      <c r="E989" t="str">
        <v>04 Abril</v>
      </c>
      <c r="F989">
        <v>4</v>
      </c>
      <c r="G989" s="1">
        <f>'BECA MEDIA'!P168</f>
        <v>2.4</v>
      </c>
      <c r="H989" s="1">
        <f>'BECA MEDIA'!Q168</f>
        <v>6000</v>
      </c>
    </row>
    <row r="990">
      <c r="A990" t="str">
        <v>Beca Educación Media</v>
      </c>
      <c r="B990" t="str">
        <v>PETÉN</v>
      </c>
      <c r="C990" t="str">
        <v>SANTA ANA</v>
      </c>
      <c r="D990" t="str">
        <v>Beca</v>
      </c>
      <c r="E990" t="str">
        <v>05 Mayo</v>
      </c>
      <c r="F990">
        <v>5</v>
      </c>
      <c r="G990" s="1">
        <f>'BECA MEDIA'!S168</f>
        <v>0</v>
      </c>
      <c r="H990" s="1">
        <f>'BECA MEDIA'!T168</f>
        <v>0</v>
      </c>
    </row>
    <row r="991">
      <c r="A991" t="str">
        <v>Beca Educación Media</v>
      </c>
      <c r="B991" t="str">
        <v>PETÉN</v>
      </c>
      <c r="C991" t="str">
        <v>SANTA ANA</v>
      </c>
      <c r="D991" t="str">
        <v>Beca</v>
      </c>
      <c r="E991" t="str">
        <v>06 Junio</v>
      </c>
      <c r="F991">
        <v>6</v>
      </c>
      <c r="G991" s="1">
        <f>'BECA MEDIA'!V168</f>
        <v>7.2</v>
      </c>
      <c r="H991" s="1">
        <f>'BECA MEDIA'!W168</f>
        <v>18000</v>
      </c>
    </row>
    <row r="992">
      <c r="A992" t="str">
        <v>Beca Educación Media</v>
      </c>
      <c r="B992" t="str">
        <v>PETÉN</v>
      </c>
      <c r="C992" t="str">
        <v>SAYAXCHÉ</v>
      </c>
      <c r="D992" t="str">
        <v>Beca</v>
      </c>
      <c r="E992" t="str">
        <v>01 Enero</v>
      </c>
      <c r="F992">
        <v>1</v>
      </c>
      <c r="G992" s="1">
        <f>'BECA MEDIA'!G169</f>
        <v>0</v>
      </c>
      <c r="H992" s="1">
        <f>'BECA MEDIA'!H169</f>
        <v>0</v>
      </c>
    </row>
    <row r="993">
      <c r="A993" t="str">
        <v>Beca Educación Media</v>
      </c>
      <c r="B993" t="str">
        <v>PETÉN</v>
      </c>
      <c r="C993" t="str">
        <v>SAYAXCHÉ</v>
      </c>
      <c r="D993" t="str">
        <v>Beca</v>
      </c>
      <c r="E993" t="str">
        <v>02 Febrero</v>
      </c>
      <c r="F993">
        <v>2</v>
      </c>
      <c r="G993" s="1">
        <f>'BECA MEDIA'!J169</f>
        <v>0</v>
      </c>
      <c r="H993" s="1">
        <f>'BECA MEDIA'!K169</f>
        <v>0</v>
      </c>
    </row>
    <row r="994">
      <c r="A994" t="str">
        <v>Beca Educación Media</v>
      </c>
      <c r="B994" t="str">
        <v>PETÉN</v>
      </c>
      <c r="C994" t="str">
        <v>SAYAXCHÉ</v>
      </c>
      <c r="D994" t="str">
        <v>Beca</v>
      </c>
      <c r="E994" t="str">
        <v>03 Marzo</v>
      </c>
      <c r="F994">
        <v>3</v>
      </c>
      <c r="G994" s="1">
        <f>'BECA MEDIA'!M169</f>
        <v>6.8</v>
      </c>
      <c r="H994" s="1">
        <f>'BECA MEDIA'!N169</f>
        <v>17000</v>
      </c>
    </row>
    <row r="995">
      <c r="A995" t="str">
        <v>Beca Educación Media</v>
      </c>
      <c r="B995" t="str">
        <v>PETÉN</v>
      </c>
      <c r="C995" t="str">
        <v>SAYAXCHÉ</v>
      </c>
      <c r="D995" t="str">
        <v>Beca</v>
      </c>
      <c r="E995" t="str">
        <v>04 Abril</v>
      </c>
      <c r="F995">
        <v>4</v>
      </c>
      <c r="G995" s="1">
        <f>'BECA MEDIA'!P169</f>
        <v>6.8</v>
      </c>
      <c r="H995" s="1">
        <f>'BECA MEDIA'!Q169</f>
        <v>17000</v>
      </c>
    </row>
    <row r="996">
      <c r="A996" t="str">
        <v>Beca Educación Media</v>
      </c>
      <c r="B996" t="str">
        <v>PETÉN</v>
      </c>
      <c r="C996" t="str">
        <v>SAYAXCHÉ</v>
      </c>
      <c r="D996" t="str">
        <v>Beca</v>
      </c>
      <c r="E996" t="str">
        <v>05 Mayo</v>
      </c>
      <c r="F996">
        <v>5</v>
      </c>
      <c r="G996" s="1">
        <f>'BECA MEDIA'!S169</f>
        <v>0</v>
      </c>
      <c r="H996" s="1">
        <f>'BECA MEDIA'!T169</f>
        <v>0</v>
      </c>
    </row>
    <row r="997">
      <c r="A997" t="str">
        <v>Beca Educación Media</v>
      </c>
      <c r="B997" t="str">
        <v>PETÉN</v>
      </c>
      <c r="C997" t="str">
        <v>SAYAXCHÉ</v>
      </c>
      <c r="D997" t="str">
        <v>Beca</v>
      </c>
      <c r="E997" t="str">
        <v>06 Junio</v>
      </c>
      <c r="F997">
        <v>6</v>
      </c>
      <c r="G997" s="1">
        <f>'BECA MEDIA'!V169</f>
        <v>8.8</v>
      </c>
      <c r="H997" s="1">
        <f>'BECA MEDIA'!W169</f>
        <v>22000</v>
      </c>
    </row>
    <row r="998">
      <c r="A998" t="str">
        <v>Beca Educación Media</v>
      </c>
      <c r="B998" t="str">
        <v>QUETZALTENANGO</v>
      </c>
      <c r="C998" t="str">
        <v>ALMOLONGA</v>
      </c>
      <c r="D998" t="str">
        <v>Beca</v>
      </c>
      <c r="E998" t="str">
        <v>01 Enero</v>
      </c>
      <c r="F998">
        <v>1</v>
      </c>
      <c r="G998" s="1">
        <f>'BECA MEDIA'!G170</f>
        <v>0</v>
      </c>
      <c r="H998" s="1">
        <f>'BECA MEDIA'!H170</f>
        <v>0</v>
      </c>
    </row>
    <row r="999">
      <c r="A999" t="str">
        <v>Beca Educación Media</v>
      </c>
      <c r="B999" t="str">
        <v>QUETZALTENANGO</v>
      </c>
      <c r="C999" t="str">
        <v>ALMOLONGA</v>
      </c>
      <c r="D999" t="str">
        <v>Beca</v>
      </c>
      <c r="E999" t="str">
        <v>02 Febrero</v>
      </c>
      <c r="F999">
        <v>2</v>
      </c>
      <c r="G999" s="1">
        <f>'BECA MEDIA'!J170</f>
        <v>0</v>
      </c>
      <c r="H999" s="1">
        <f>'BECA MEDIA'!K170</f>
        <v>0</v>
      </c>
    </row>
    <row r="1000">
      <c r="A1000" t="str">
        <v>Beca Educación Media</v>
      </c>
      <c r="B1000" t="str">
        <v>QUETZALTENANGO</v>
      </c>
      <c r="C1000" t="str">
        <v>ALMOLONGA</v>
      </c>
      <c r="D1000" t="str">
        <v>Beca</v>
      </c>
      <c r="E1000" t="str">
        <v>03 Marzo</v>
      </c>
      <c r="F1000">
        <v>3</v>
      </c>
      <c r="G1000" s="1">
        <f>'BECA MEDIA'!M170</f>
        <v>2</v>
      </c>
      <c r="H1000" s="1">
        <f>'BECA MEDIA'!N170</f>
        <v>5000</v>
      </c>
    </row>
    <row r="1001">
      <c r="A1001" t="str">
        <v>Beca Educación Media</v>
      </c>
      <c r="B1001" t="str">
        <v>QUETZALTENANGO</v>
      </c>
      <c r="C1001" t="str">
        <v>ALMOLONGA</v>
      </c>
      <c r="D1001" t="str">
        <v>Beca</v>
      </c>
      <c r="E1001" t="str">
        <v>04 Abril</v>
      </c>
      <c r="F1001">
        <v>4</v>
      </c>
      <c r="G1001" s="1">
        <f>'BECA MEDIA'!P170</f>
        <v>2</v>
      </c>
      <c r="H1001" s="1">
        <f>'BECA MEDIA'!Q170</f>
        <v>5000</v>
      </c>
    </row>
    <row r="1002">
      <c r="A1002" t="str">
        <v>Beca Educación Media</v>
      </c>
      <c r="B1002" t="str">
        <v>QUETZALTENANGO</v>
      </c>
      <c r="C1002" t="str">
        <v>ALMOLONGA</v>
      </c>
      <c r="D1002" t="str">
        <v>Beca</v>
      </c>
      <c r="E1002" t="str">
        <v>05 Mayo</v>
      </c>
      <c r="F1002">
        <v>5</v>
      </c>
      <c r="G1002" s="1">
        <f>'BECA MEDIA'!S170</f>
        <v>0</v>
      </c>
      <c r="H1002" s="1">
        <f>'BECA MEDIA'!T170</f>
        <v>0</v>
      </c>
    </row>
    <row r="1003">
      <c r="A1003" t="str">
        <v>Beca Educación Media</v>
      </c>
      <c r="B1003" t="str">
        <v>QUETZALTENANGO</v>
      </c>
      <c r="C1003" t="str">
        <v>ALMOLONGA</v>
      </c>
      <c r="D1003" t="str">
        <v>Beca</v>
      </c>
      <c r="E1003" t="str">
        <v>06 Junio</v>
      </c>
      <c r="F1003">
        <v>6</v>
      </c>
      <c r="G1003" s="1">
        <f>'BECA MEDIA'!V170</f>
        <v>4.4</v>
      </c>
      <c r="H1003" s="1">
        <f>'BECA MEDIA'!W170</f>
        <v>11000</v>
      </c>
    </row>
    <row r="1004">
      <c r="A1004" t="str">
        <v>Beca Educación Media</v>
      </c>
      <c r="B1004" t="str">
        <v>QUETZALTENANGO</v>
      </c>
      <c r="C1004" t="str">
        <v>CABRICÁN</v>
      </c>
      <c r="D1004" t="str">
        <v>Beca</v>
      </c>
      <c r="E1004" t="str">
        <v>01 Enero</v>
      </c>
      <c r="F1004">
        <v>1</v>
      </c>
      <c r="G1004" s="1">
        <f>'BECA MEDIA'!G171</f>
        <v>0</v>
      </c>
      <c r="H1004" s="1">
        <f>'BECA MEDIA'!H171</f>
        <v>0</v>
      </c>
    </row>
    <row r="1005">
      <c r="A1005" t="str">
        <v>Beca Educación Media</v>
      </c>
      <c r="B1005" t="str">
        <v>QUETZALTENANGO</v>
      </c>
      <c r="C1005" t="str">
        <v>CABRICÁN</v>
      </c>
      <c r="D1005" t="str">
        <v>Beca</v>
      </c>
      <c r="E1005" t="str">
        <v>02 Febrero</v>
      </c>
      <c r="F1005">
        <v>2</v>
      </c>
      <c r="G1005" s="1">
        <f>'BECA MEDIA'!J171</f>
        <v>0</v>
      </c>
      <c r="H1005" s="1">
        <f>'BECA MEDIA'!K171</f>
        <v>0</v>
      </c>
    </row>
    <row r="1006">
      <c r="A1006" t="str">
        <v>Beca Educación Media</v>
      </c>
      <c r="B1006" t="str">
        <v>QUETZALTENANGO</v>
      </c>
      <c r="C1006" t="str">
        <v>CABRICÁN</v>
      </c>
      <c r="D1006" t="str">
        <v>Beca</v>
      </c>
      <c r="E1006" t="str">
        <v>03 Marzo</v>
      </c>
      <c r="F1006">
        <v>3</v>
      </c>
      <c r="G1006" s="1">
        <f>'BECA MEDIA'!M171</f>
        <v>2</v>
      </c>
      <c r="H1006" s="1">
        <f>'BECA MEDIA'!N171</f>
        <v>5000</v>
      </c>
    </row>
    <row r="1007">
      <c r="A1007" t="str">
        <v>Beca Educación Media</v>
      </c>
      <c r="B1007" t="str">
        <v>QUETZALTENANGO</v>
      </c>
      <c r="C1007" t="str">
        <v>CABRICÁN</v>
      </c>
      <c r="D1007" t="str">
        <v>Beca</v>
      </c>
      <c r="E1007" t="str">
        <v>04 Abril</v>
      </c>
      <c r="F1007">
        <v>4</v>
      </c>
      <c r="G1007" s="1">
        <f>'BECA MEDIA'!P171</f>
        <v>0.4</v>
      </c>
      <c r="H1007" s="1">
        <f>'BECA MEDIA'!Q171</f>
        <v>1000</v>
      </c>
    </row>
    <row r="1008">
      <c r="A1008" t="str">
        <v>Beca Educación Media</v>
      </c>
      <c r="B1008" t="str">
        <v>QUETZALTENANGO</v>
      </c>
      <c r="C1008" t="str">
        <v>CABRICÁN</v>
      </c>
      <c r="D1008" t="str">
        <v>Beca</v>
      </c>
      <c r="E1008" t="str">
        <v>05 Mayo</v>
      </c>
      <c r="F1008">
        <v>5</v>
      </c>
      <c r="G1008" s="1">
        <f>'BECA MEDIA'!S171</f>
        <v>0</v>
      </c>
      <c r="H1008" s="1">
        <f>'BECA MEDIA'!T171</f>
        <v>0</v>
      </c>
    </row>
    <row r="1009">
      <c r="A1009" t="str">
        <v>Beca Educación Media</v>
      </c>
      <c r="B1009" t="str">
        <v>QUETZALTENANGO</v>
      </c>
      <c r="C1009" t="str">
        <v>CABRICÁN</v>
      </c>
      <c r="D1009" t="str">
        <v>Beca</v>
      </c>
      <c r="E1009" t="str">
        <v>06 Junio</v>
      </c>
      <c r="F1009">
        <v>6</v>
      </c>
      <c r="G1009" s="1">
        <f>'BECA MEDIA'!V171</f>
        <v>2.8</v>
      </c>
      <c r="H1009" s="1">
        <f>'BECA MEDIA'!W171</f>
        <v>7000</v>
      </c>
    </row>
    <row r="1010">
      <c r="A1010" t="str">
        <v>Beca Educación Media</v>
      </c>
      <c r="B1010" t="str">
        <v>QUETZALTENANGO</v>
      </c>
      <c r="C1010" t="str">
        <v>CAJOLÁ</v>
      </c>
      <c r="D1010" t="str">
        <v>Beca</v>
      </c>
      <c r="E1010" t="str">
        <v>01 Enero</v>
      </c>
      <c r="F1010">
        <v>1</v>
      </c>
      <c r="G1010" s="1">
        <f>'BECA MEDIA'!G172</f>
        <v>0</v>
      </c>
      <c r="H1010" s="1">
        <f>'BECA MEDIA'!H172</f>
        <v>0</v>
      </c>
    </row>
    <row r="1011">
      <c r="A1011" t="str">
        <v>Beca Educación Media</v>
      </c>
      <c r="B1011" t="str">
        <v>QUETZALTENANGO</v>
      </c>
      <c r="C1011" t="str">
        <v>CAJOLÁ</v>
      </c>
      <c r="D1011" t="str">
        <v>Beca</v>
      </c>
      <c r="E1011" t="str">
        <v>02 Febrero</v>
      </c>
      <c r="F1011">
        <v>2</v>
      </c>
      <c r="G1011" s="1">
        <f>'BECA MEDIA'!J172</f>
        <v>0</v>
      </c>
      <c r="H1011" s="1">
        <f>'BECA MEDIA'!K172</f>
        <v>0</v>
      </c>
    </row>
    <row r="1012">
      <c r="A1012" t="str">
        <v>Beca Educación Media</v>
      </c>
      <c r="B1012" t="str">
        <v>QUETZALTENANGO</v>
      </c>
      <c r="C1012" t="str">
        <v>CAJOLÁ</v>
      </c>
      <c r="D1012" t="str">
        <v>Beca</v>
      </c>
      <c r="E1012" t="str">
        <v>03 Marzo</v>
      </c>
      <c r="F1012">
        <v>3</v>
      </c>
      <c r="G1012" s="1">
        <f>'BECA MEDIA'!M172</f>
        <v>2</v>
      </c>
      <c r="H1012" s="1">
        <f>'BECA MEDIA'!N172</f>
        <v>5000</v>
      </c>
    </row>
    <row r="1013">
      <c r="A1013" t="str">
        <v>Beca Educación Media</v>
      </c>
      <c r="B1013" t="str">
        <v>QUETZALTENANGO</v>
      </c>
      <c r="C1013" t="str">
        <v>CAJOLÁ</v>
      </c>
      <c r="D1013" t="str">
        <v>Beca</v>
      </c>
      <c r="E1013" t="str">
        <v>04 Abril</v>
      </c>
      <c r="F1013">
        <v>4</v>
      </c>
      <c r="G1013" s="1">
        <f>'BECA MEDIA'!P172</f>
        <v>5.2</v>
      </c>
      <c r="H1013" s="1">
        <f>'BECA MEDIA'!Q172</f>
        <v>13000</v>
      </c>
    </row>
    <row r="1014">
      <c r="A1014" t="str">
        <v>Beca Educación Media</v>
      </c>
      <c r="B1014" t="str">
        <v>QUETZALTENANGO</v>
      </c>
      <c r="C1014" t="str">
        <v>CAJOLÁ</v>
      </c>
      <c r="D1014" t="str">
        <v>Beca</v>
      </c>
      <c r="E1014" t="str">
        <v>05 Mayo</v>
      </c>
      <c r="F1014">
        <v>5</v>
      </c>
      <c r="G1014" s="1">
        <f>'BECA MEDIA'!S172</f>
        <v>0</v>
      </c>
      <c r="H1014" s="1">
        <f>'BECA MEDIA'!T172</f>
        <v>0</v>
      </c>
    </row>
    <row r="1015">
      <c r="A1015" t="str">
        <v>Beca Educación Media</v>
      </c>
      <c r="B1015" t="str">
        <v>QUETZALTENANGO</v>
      </c>
      <c r="C1015" t="str">
        <v>CAJOLÁ</v>
      </c>
      <c r="D1015" t="str">
        <v>Beca</v>
      </c>
      <c r="E1015" t="str">
        <v>06 Junio</v>
      </c>
      <c r="F1015">
        <v>6</v>
      </c>
      <c r="G1015" s="1">
        <f>'BECA MEDIA'!V172</f>
        <v>7.6</v>
      </c>
      <c r="H1015" s="1">
        <f>'BECA MEDIA'!W172</f>
        <v>19000</v>
      </c>
    </row>
    <row r="1016">
      <c r="A1016" t="str">
        <v>Beca Educación Media</v>
      </c>
      <c r="B1016" t="str">
        <v>QUETZALTENANGO</v>
      </c>
      <c r="C1016" t="str">
        <v>CANTEL</v>
      </c>
      <c r="D1016" t="str">
        <v>Beca</v>
      </c>
      <c r="E1016" t="str">
        <v>01 Enero</v>
      </c>
      <c r="F1016">
        <v>1</v>
      </c>
      <c r="G1016" s="1">
        <f>'BECA MEDIA'!G173</f>
        <v>0</v>
      </c>
      <c r="H1016" s="1">
        <f>'BECA MEDIA'!H173</f>
        <v>0</v>
      </c>
    </row>
    <row r="1017">
      <c r="A1017" t="str">
        <v>Beca Educación Media</v>
      </c>
      <c r="B1017" t="str">
        <v>QUETZALTENANGO</v>
      </c>
      <c r="C1017" t="str">
        <v>CANTEL</v>
      </c>
      <c r="D1017" t="str">
        <v>Beca</v>
      </c>
      <c r="E1017" t="str">
        <v>02 Febrero</v>
      </c>
      <c r="F1017">
        <v>2</v>
      </c>
      <c r="G1017" s="1">
        <f>'BECA MEDIA'!J173</f>
        <v>0</v>
      </c>
      <c r="H1017" s="1">
        <f>'BECA MEDIA'!K173</f>
        <v>0</v>
      </c>
    </row>
    <row r="1018">
      <c r="A1018" t="str">
        <v>Beca Educación Media</v>
      </c>
      <c r="B1018" t="str">
        <v>QUETZALTENANGO</v>
      </c>
      <c r="C1018" t="str">
        <v>CANTEL</v>
      </c>
      <c r="D1018" t="str">
        <v>Beca</v>
      </c>
      <c r="E1018" t="str">
        <v>03 Marzo</v>
      </c>
      <c r="F1018">
        <v>3</v>
      </c>
      <c r="G1018" s="1">
        <f>'BECA MEDIA'!M173</f>
        <v>3.6</v>
      </c>
      <c r="H1018" s="1">
        <f>'BECA MEDIA'!N173</f>
        <v>9000</v>
      </c>
    </row>
    <row r="1019">
      <c r="A1019" t="str">
        <v>Beca Educación Media</v>
      </c>
      <c r="B1019" t="str">
        <v>QUETZALTENANGO</v>
      </c>
      <c r="C1019" t="str">
        <v>CANTEL</v>
      </c>
      <c r="D1019" t="str">
        <v>Beca</v>
      </c>
      <c r="E1019" t="str">
        <v>04 Abril</v>
      </c>
      <c r="F1019">
        <v>4</v>
      </c>
      <c r="G1019" s="1">
        <f>'BECA MEDIA'!P173</f>
        <v>3.2</v>
      </c>
      <c r="H1019" s="1">
        <f>'BECA MEDIA'!Q173</f>
        <v>8000</v>
      </c>
    </row>
    <row r="1020">
      <c r="A1020" t="str">
        <v>Beca Educación Media</v>
      </c>
      <c r="B1020" t="str">
        <v>QUETZALTENANGO</v>
      </c>
      <c r="C1020" t="str">
        <v>CANTEL</v>
      </c>
      <c r="D1020" t="str">
        <v>Beca</v>
      </c>
      <c r="E1020" t="str">
        <v>05 Mayo</v>
      </c>
      <c r="F1020">
        <v>5</v>
      </c>
      <c r="G1020" s="1">
        <f>'BECA MEDIA'!S173</f>
        <v>0</v>
      </c>
      <c r="H1020" s="1">
        <f>'BECA MEDIA'!T173</f>
        <v>0</v>
      </c>
    </row>
    <row r="1021">
      <c r="A1021" t="str">
        <v>Beca Educación Media</v>
      </c>
      <c r="B1021" t="str">
        <v>QUETZALTENANGO</v>
      </c>
      <c r="C1021" t="str">
        <v>CANTEL</v>
      </c>
      <c r="D1021" t="str">
        <v>Beca</v>
      </c>
      <c r="E1021" t="str">
        <v>06 Junio</v>
      </c>
      <c r="F1021">
        <v>6</v>
      </c>
      <c r="G1021" s="1">
        <f>'BECA MEDIA'!V173</f>
        <v>7.2</v>
      </c>
      <c r="H1021" s="1">
        <f>'BECA MEDIA'!W173</f>
        <v>18000</v>
      </c>
    </row>
    <row r="1022">
      <c r="A1022" t="str">
        <v>Beca Educación Media</v>
      </c>
      <c r="B1022" t="str">
        <v>QUETZALTENANGO</v>
      </c>
      <c r="C1022" t="str">
        <v>COATEPEQUE</v>
      </c>
      <c r="D1022" t="str">
        <v>Beca</v>
      </c>
      <c r="E1022" t="str">
        <v>01 Enero</v>
      </c>
      <c r="F1022">
        <v>1</v>
      </c>
      <c r="G1022" s="1">
        <f>'BECA MEDIA'!G174</f>
        <v>0</v>
      </c>
      <c r="H1022" s="1">
        <f>'BECA MEDIA'!H174</f>
        <v>0</v>
      </c>
    </row>
    <row r="1023">
      <c r="A1023" t="str">
        <v>Beca Educación Media</v>
      </c>
      <c r="B1023" t="str">
        <v>QUETZALTENANGO</v>
      </c>
      <c r="C1023" t="str">
        <v>COATEPEQUE</v>
      </c>
      <c r="D1023" t="str">
        <v>Beca</v>
      </c>
      <c r="E1023" t="str">
        <v>02 Febrero</v>
      </c>
      <c r="F1023">
        <v>2</v>
      </c>
      <c r="G1023" s="1">
        <f>'BECA MEDIA'!J174</f>
        <v>0</v>
      </c>
      <c r="H1023" s="1">
        <f>'BECA MEDIA'!K174</f>
        <v>0</v>
      </c>
    </row>
    <row r="1024">
      <c r="A1024" t="str">
        <v>Beca Educación Media</v>
      </c>
      <c r="B1024" t="str">
        <v>QUETZALTENANGO</v>
      </c>
      <c r="C1024" t="str">
        <v>COATEPEQUE</v>
      </c>
      <c r="D1024" t="str">
        <v>Beca</v>
      </c>
      <c r="E1024" t="str">
        <v>03 Marzo</v>
      </c>
      <c r="F1024">
        <v>3</v>
      </c>
      <c r="G1024" s="1">
        <f>'BECA MEDIA'!M174</f>
        <v>3.6</v>
      </c>
      <c r="H1024" s="1">
        <f>'BECA MEDIA'!N174</f>
        <v>9000</v>
      </c>
    </row>
    <row r="1025">
      <c r="A1025" t="str">
        <v>Beca Educación Media</v>
      </c>
      <c r="B1025" t="str">
        <v>QUETZALTENANGO</v>
      </c>
      <c r="C1025" t="str">
        <v>COATEPEQUE</v>
      </c>
      <c r="D1025" t="str">
        <v>Beca</v>
      </c>
      <c r="E1025" t="str">
        <v>04 Abril</v>
      </c>
      <c r="F1025">
        <v>4</v>
      </c>
      <c r="G1025" s="1">
        <f>'BECA MEDIA'!P174</f>
        <v>1.6</v>
      </c>
      <c r="H1025" s="1">
        <f>'BECA MEDIA'!Q174</f>
        <v>4000</v>
      </c>
    </row>
    <row r="1026">
      <c r="A1026" t="str">
        <v>Beca Educación Media</v>
      </c>
      <c r="B1026" t="str">
        <v>QUETZALTENANGO</v>
      </c>
      <c r="C1026" t="str">
        <v>COATEPEQUE</v>
      </c>
      <c r="D1026" t="str">
        <v>Beca</v>
      </c>
      <c r="E1026" t="str">
        <v>05 Mayo</v>
      </c>
      <c r="F1026">
        <v>5</v>
      </c>
      <c r="G1026" s="1">
        <f>'BECA MEDIA'!S174</f>
        <v>0</v>
      </c>
      <c r="H1026" s="1">
        <f>'BECA MEDIA'!T174</f>
        <v>0</v>
      </c>
    </row>
    <row r="1027">
      <c r="A1027" t="str">
        <v>Beca Educación Media</v>
      </c>
      <c r="B1027" t="str">
        <v>QUETZALTENANGO</v>
      </c>
      <c r="C1027" t="str">
        <v>COATEPEQUE</v>
      </c>
      <c r="D1027" t="str">
        <v>Beca</v>
      </c>
      <c r="E1027" t="str">
        <v>06 Junio</v>
      </c>
      <c r="F1027">
        <v>6</v>
      </c>
      <c r="G1027" s="1">
        <f>'BECA MEDIA'!V174</f>
        <v>5.6</v>
      </c>
      <c r="H1027" s="1">
        <f>'BECA MEDIA'!W174</f>
        <v>14000</v>
      </c>
    </row>
    <row r="1028">
      <c r="A1028" t="str">
        <v>Beca Educación Media</v>
      </c>
      <c r="B1028" t="str">
        <v>QUETZALTENANGO</v>
      </c>
      <c r="C1028" t="str">
        <v>COLOMBA</v>
      </c>
      <c r="D1028" t="str">
        <v>Beca</v>
      </c>
      <c r="E1028" t="str">
        <v>01 Enero</v>
      </c>
      <c r="F1028">
        <v>1</v>
      </c>
      <c r="G1028" s="1">
        <f>'BECA MEDIA'!G175</f>
        <v>0</v>
      </c>
      <c r="H1028" s="1">
        <f>'BECA MEDIA'!H175</f>
        <v>0</v>
      </c>
    </row>
    <row r="1029">
      <c r="A1029" t="str">
        <v>Beca Educación Media</v>
      </c>
      <c r="B1029" t="str">
        <v>QUETZALTENANGO</v>
      </c>
      <c r="C1029" t="str">
        <v>COLOMBA</v>
      </c>
      <c r="D1029" t="str">
        <v>Beca</v>
      </c>
      <c r="E1029" t="str">
        <v>02 Febrero</v>
      </c>
      <c r="F1029">
        <v>2</v>
      </c>
      <c r="G1029" s="1">
        <f>'BECA MEDIA'!J175</f>
        <v>0</v>
      </c>
      <c r="H1029" s="1">
        <f>'BECA MEDIA'!K175</f>
        <v>0</v>
      </c>
    </row>
    <row r="1030">
      <c r="A1030" t="str">
        <v>Beca Educación Media</v>
      </c>
      <c r="B1030" t="str">
        <v>QUETZALTENANGO</v>
      </c>
      <c r="C1030" t="str">
        <v>COLOMBA</v>
      </c>
      <c r="D1030" t="str">
        <v>Beca</v>
      </c>
      <c r="E1030" t="str">
        <v>03 Marzo</v>
      </c>
      <c r="F1030">
        <v>3</v>
      </c>
      <c r="G1030" s="1">
        <f>'BECA MEDIA'!M175</f>
        <v>2</v>
      </c>
      <c r="H1030" s="1">
        <f>'BECA MEDIA'!N175</f>
        <v>5000</v>
      </c>
    </row>
    <row r="1031">
      <c r="A1031" t="str">
        <v>Beca Educación Media</v>
      </c>
      <c r="B1031" t="str">
        <v>QUETZALTENANGO</v>
      </c>
      <c r="C1031" t="str">
        <v>COLOMBA</v>
      </c>
      <c r="D1031" t="str">
        <v>Beca</v>
      </c>
      <c r="E1031" t="str">
        <v>04 Abril</v>
      </c>
      <c r="F1031">
        <v>4</v>
      </c>
      <c r="G1031" s="1">
        <f>'BECA MEDIA'!P175</f>
        <v>0.4</v>
      </c>
      <c r="H1031" s="1">
        <f>'BECA MEDIA'!Q175</f>
        <v>1000</v>
      </c>
    </row>
    <row r="1032">
      <c r="A1032" t="str">
        <v>Beca Educación Media</v>
      </c>
      <c r="B1032" t="str">
        <v>QUETZALTENANGO</v>
      </c>
      <c r="C1032" t="str">
        <v>COLOMBA</v>
      </c>
      <c r="D1032" t="str">
        <v>Beca</v>
      </c>
      <c r="E1032" t="str">
        <v>05 Mayo</v>
      </c>
      <c r="F1032">
        <v>5</v>
      </c>
      <c r="G1032" s="1">
        <f>'BECA MEDIA'!S175</f>
        <v>0</v>
      </c>
      <c r="H1032" s="1">
        <f>'BECA MEDIA'!T175</f>
        <v>0</v>
      </c>
    </row>
    <row r="1033">
      <c r="A1033" t="str">
        <v>Beca Educación Media</v>
      </c>
      <c r="B1033" t="str">
        <v>QUETZALTENANGO</v>
      </c>
      <c r="C1033" t="str">
        <v>COLOMBA</v>
      </c>
      <c r="D1033" t="str">
        <v>Beca</v>
      </c>
      <c r="E1033" t="str">
        <v>06 Junio</v>
      </c>
      <c r="F1033">
        <v>6</v>
      </c>
      <c r="G1033" s="1">
        <f>'BECA MEDIA'!V175</f>
        <v>3.2</v>
      </c>
      <c r="H1033" s="1">
        <f>'BECA MEDIA'!W175</f>
        <v>8000</v>
      </c>
    </row>
    <row r="1034">
      <c r="A1034" t="str">
        <v>Beca Educación Media</v>
      </c>
      <c r="B1034" t="str">
        <v>QUETZALTENANGO</v>
      </c>
      <c r="C1034" t="str">
        <v>CONCEPCIÓN CHIQUIRICHAPA</v>
      </c>
      <c r="D1034" t="str">
        <v>Beca</v>
      </c>
      <c r="E1034" t="str">
        <v>01 Enero</v>
      </c>
      <c r="F1034">
        <v>1</v>
      </c>
      <c r="G1034" s="1">
        <f>'BECA MEDIA'!G176</f>
        <v>0</v>
      </c>
      <c r="H1034" s="1">
        <f>'BECA MEDIA'!H176</f>
        <v>0</v>
      </c>
    </row>
    <row r="1035">
      <c r="A1035" t="str">
        <v>Beca Educación Media</v>
      </c>
      <c r="B1035" t="str">
        <v>QUETZALTENANGO</v>
      </c>
      <c r="C1035" t="str">
        <v>CONCEPCIÓN CHIQUIRICHAPA</v>
      </c>
      <c r="D1035" t="str">
        <v>Beca</v>
      </c>
      <c r="E1035" t="str">
        <v>02 Febrero</v>
      </c>
      <c r="F1035">
        <v>2</v>
      </c>
      <c r="G1035" s="1">
        <f>'BECA MEDIA'!J176</f>
        <v>0</v>
      </c>
      <c r="H1035" s="1">
        <f>'BECA MEDIA'!K176</f>
        <v>0</v>
      </c>
    </row>
    <row r="1036">
      <c r="A1036" t="str">
        <v>Beca Educación Media</v>
      </c>
      <c r="B1036" t="str">
        <v>QUETZALTENANGO</v>
      </c>
      <c r="C1036" t="str">
        <v>CONCEPCIÓN CHIQUIRICHAPA</v>
      </c>
      <c r="D1036" t="str">
        <v>Beca</v>
      </c>
      <c r="E1036" t="str">
        <v>03 Marzo</v>
      </c>
      <c r="F1036">
        <v>3</v>
      </c>
      <c r="G1036" s="1">
        <f>'BECA MEDIA'!M176</f>
        <v>4.4</v>
      </c>
      <c r="H1036" s="1">
        <f>'BECA MEDIA'!N176</f>
        <v>11000</v>
      </c>
    </row>
    <row r="1037">
      <c r="A1037" t="str">
        <v>Beca Educación Media</v>
      </c>
      <c r="B1037" t="str">
        <v>QUETZALTENANGO</v>
      </c>
      <c r="C1037" t="str">
        <v>CONCEPCIÓN CHIQUIRICHAPA</v>
      </c>
      <c r="D1037" t="str">
        <v>Beca</v>
      </c>
      <c r="E1037" t="str">
        <v>04 Abril</v>
      </c>
      <c r="F1037">
        <v>4</v>
      </c>
      <c r="G1037" s="1">
        <f>'BECA MEDIA'!P176</f>
        <v>3.6</v>
      </c>
      <c r="H1037" s="1">
        <f>'BECA MEDIA'!Q176</f>
        <v>9000</v>
      </c>
    </row>
    <row r="1038">
      <c r="A1038" t="str">
        <v>Beca Educación Media</v>
      </c>
      <c r="B1038" t="str">
        <v>QUETZALTENANGO</v>
      </c>
      <c r="C1038" t="str">
        <v>CONCEPCIÓN CHIQUIRICHAPA</v>
      </c>
      <c r="D1038" t="str">
        <v>Beca</v>
      </c>
      <c r="E1038" t="str">
        <v>05 Mayo</v>
      </c>
      <c r="F1038">
        <v>5</v>
      </c>
      <c r="G1038" s="1">
        <f>'BECA MEDIA'!S176</f>
        <v>0</v>
      </c>
      <c r="H1038" s="1">
        <f>'BECA MEDIA'!T176</f>
        <v>0</v>
      </c>
    </row>
    <row r="1039">
      <c r="A1039" t="str">
        <v>Beca Educación Media</v>
      </c>
      <c r="B1039" t="str">
        <v>QUETZALTENANGO</v>
      </c>
      <c r="C1039" t="str">
        <v>CONCEPCIÓN CHIQUIRICHAPA</v>
      </c>
      <c r="D1039" t="str">
        <v>Beca</v>
      </c>
      <c r="E1039" t="str">
        <v>06 Junio</v>
      </c>
      <c r="F1039">
        <v>6</v>
      </c>
      <c r="G1039" s="1">
        <f>'BECA MEDIA'!V176</f>
        <v>8</v>
      </c>
      <c r="H1039" s="1">
        <f>'BECA MEDIA'!W176</f>
        <v>20000</v>
      </c>
    </row>
    <row r="1040">
      <c r="A1040" t="str">
        <v>Beca Educación Media</v>
      </c>
      <c r="B1040" t="str">
        <v>QUETZALTENANGO</v>
      </c>
      <c r="C1040" t="str">
        <v>EL PALMAR</v>
      </c>
      <c r="D1040" t="str">
        <v>Beca</v>
      </c>
      <c r="E1040" t="str">
        <v>01 Enero</v>
      </c>
      <c r="F1040">
        <v>1</v>
      </c>
      <c r="G1040" s="1">
        <f>'BECA MEDIA'!G177</f>
        <v>0</v>
      </c>
      <c r="H1040" s="1">
        <f>'BECA MEDIA'!H177</f>
        <v>0</v>
      </c>
    </row>
    <row r="1041">
      <c r="A1041" t="str">
        <v>Beca Educación Media</v>
      </c>
      <c r="B1041" t="str">
        <v>QUETZALTENANGO</v>
      </c>
      <c r="C1041" t="str">
        <v>EL PALMAR</v>
      </c>
      <c r="D1041" t="str">
        <v>Beca</v>
      </c>
      <c r="E1041" t="str">
        <v>02 Febrero</v>
      </c>
      <c r="F1041">
        <v>2</v>
      </c>
      <c r="G1041" s="1">
        <f>'BECA MEDIA'!J177</f>
        <v>0</v>
      </c>
      <c r="H1041" s="1">
        <f>'BECA MEDIA'!K177</f>
        <v>0</v>
      </c>
    </row>
    <row r="1042">
      <c r="A1042" t="str">
        <v>Beca Educación Media</v>
      </c>
      <c r="B1042" t="str">
        <v>QUETZALTENANGO</v>
      </c>
      <c r="C1042" t="str">
        <v>EL PALMAR</v>
      </c>
      <c r="D1042" t="str">
        <v>Beca</v>
      </c>
      <c r="E1042" t="str">
        <v>03 Marzo</v>
      </c>
      <c r="F1042">
        <v>3</v>
      </c>
      <c r="G1042" s="1">
        <f>'BECA MEDIA'!M177</f>
        <v>3.2</v>
      </c>
      <c r="H1042" s="1">
        <f>'BECA MEDIA'!N177</f>
        <v>8000</v>
      </c>
    </row>
    <row r="1043">
      <c r="A1043" t="str">
        <v>Beca Educación Media</v>
      </c>
      <c r="B1043" t="str">
        <v>QUETZALTENANGO</v>
      </c>
      <c r="C1043" t="str">
        <v>EL PALMAR</v>
      </c>
      <c r="D1043" t="str">
        <v>Beca</v>
      </c>
      <c r="E1043" t="str">
        <v>04 Abril</v>
      </c>
      <c r="F1043">
        <v>4</v>
      </c>
      <c r="G1043" s="1">
        <f>'BECA MEDIA'!P177</f>
        <v>2.8</v>
      </c>
      <c r="H1043" s="1">
        <f>'BECA MEDIA'!Q177</f>
        <v>7000</v>
      </c>
    </row>
    <row r="1044">
      <c r="A1044" t="str">
        <v>Beca Educación Media</v>
      </c>
      <c r="B1044" t="str">
        <v>QUETZALTENANGO</v>
      </c>
      <c r="C1044" t="str">
        <v>EL PALMAR</v>
      </c>
      <c r="D1044" t="str">
        <v>Beca</v>
      </c>
      <c r="E1044" t="str">
        <v>05 Mayo</v>
      </c>
      <c r="F1044">
        <v>5</v>
      </c>
      <c r="G1044" s="1">
        <f>'BECA MEDIA'!S177</f>
        <v>0</v>
      </c>
      <c r="H1044" s="1">
        <f>'BECA MEDIA'!T177</f>
        <v>0</v>
      </c>
    </row>
    <row r="1045">
      <c r="A1045" t="str">
        <v>Beca Educación Media</v>
      </c>
      <c r="B1045" t="str">
        <v>QUETZALTENANGO</v>
      </c>
      <c r="C1045" t="str">
        <v>EL PALMAR</v>
      </c>
      <c r="D1045" t="str">
        <v>Beca</v>
      </c>
      <c r="E1045" t="str">
        <v>06 Junio</v>
      </c>
      <c r="F1045">
        <v>6</v>
      </c>
      <c r="G1045" s="1">
        <f>'BECA MEDIA'!V177</f>
        <v>6.4</v>
      </c>
      <c r="H1045" s="1">
        <f>'BECA MEDIA'!W177</f>
        <v>16000</v>
      </c>
    </row>
    <row r="1046">
      <c r="A1046" t="str">
        <v>Beca Educación Media</v>
      </c>
      <c r="B1046" t="str">
        <v>QUETZALTENANGO</v>
      </c>
      <c r="C1046" t="str">
        <v>FLORES COSTA CUCA</v>
      </c>
      <c r="D1046" t="str">
        <v>Beca</v>
      </c>
      <c r="E1046" t="str">
        <v>01 Enero</v>
      </c>
      <c r="F1046">
        <v>1</v>
      </c>
      <c r="G1046" s="1">
        <f>'BECA MEDIA'!G178</f>
        <v>0</v>
      </c>
      <c r="H1046" s="1">
        <f>'BECA MEDIA'!H178</f>
        <v>0</v>
      </c>
    </row>
    <row r="1047">
      <c r="A1047" t="str">
        <v>Beca Educación Media</v>
      </c>
      <c r="B1047" t="str">
        <v>QUETZALTENANGO</v>
      </c>
      <c r="C1047" t="str">
        <v>FLORES COSTA CUCA</v>
      </c>
      <c r="D1047" t="str">
        <v>Beca</v>
      </c>
      <c r="E1047" t="str">
        <v>02 Febrero</v>
      </c>
      <c r="F1047">
        <v>2</v>
      </c>
      <c r="G1047" s="1">
        <f>'BECA MEDIA'!J178</f>
        <v>0</v>
      </c>
      <c r="H1047" s="1">
        <f>'BECA MEDIA'!K178</f>
        <v>0</v>
      </c>
    </row>
    <row r="1048">
      <c r="A1048" t="str">
        <v>Beca Educación Media</v>
      </c>
      <c r="B1048" t="str">
        <v>QUETZALTENANGO</v>
      </c>
      <c r="C1048" t="str">
        <v>FLORES COSTA CUCA</v>
      </c>
      <c r="D1048" t="str">
        <v>Beca</v>
      </c>
      <c r="E1048" t="str">
        <v>03 Marzo</v>
      </c>
      <c r="F1048">
        <v>3</v>
      </c>
      <c r="G1048" s="1">
        <f>'BECA MEDIA'!M178</f>
        <v>2.4</v>
      </c>
      <c r="H1048" s="1">
        <f>'BECA MEDIA'!N178</f>
        <v>6000</v>
      </c>
    </row>
    <row r="1049">
      <c r="A1049" t="str">
        <v>Beca Educación Media</v>
      </c>
      <c r="B1049" t="str">
        <v>QUETZALTENANGO</v>
      </c>
      <c r="C1049" t="str">
        <v>FLORES COSTA CUCA</v>
      </c>
      <c r="D1049" t="str">
        <v>Beca</v>
      </c>
      <c r="E1049" t="str">
        <v>04 Abril</v>
      </c>
      <c r="F1049">
        <v>4</v>
      </c>
      <c r="G1049" s="1">
        <f>'BECA MEDIA'!P178</f>
        <v>2.8</v>
      </c>
      <c r="H1049" s="1">
        <f>'BECA MEDIA'!Q178</f>
        <v>7000</v>
      </c>
    </row>
    <row r="1050">
      <c r="A1050" t="str">
        <v>Beca Educación Media</v>
      </c>
      <c r="B1050" t="str">
        <v>QUETZALTENANGO</v>
      </c>
      <c r="C1050" t="str">
        <v>FLORES COSTA CUCA</v>
      </c>
      <c r="D1050" t="str">
        <v>Beca</v>
      </c>
      <c r="E1050" t="str">
        <v>05 Mayo</v>
      </c>
      <c r="F1050">
        <v>5</v>
      </c>
      <c r="G1050" s="1">
        <f>'BECA MEDIA'!S178</f>
        <v>0</v>
      </c>
      <c r="H1050" s="1">
        <f>'BECA MEDIA'!T178</f>
        <v>0</v>
      </c>
    </row>
    <row r="1051">
      <c r="A1051" t="str">
        <v>Beca Educación Media</v>
      </c>
      <c r="B1051" t="str">
        <v>QUETZALTENANGO</v>
      </c>
      <c r="C1051" t="str">
        <v>FLORES COSTA CUCA</v>
      </c>
      <c r="D1051" t="str">
        <v>Beca</v>
      </c>
      <c r="E1051" t="str">
        <v>06 Junio</v>
      </c>
      <c r="F1051">
        <v>6</v>
      </c>
      <c r="G1051" s="1">
        <f>'BECA MEDIA'!V178</f>
        <v>5.6</v>
      </c>
      <c r="H1051" s="1">
        <f>'BECA MEDIA'!W178</f>
        <v>14000</v>
      </c>
    </row>
    <row r="1052">
      <c r="A1052" t="str">
        <v>Beca Educación Media</v>
      </c>
      <c r="B1052" t="str">
        <v>QUETZALTENANGO</v>
      </c>
      <c r="C1052" t="str">
        <v>GÉNOVA</v>
      </c>
      <c r="D1052" t="str">
        <v>Beca</v>
      </c>
      <c r="E1052" t="str">
        <v>01 Enero</v>
      </c>
      <c r="F1052">
        <v>1</v>
      </c>
      <c r="G1052" s="1">
        <f>'BECA MEDIA'!G179</f>
        <v>0</v>
      </c>
      <c r="H1052" s="1">
        <f>'BECA MEDIA'!H179</f>
        <v>0</v>
      </c>
    </row>
    <row r="1053">
      <c r="A1053" t="str">
        <v>Beca Educación Media</v>
      </c>
      <c r="B1053" t="str">
        <v>QUETZALTENANGO</v>
      </c>
      <c r="C1053" t="str">
        <v>GÉNOVA</v>
      </c>
      <c r="D1053" t="str">
        <v>Beca</v>
      </c>
      <c r="E1053" t="str">
        <v>02 Febrero</v>
      </c>
      <c r="F1053">
        <v>2</v>
      </c>
      <c r="G1053" s="1">
        <f>'BECA MEDIA'!J179</f>
        <v>0</v>
      </c>
      <c r="H1053" s="1">
        <f>'BECA MEDIA'!K179</f>
        <v>0</v>
      </c>
    </row>
    <row r="1054">
      <c r="A1054" t="str">
        <v>Beca Educación Media</v>
      </c>
      <c r="B1054" t="str">
        <v>QUETZALTENANGO</v>
      </c>
      <c r="C1054" t="str">
        <v>GÉNOVA</v>
      </c>
      <c r="D1054" t="str">
        <v>Beca</v>
      </c>
      <c r="E1054" t="str">
        <v>03 Marzo</v>
      </c>
      <c r="F1054">
        <v>3</v>
      </c>
      <c r="G1054" s="1">
        <f>'BECA MEDIA'!M179</f>
        <v>3.6</v>
      </c>
      <c r="H1054" s="1">
        <f>'BECA MEDIA'!N179</f>
        <v>9000</v>
      </c>
    </row>
    <row r="1055">
      <c r="A1055" t="str">
        <v>Beca Educación Media</v>
      </c>
      <c r="B1055" t="str">
        <v>QUETZALTENANGO</v>
      </c>
      <c r="C1055" t="str">
        <v>GÉNOVA</v>
      </c>
      <c r="D1055" t="str">
        <v>Beca</v>
      </c>
      <c r="E1055" t="str">
        <v>04 Abril</v>
      </c>
      <c r="F1055">
        <v>4</v>
      </c>
      <c r="G1055" s="1">
        <f>'BECA MEDIA'!P179</f>
        <v>4.4</v>
      </c>
      <c r="H1055" s="1">
        <f>'BECA MEDIA'!Q179</f>
        <v>11000</v>
      </c>
    </row>
    <row r="1056">
      <c r="A1056" t="str">
        <v>Beca Educación Media</v>
      </c>
      <c r="B1056" t="str">
        <v>QUETZALTENANGO</v>
      </c>
      <c r="C1056" t="str">
        <v>GÉNOVA</v>
      </c>
      <c r="D1056" t="str">
        <v>Beca</v>
      </c>
      <c r="E1056" t="str">
        <v>05 Mayo</v>
      </c>
      <c r="F1056">
        <v>5</v>
      </c>
      <c r="G1056" s="1">
        <f>'BECA MEDIA'!S179</f>
        <v>0</v>
      </c>
      <c r="H1056" s="1">
        <f>'BECA MEDIA'!T179</f>
        <v>0</v>
      </c>
    </row>
    <row r="1057">
      <c r="A1057" t="str">
        <v>Beca Educación Media</v>
      </c>
      <c r="B1057" t="str">
        <v>QUETZALTENANGO</v>
      </c>
      <c r="C1057" t="str">
        <v>GÉNOVA</v>
      </c>
      <c r="D1057" t="str">
        <v>Beca</v>
      </c>
      <c r="E1057" t="str">
        <v>06 Junio</v>
      </c>
      <c r="F1057">
        <v>6</v>
      </c>
      <c r="G1057" s="1">
        <f>'BECA MEDIA'!V179</f>
        <v>8</v>
      </c>
      <c r="H1057" s="1">
        <f>'BECA MEDIA'!W179</f>
        <v>20000</v>
      </c>
    </row>
    <row r="1058">
      <c r="A1058" t="str">
        <v>Beca Educación Media</v>
      </c>
      <c r="B1058" t="str">
        <v>QUETZALTENANGO</v>
      </c>
      <c r="C1058" t="str">
        <v>HUITÁN</v>
      </c>
      <c r="D1058" t="str">
        <v>Beca</v>
      </c>
      <c r="E1058" t="str">
        <v>01 Enero</v>
      </c>
      <c r="F1058">
        <v>1</v>
      </c>
      <c r="G1058" s="1">
        <f>'BECA MEDIA'!G180</f>
        <v>0</v>
      </c>
      <c r="H1058" s="1">
        <f>'BECA MEDIA'!H180</f>
        <v>0</v>
      </c>
    </row>
    <row r="1059">
      <c r="A1059" t="str">
        <v>Beca Educación Media</v>
      </c>
      <c r="B1059" t="str">
        <v>QUETZALTENANGO</v>
      </c>
      <c r="C1059" t="str">
        <v>HUITÁN</v>
      </c>
      <c r="D1059" t="str">
        <v>Beca</v>
      </c>
      <c r="E1059" t="str">
        <v>02 Febrero</v>
      </c>
      <c r="F1059">
        <v>2</v>
      </c>
      <c r="G1059" s="1">
        <f>'BECA MEDIA'!J180</f>
        <v>0</v>
      </c>
      <c r="H1059" s="1">
        <f>'BECA MEDIA'!K180</f>
        <v>0</v>
      </c>
    </row>
    <row r="1060">
      <c r="A1060" t="str">
        <v>Beca Educación Media</v>
      </c>
      <c r="B1060" t="str">
        <v>QUETZALTENANGO</v>
      </c>
      <c r="C1060" t="str">
        <v>HUITÁN</v>
      </c>
      <c r="D1060" t="str">
        <v>Beca</v>
      </c>
      <c r="E1060" t="str">
        <v>03 Marzo</v>
      </c>
      <c r="F1060">
        <v>3</v>
      </c>
      <c r="G1060" s="1">
        <f>'BECA MEDIA'!M180</f>
        <v>1.6</v>
      </c>
      <c r="H1060" s="1">
        <f>'BECA MEDIA'!N180</f>
        <v>4000</v>
      </c>
    </row>
    <row r="1061">
      <c r="A1061" t="str">
        <v>Beca Educación Media</v>
      </c>
      <c r="B1061" t="str">
        <v>QUETZALTENANGO</v>
      </c>
      <c r="C1061" t="str">
        <v>HUITÁN</v>
      </c>
      <c r="D1061" t="str">
        <v>Beca</v>
      </c>
      <c r="E1061" t="str">
        <v>04 Abril</v>
      </c>
      <c r="F1061">
        <v>4</v>
      </c>
      <c r="G1061" s="1">
        <f>'BECA MEDIA'!P180</f>
        <v>0.4</v>
      </c>
      <c r="H1061" s="1">
        <f>'BECA MEDIA'!Q180</f>
        <v>1000</v>
      </c>
    </row>
    <row r="1062">
      <c r="A1062" t="str">
        <v>Beca Educación Media</v>
      </c>
      <c r="B1062" t="str">
        <v>QUETZALTENANGO</v>
      </c>
      <c r="C1062" t="str">
        <v>HUITÁN</v>
      </c>
      <c r="D1062" t="str">
        <v>Beca</v>
      </c>
      <c r="E1062" t="str">
        <v>05 Mayo</v>
      </c>
      <c r="F1062">
        <v>5</v>
      </c>
      <c r="G1062" s="1">
        <f>'BECA MEDIA'!S180</f>
        <v>0</v>
      </c>
      <c r="H1062" s="1">
        <f>'BECA MEDIA'!T180</f>
        <v>0</v>
      </c>
    </row>
    <row r="1063">
      <c r="A1063" t="str">
        <v>Beca Educación Media</v>
      </c>
      <c r="B1063" t="str">
        <v>QUETZALTENANGO</v>
      </c>
      <c r="C1063" t="str">
        <v>HUITÁN</v>
      </c>
      <c r="D1063" t="str">
        <v>Beca</v>
      </c>
      <c r="E1063" t="str">
        <v>06 Junio</v>
      </c>
      <c r="F1063">
        <v>6</v>
      </c>
      <c r="G1063" s="1">
        <f>'BECA MEDIA'!V180</f>
        <v>2.4</v>
      </c>
      <c r="H1063" s="1">
        <f>'BECA MEDIA'!W180</f>
        <v>6000</v>
      </c>
    </row>
    <row r="1064">
      <c r="A1064" t="str">
        <v>Beca Educación Media</v>
      </c>
      <c r="B1064" t="str">
        <v>QUETZALTENANGO</v>
      </c>
      <c r="C1064" t="str">
        <v>LA ESPERANZA</v>
      </c>
      <c r="D1064" t="str">
        <v>Beca</v>
      </c>
      <c r="E1064" t="str">
        <v>01 Enero</v>
      </c>
      <c r="F1064">
        <v>1</v>
      </c>
      <c r="G1064" s="1">
        <f>'BECA MEDIA'!G181</f>
        <v>0</v>
      </c>
      <c r="H1064" s="1">
        <f>'BECA MEDIA'!H181</f>
        <v>0</v>
      </c>
    </row>
    <row r="1065">
      <c r="A1065" t="str">
        <v>Beca Educación Media</v>
      </c>
      <c r="B1065" t="str">
        <v>QUETZALTENANGO</v>
      </c>
      <c r="C1065" t="str">
        <v>LA ESPERANZA</v>
      </c>
      <c r="D1065" t="str">
        <v>Beca</v>
      </c>
      <c r="E1065" t="str">
        <v>02 Febrero</v>
      </c>
      <c r="F1065">
        <v>2</v>
      </c>
      <c r="G1065" s="1">
        <f>'BECA MEDIA'!J181</f>
        <v>0</v>
      </c>
      <c r="H1065" s="1">
        <f>'BECA MEDIA'!K181</f>
        <v>0</v>
      </c>
    </row>
    <row r="1066">
      <c r="A1066" t="str">
        <v>Beca Educación Media</v>
      </c>
      <c r="B1066" t="str">
        <v>QUETZALTENANGO</v>
      </c>
      <c r="C1066" t="str">
        <v>LA ESPERANZA</v>
      </c>
      <c r="D1066" t="str">
        <v>Beca</v>
      </c>
      <c r="E1066" t="str">
        <v>03 Marzo</v>
      </c>
      <c r="F1066">
        <v>3</v>
      </c>
      <c r="G1066" s="1">
        <f>'BECA MEDIA'!M181</f>
        <v>3.2</v>
      </c>
      <c r="H1066" s="1">
        <f>'BECA MEDIA'!N181</f>
        <v>8000</v>
      </c>
    </row>
    <row r="1067">
      <c r="A1067" t="str">
        <v>Beca Educación Media</v>
      </c>
      <c r="B1067" t="str">
        <v>QUETZALTENANGO</v>
      </c>
      <c r="C1067" t="str">
        <v>LA ESPERANZA</v>
      </c>
      <c r="D1067" t="str">
        <v>Beca</v>
      </c>
      <c r="E1067" t="str">
        <v>04 Abril</v>
      </c>
      <c r="F1067">
        <v>4</v>
      </c>
      <c r="G1067" s="1">
        <f>'BECA MEDIA'!P181</f>
        <v>0.4</v>
      </c>
      <c r="H1067" s="1">
        <f>'BECA MEDIA'!Q181</f>
        <v>1000</v>
      </c>
    </row>
    <row r="1068">
      <c r="A1068" t="str">
        <v>Beca Educación Media</v>
      </c>
      <c r="B1068" t="str">
        <v>QUETZALTENANGO</v>
      </c>
      <c r="C1068" t="str">
        <v>LA ESPERANZA</v>
      </c>
      <c r="D1068" t="str">
        <v>Beca</v>
      </c>
      <c r="E1068" t="str">
        <v>05 Mayo</v>
      </c>
      <c r="F1068">
        <v>5</v>
      </c>
      <c r="G1068" s="1">
        <f>'BECA MEDIA'!S181</f>
        <v>0</v>
      </c>
      <c r="H1068" s="1">
        <f>'BECA MEDIA'!T181</f>
        <v>0</v>
      </c>
    </row>
    <row r="1069">
      <c r="A1069" t="str">
        <v>Beca Educación Media</v>
      </c>
      <c r="B1069" t="str">
        <v>QUETZALTENANGO</v>
      </c>
      <c r="C1069" t="str">
        <v>LA ESPERANZA</v>
      </c>
      <c r="D1069" t="str">
        <v>Beca</v>
      </c>
      <c r="E1069" t="str">
        <v>06 Junio</v>
      </c>
      <c r="F1069">
        <v>6</v>
      </c>
      <c r="G1069" s="1">
        <f>'BECA MEDIA'!V181</f>
        <v>3.6</v>
      </c>
      <c r="H1069" s="1">
        <f>'BECA MEDIA'!W181</f>
        <v>9000</v>
      </c>
    </row>
    <row r="1070">
      <c r="A1070" t="str">
        <v>Beca Educación Media</v>
      </c>
      <c r="B1070" t="str">
        <v>QUETZALTENANGO</v>
      </c>
      <c r="C1070" t="str">
        <v>OLINTEPEQUE</v>
      </c>
      <c r="D1070" t="str">
        <v>Beca</v>
      </c>
      <c r="E1070" t="str">
        <v>01 Enero</v>
      </c>
      <c r="F1070">
        <v>1</v>
      </c>
      <c r="G1070" s="1">
        <f>'BECA MEDIA'!G182</f>
        <v>0</v>
      </c>
      <c r="H1070" s="1">
        <f>'BECA MEDIA'!H182</f>
        <v>0</v>
      </c>
    </row>
    <row r="1071">
      <c r="A1071" t="str">
        <v>Beca Educación Media</v>
      </c>
      <c r="B1071" t="str">
        <v>QUETZALTENANGO</v>
      </c>
      <c r="C1071" t="str">
        <v>OLINTEPEQUE</v>
      </c>
      <c r="D1071" t="str">
        <v>Beca</v>
      </c>
      <c r="E1071" t="str">
        <v>02 Febrero</v>
      </c>
      <c r="F1071">
        <v>2</v>
      </c>
      <c r="G1071" s="1">
        <f>'BECA MEDIA'!J182</f>
        <v>0</v>
      </c>
      <c r="H1071" s="1">
        <f>'BECA MEDIA'!K182</f>
        <v>0</v>
      </c>
    </row>
    <row r="1072">
      <c r="A1072" t="str">
        <v>Beca Educación Media</v>
      </c>
      <c r="B1072" t="str">
        <v>QUETZALTENANGO</v>
      </c>
      <c r="C1072" t="str">
        <v>OLINTEPEQUE</v>
      </c>
      <c r="D1072" t="str">
        <v>Beca</v>
      </c>
      <c r="E1072" t="str">
        <v>03 Marzo</v>
      </c>
      <c r="F1072">
        <v>3</v>
      </c>
      <c r="G1072" s="1">
        <f>'BECA MEDIA'!M182</f>
        <v>2.4</v>
      </c>
      <c r="H1072" s="1">
        <f>'BECA MEDIA'!N182</f>
        <v>6000</v>
      </c>
    </row>
    <row r="1073">
      <c r="A1073" t="str">
        <v>Beca Educación Media</v>
      </c>
      <c r="B1073" t="str">
        <v>QUETZALTENANGO</v>
      </c>
      <c r="C1073" t="str">
        <v>OLINTEPEQUE</v>
      </c>
      <c r="D1073" t="str">
        <v>Beca</v>
      </c>
      <c r="E1073" t="str">
        <v>04 Abril</v>
      </c>
      <c r="F1073">
        <v>4</v>
      </c>
      <c r="G1073" s="1">
        <f>'BECA MEDIA'!P182</f>
        <v>1.6</v>
      </c>
      <c r="H1073" s="1">
        <f>'BECA MEDIA'!Q182</f>
        <v>4000</v>
      </c>
    </row>
    <row r="1074">
      <c r="A1074" t="str">
        <v>Beca Educación Media</v>
      </c>
      <c r="B1074" t="str">
        <v>QUETZALTENANGO</v>
      </c>
      <c r="C1074" t="str">
        <v>OLINTEPEQUE</v>
      </c>
      <c r="D1074" t="str">
        <v>Beca</v>
      </c>
      <c r="E1074" t="str">
        <v>05 Mayo</v>
      </c>
      <c r="F1074">
        <v>5</v>
      </c>
      <c r="G1074" s="1">
        <f>'BECA MEDIA'!S182</f>
        <v>0</v>
      </c>
      <c r="H1074" s="1">
        <f>'BECA MEDIA'!T182</f>
        <v>0</v>
      </c>
    </row>
    <row r="1075">
      <c r="A1075" t="str">
        <v>Beca Educación Media</v>
      </c>
      <c r="B1075" t="str">
        <v>QUETZALTENANGO</v>
      </c>
      <c r="C1075" t="str">
        <v>OLINTEPEQUE</v>
      </c>
      <c r="D1075" t="str">
        <v>Beca</v>
      </c>
      <c r="E1075" t="str">
        <v>06 Junio</v>
      </c>
      <c r="F1075">
        <v>6</v>
      </c>
      <c r="G1075" s="1">
        <f>'BECA MEDIA'!V182</f>
        <v>4</v>
      </c>
      <c r="H1075" s="1">
        <f>'BECA MEDIA'!W182</f>
        <v>10000</v>
      </c>
    </row>
    <row r="1076">
      <c r="A1076" t="str">
        <v>Beca Educación Media</v>
      </c>
      <c r="B1076" t="str">
        <v>QUETZALTENANGO</v>
      </c>
      <c r="C1076" t="str">
        <v>PALESTINA DE LOS ALTOS</v>
      </c>
      <c r="D1076" t="str">
        <v>Beca</v>
      </c>
      <c r="E1076" t="str">
        <v>01 Enero</v>
      </c>
      <c r="F1076">
        <v>1</v>
      </c>
      <c r="G1076" s="1">
        <f>'BECA MEDIA'!G183</f>
        <v>0</v>
      </c>
      <c r="H1076" s="1">
        <f>'BECA MEDIA'!H183</f>
        <v>0</v>
      </c>
    </row>
    <row r="1077">
      <c r="A1077" t="str">
        <v>Beca Educación Media</v>
      </c>
      <c r="B1077" t="str">
        <v>QUETZALTENANGO</v>
      </c>
      <c r="C1077" t="str">
        <v>PALESTINA DE LOS ALTOS</v>
      </c>
      <c r="D1077" t="str">
        <v>Beca</v>
      </c>
      <c r="E1077" t="str">
        <v>02 Febrero</v>
      </c>
      <c r="F1077">
        <v>2</v>
      </c>
      <c r="G1077" s="1">
        <f>'BECA MEDIA'!J183</f>
        <v>0</v>
      </c>
      <c r="H1077" s="1">
        <f>'BECA MEDIA'!K183</f>
        <v>0</v>
      </c>
    </row>
    <row r="1078">
      <c r="A1078" t="str">
        <v>Beca Educación Media</v>
      </c>
      <c r="B1078" t="str">
        <v>QUETZALTENANGO</v>
      </c>
      <c r="C1078" t="str">
        <v>PALESTINA DE LOS ALTOS</v>
      </c>
      <c r="D1078" t="str">
        <v>Beca</v>
      </c>
      <c r="E1078" t="str">
        <v>03 Marzo</v>
      </c>
      <c r="F1078">
        <v>3</v>
      </c>
      <c r="G1078" s="1">
        <f>'BECA MEDIA'!M183</f>
        <v>2.4</v>
      </c>
      <c r="H1078" s="1">
        <f>'BECA MEDIA'!N183</f>
        <v>6000</v>
      </c>
    </row>
    <row r="1079">
      <c r="A1079" t="str">
        <v>Beca Educación Media</v>
      </c>
      <c r="B1079" t="str">
        <v>QUETZALTENANGO</v>
      </c>
      <c r="C1079" t="str">
        <v>PALESTINA DE LOS ALTOS</v>
      </c>
      <c r="D1079" t="str">
        <v>Beca</v>
      </c>
      <c r="E1079" t="str">
        <v>04 Abril</v>
      </c>
      <c r="F1079">
        <v>4</v>
      </c>
      <c r="G1079" s="1">
        <f>'BECA MEDIA'!P183</f>
        <v>2.4</v>
      </c>
      <c r="H1079" s="1">
        <f>'BECA MEDIA'!Q183</f>
        <v>6000</v>
      </c>
    </row>
    <row r="1080">
      <c r="A1080" t="str">
        <v>Beca Educación Media</v>
      </c>
      <c r="B1080" t="str">
        <v>QUETZALTENANGO</v>
      </c>
      <c r="C1080" t="str">
        <v>PALESTINA DE LOS ALTOS</v>
      </c>
      <c r="D1080" t="str">
        <v>Beca</v>
      </c>
      <c r="E1080" t="str">
        <v>05 Mayo</v>
      </c>
      <c r="F1080">
        <v>5</v>
      </c>
      <c r="G1080" s="1">
        <f>'BECA MEDIA'!S183</f>
        <v>0</v>
      </c>
      <c r="H1080" s="1">
        <f>'BECA MEDIA'!T183</f>
        <v>0</v>
      </c>
    </row>
    <row r="1081">
      <c r="A1081" t="str">
        <v>Beca Educación Media</v>
      </c>
      <c r="B1081" t="str">
        <v>QUETZALTENANGO</v>
      </c>
      <c r="C1081" t="str">
        <v>PALESTINA DE LOS ALTOS</v>
      </c>
      <c r="D1081" t="str">
        <v>Beca</v>
      </c>
      <c r="E1081" t="str">
        <v>06 Junio</v>
      </c>
      <c r="F1081">
        <v>6</v>
      </c>
      <c r="G1081" s="1">
        <f>'BECA MEDIA'!V183</f>
        <v>5.2</v>
      </c>
      <c r="H1081" s="1">
        <f>'BECA MEDIA'!W183</f>
        <v>13000</v>
      </c>
    </row>
    <row r="1082">
      <c r="A1082" t="str">
        <v>Beca Educación Media</v>
      </c>
      <c r="B1082" t="str">
        <v>QUETZALTENANGO</v>
      </c>
      <c r="C1082" t="str">
        <v>QUETZALTENANGO</v>
      </c>
      <c r="D1082" t="str">
        <v>Beca</v>
      </c>
      <c r="E1082" t="str">
        <v>01 Enero</v>
      </c>
      <c r="F1082">
        <v>1</v>
      </c>
      <c r="G1082" s="1">
        <f>'BECA MEDIA'!G184</f>
        <v>0</v>
      </c>
      <c r="H1082" s="1">
        <f>'BECA MEDIA'!H184</f>
        <v>0</v>
      </c>
    </row>
    <row r="1083">
      <c r="A1083" t="str">
        <v>Beca Educación Media</v>
      </c>
      <c r="B1083" t="str">
        <v>QUETZALTENANGO</v>
      </c>
      <c r="C1083" t="str">
        <v>QUETZALTENANGO</v>
      </c>
      <c r="D1083" t="str">
        <v>Beca</v>
      </c>
      <c r="E1083" t="str">
        <v>02 Febrero</v>
      </c>
      <c r="F1083">
        <v>2</v>
      </c>
      <c r="G1083" s="1">
        <f>'BECA MEDIA'!J184</f>
        <v>0</v>
      </c>
      <c r="H1083" s="1">
        <f>'BECA MEDIA'!K184</f>
        <v>0</v>
      </c>
    </row>
    <row r="1084">
      <c r="A1084" t="str">
        <v>Beca Educación Media</v>
      </c>
      <c r="B1084" t="str">
        <v>QUETZALTENANGO</v>
      </c>
      <c r="C1084" t="str">
        <v>QUETZALTENANGO</v>
      </c>
      <c r="D1084" t="str">
        <v>Beca</v>
      </c>
      <c r="E1084" t="str">
        <v>03 Marzo</v>
      </c>
      <c r="F1084">
        <v>3</v>
      </c>
      <c r="G1084" s="1">
        <f>'BECA MEDIA'!M184</f>
        <v>2</v>
      </c>
      <c r="H1084" s="1">
        <f>'BECA MEDIA'!N184</f>
        <v>5000</v>
      </c>
    </row>
    <row r="1085">
      <c r="A1085" t="str">
        <v>Beca Educación Media</v>
      </c>
      <c r="B1085" t="str">
        <v>QUETZALTENANGO</v>
      </c>
      <c r="C1085" t="str">
        <v>QUETZALTENANGO</v>
      </c>
      <c r="D1085" t="str">
        <v>Beca</v>
      </c>
      <c r="E1085" t="str">
        <v>04 Abril</v>
      </c>
      <c r="F1085">
        <v>4</v>
      </c>
      <c r="G1085" s="1">
        <f>'BECA MEDIA'!P184</f>
        <v>2.4</v>
      </c>
      <c r="H1085" s="1">
        <f>'BECA MEDIA'!Q184</f>
        <v>6000</v>
      </c>
    </row>
    <row r="1086">
      <c r="A1086" t="str">
        <v>Beca Educación Media</v>
      </c>
      <c r="B1086" t="str">
        <v>QUETZALTENANGO</v>
      </c>
      <c r="C1086" t="str">
        <v>QUETZALTENANGO</v>
      </c>
      <c r="D1086" t="str">
        <v>Beca</v>
      </c>
      <c r="E1086" t="str">
        <v>05 Mayo</v>
      </c>
      <c r="F1086">
        <v>5</v>
      </c>
      <c r="G1086" s="1">
        <f>'BECA MEDIA'!S184</f>
        <v>0</v>
      </c>
      <c r="H1086" s="1">
        <f>'BECA MEDIA'!T184</f>
        <v>0</v>
      </c>
    </row>
    <row r="1087">
      <c r="A1087" t="str">
        <v>Beca Educación Media</v>
      </c>
      <c r="B1087" t="str">
        <v>QUETZALTENANGO</v>
      </c>
      <c r="C1087" t="str">
        <v>QUETZALTENANGO</v>
      </c>
      <c r="D1087" t="str">
        <v>Beca</v>
      </c>
      <c r="E1087" t="str">
        <v>06 Junio</v>
      </c>
      <c r="F1087">
        <v>6</v>
      </c>
      <c r="G1087" s="1">
        <f>'BECA MEDIA'!V184</f>
        <v>5.2</v>
      </c>
      <c r="H1087" s="1">
        <f>'BECA MEDIA'!W184</f>
        <v>13000</v>
      </c>
    </row>
    <row r="1088">
      <c r="A1088" t="str">
        <v>Beca Educación Media</v>
      </c>
      <c r="B1088" t="str">
        <v>QUETZALTENANGO</v>
      </c>
      <c r="C1088" t="str">
        <v>SALCAJÁ</v>
      </c>
      <c r="D1088" t="str">
        <v>Beca</v>
      </c>
      <c r="E1088" t="str">
        <v>01 Enero</v>
      </c>
      <c r="F1088">
        <v>1</v>
      </c>
      <c r="G1088" s="1">
        <f>'BECA MEDIA'!G185</f>
        <v>0</v>
      </c>
      <c r="H1088" s="1">
        <f>'BECA MEDIA'!H185</f>
        <v>0</v>
      </c>
    </row>
    <row r="1089">
      <c r="A1089" t="str">
        <v>Beca Educación Media</v>
      </c>
      <c r="B1089" t="str">
        <v>QUETZALTENANGO</v>
      </c>
      <c r="C1089" t="str">
        <v>SALCAJÁ</v>
      </c>
      <c r="D1089" t="str">
        <v>Beca</v>
      </c>
      <c r="E1089" t="str">
        <v>02 Febrero</v>
      </c>
      <c r="F1089">
        <v>2</v>
      </c>
      <c r="G1089" s="1">
        <f>'BECA MEDIA'!J185</f>
        <v>0</v>
      </c>
      <c r="H1089" s="1">
        <f>'BECA MEDIA'!K185</f>
        <v>0</v>
      </c>
    </row>
    <row r="1090">
      <c r="A1090" t="str">
        <v>Beca Educación Media</v>
      </c>
      <c r="B1090" t="str">
        <v>QUETZALTENANGO</v>
      </c>
      <c r="C1090" t="str">
        <v>SALCAJÁ</v>
      </c>
      <c r="D1090" t="str">
        <v>Beca</v>
      </c>
      <c r="E1090" t="str">
        <v>03 Marzo</v>
      </c>
      <c r="F1090">
        <v>3</v>
      </c>
      <c r="G1090" s="1">
        <f>'BECA MEDIA'!M185</f>
        <v>2.8</v>
      </c>
      <c r="H1090" s="1">
        <f>'BECA MEDIA'!N185</f>
        <v>7000</v>
      </c>
    </row>
    <row r="1091">
      <c r="A1091" t="str">
        <v>Beca Educación Media</v>
      </c>
      <c r="B1091" t="str">
        <v>QUETZALTENANGO</v>
      </c>
      <c r="C1091" t="str">
        <v>SALCAJÁ</v>
      </c>
      <c r="D1091" t="str">
        <v>Beca</v>
      </c>
      <c r="E1091" t="str">
        <v>04 Abril</v>
      </c>
      <c r="F1091">
        <v>4</v>
      </c>
      <c r="G1091" s="1">
        <f>'BECA MEDIA'!P185</f>
        <v>1.2</v>
      </c>
      <c r="H1091" s="1">
        <f>'BECA MEDIA'!Q185</f>
        <v>3000</v>
      </c>
    </row>
    <row r="1092">
      <c r="A1092" t="str">
        <v>Beca Educación Media</v>
      </c>
      <c r="B1092" t="str">
        <v>QUETZALTENANGO</v>
      </c>
      <c r="C1092" t="str">
        <v>SALCAJÁ</v>
      </c>
      <c r="D1092" t="str">
        <v>Beca</v>
      </c>
      <c r="E1092" t="str">
        <v>05 Mayo</v>
      </c>
      <c r="F1092">
        <v>5</v>
      </c>
      <c r="G1092" s="1">
        <f>'BECA MEDIA'!S185</f>
        <v>0</v>
      </c>
      <c r="H1092" s="1">
        <f>'BECA MEDIA'!T185</f>
        <v>0</v>
      </c>
    </row>
    <row r="1093">
      <c r="A1093" t="str">
        <v>Beca Educación Media</v>
      </c>
      <c r="B1093" t="str">
        <v>QUETZALTENANGO</v>
      </c>
      <c r="C1093" t="str">
        <v>SALCAJÁ</v>
      </c>
      <c r="D1093" t="str">
        <v>Beca</v>
      </c>
      <c r="E1093" t="str">
        <v>06 Junio</v>
      </c>
      <c r="F1093">
        <v>6</v>
      </c>
      <c r="G1093" s="1">
        <f>'BECA MEDIA'!V185</f>
        <v>4</v>
      </c>
      <c r="H1093" s="1">
        <f>'BECA MEDIA'!W185</f>
        <v>10000</v>
      </c>
    </row>
    <row r="1094">
      <c r="A1094" t="str">
        <v>Beca Educación Media</v>
      </c>
      <c r="B1094" t="str">
        <v>QUETZALTENANGO</v>
      </c>
      <c r="C1094" t="str">
        <v>SAN CARLOS SIJA</v>
      </c>
      <c r="D1094" t="str">
        <v>Beca</v>
      </c>
      <c r="E1094" t="str">
        <v>01 Enero</v>
      </c>
      <c r="F1094">
        <v>1</v>
      </c>
      <c r="G1094" s="1">
        <f>'BECA MEDIA'!G186</f>
        <v>0</v>
      </c>
      <c r="H1094" s="1">
        <f>'BECA MEDIA'!H186</f>
        <v>0</v>
      </c>
    </row>
    <row r="1095">
      <c r="A1095" t="str">
        <v>Beca Educación Media</v>
      </c>
      <c r="B1095" t="str">
        <v>QUETZALTENANGO</v>
      </c>
      <c r="C1095" t="str">
        <v>SAN CARLOS SIJA</v>
      </c>
      <c r="D1095" t="str">
        <v>Beca</v>
      </c>
      <c r="E1095" t="str">
        <v>02 Febrero</v>
      </c>
      <c r="F1095">
        <v>2</v>
      </c>
      <c r="G1095" s="1">
        <f>'BECA MEDIA'!J186</f>
        <v>0</v>
      </c>
      <c r="H1095" s="1">
        <f>'BECA MEDIA'!K186</f>
        <v>0</v>
      </c>
    </row>
    <row r="1096">
      <c r="A1096" t="str">
        <v>Beca Educación Media</v>
      </c>
      <c r="B1096" t="str">
        <v>QUETZALTENANGO</v>
      </c>
      <c r="C1096" t="str">
        <v>SAN CARLOS SIJA</v>
      </c>
      <c r="D1096" t="str">
        <v>Beca</v>
      </c>
      <c r="E1096" t="str">
        <v>03 Marzo</v>
      </c>
      <c r="F1096">
        <v>3</v>
      </c>
      <c r="G1096" s="1">
        <f>'BECA MEDIA'!M186</f>
        <v>3.6</v>
      </c>
      <c r="H1096" s="1">
        <f>'BECA MEDIA'!N186</f>
        <v>9000</v>
      </c>
    </row>
    <row r="1097">
      <c r="A1097" t="str">
        <v>Beca Educación Media</v>
      </c>
      <c r="B1097" t="str">
        <v>QUETZALTENANGO</v>
      </c>
      <c r="C1097" t="str">
        <v>SAN CARLOS SIJA</v>
      </c>
      <c r="D1097" t="str">
        <v>Beca</v>
      </c>
      <c r="E1097" t="str">
        <v>04 Abril</v>
      </c>
      <c r="F1097">
        <v>4</v>
      </c>
      <c r="G1097" s="1">
        <f>'BECA MEDIA'!P186</f>
        <v>2</v>
      </c>
      <c r="H1097" s="1">
        <f>'BECA MEDIA'!Q186</f>
        <v>5000</v>
      </c>
    </row>
    <row r="1098">
      <c r="A1098" t="str">
        <v>Beca Educación Media</v>
      </c>
      <c r="B1098" t="str">
        <v>QUETZALTENANGO</v>
      </c>
      <c r="C1098" t="str">
        <v>SAN CARLOS SIJA</v>
      </c>
      <c r="D1098" t="str">
        <v>Beca</v>
      </c>
      <c r="E1098" t="str">
        <v>05 Mayo</v>
      </c>
      <c r="F1098">
        <v>5</v>
      </c>
      <c r="G1098" s="1">
        <f>'BECA MEDIA'!S186</f>
        <v>0</v>
      </c>
      <c r="H1098" s="1">
        <f>'BECA MEDIA'!T186</f>
        <v>0</v>
      </c>
    </row>
    <row r="1099">
      <c r="A1099" t="str">
        <v>Beca Educación Media</v>
      </c>
      <c r="B1099" t="str">
        <v>QUETZALTENANGO</v>
      </c>
      <c r="C1099" t="str">
        <v>SAN CARLOS SIJA</v>
      </c>
      <c r="D1099" t="str">
        <v>Beca</v>
      </c>
      <c r="E1099" t="str">
        <v>06 Junio</v>
      </c>
      <c r="F1099">
        <v>6</v>
      </c>
      <c r="G1099" s="1">
        <f>'BECA MEDIA'!V186</f>
        <v>5.6</v>
      </c>
      <c r="H1099" s="1">
        <f>'BECA MEDIA'!W186</f>
        <v>14000</v>
      </c>
    </row>
    <row r="1100">
      <c r="A1100" t="str">
        <v>Beca Educación Media</v>
      </c>
      <c r="B1100" t="str">
        <v>QUETZALTENANGO</v>
      </c>
      <c r="C1100" t="str">
        <v>SAN FRANCISCO LA UNIÓN</v>
      </c>
      <c r="D1100" t="str">
        <v>Beca</v>
      </c>
      <c r="E1100" t="str">
        <v>01 Enero</v>
      </c>
      <c r="F1100">
        <v>1</v>
      </c>
      <c r="G1100" s="1">
        <f>'BECA MEDIA'!G187</f>
        <v>0</v>
      </c>
      <c r="H1100" s="1">
        <f>'BECA MEDIA'!H187</f>
        <v>0</v>
      </c>
    </row>
    <row r="1101">
      <c r="A1101" t="str">
        <v>Beca Educación Media</v>
      </c>
      <c r="B1101" t="str">
        <v>QUETZALTENANGO</v>
      </c>
      <c r="C1101" t="str">
        <v>SAN FRANCISCO LA UNIÓN</v>
      </c>
      <c r="D1101" t="str">
        <v>Beca</v>
      </c>
      <c r="E1101" t="str">
        <v>02 Febrero</v>
      </c>
      <c r="F1101">
        <v>2</v>
      </c>
      <c r="G1101" s="1">
        <f>'BECA MEDIA'!J187</f>
        <v>0</v>
      </c>
      <c r="H1101" s="1">
        <f>'BECA MEDIA'!K187</f>
        <v>0</v>
      </c>
    </row>
    <row r="1102">
      <c r="A1102" t="str">
        <v>Beca Educación Media</v>
      </c>
      <c r="B1102" t="str">
        <v>QUETZALTENANGO</v>
      </c>
      <c r="C1102" t="str">
        <v>SAN FRANCISCO LA UNIÓN</v>
      </c>
      <c r="D1102" t="str">
        <v>Beca</v>
      </c>
      <c r="E1102" t="str">
        <v>03 Marzo</v>
      </c>
      <c r="F1102">
        <v>3</v>
      </c>
      <c r="G1102" s="1">
        <f>'BECA MEDIA'!M187</f>
        <v>1.6</v>
      </c>
      <c r="H1102" s="1">
        <f>'BECA MEDIA'!N187</f>
        <v>4000</v>
      </c>
    </row>
    <row r="1103">
      <c r="A1103" t="str">
        <v>Beca Educación Media</v>
      </c>
      <c r="B1103" t="str">
        <v>QUETZALTENANGO</v>
      </c>
      <c r="C1103" t="str">
        <v>SAN FRANCISCO LA UNIÓN</v>
      </c>
      <c r="D1103" t="str">
        <v>Beca</v>
      </c>
      <c r="E1103" t="str">
        <v>04 Abril</v>
      </c>
      <c r="F1103">
        <v>4</v>
      </c>
      <c r="G1103" s="1">
        <f>'BECA MEDIA'!P187</f>
        <v>2.4</v>
      </c>
      <c r="H1103" s="1">
        <f>'BECA MEDIA'!Q187</f>
        <v>6000</v>
      </c>
    </row>
    <row r="1104">
      <c r="A1104" t="str">
        <v>Beca Educación Media</v>
      </c>
      <c r="B1104" t="str">
        <v>QUETZALTENANGO</v>
      </c>
      <c r="C1104" t="str">
        <v>SAN FRANCISCO LA UNIÓN</v>
      </c>
      <c r="D1104" t="str">
        <v>Beca</v>
      </c>
      <c r="E1104" t="str">
        <v>05 Mayo</v>
      </c>
      <c r="F1104">
        <v>5</v>
      </c>
      <c r="G1104" s="1">
        <f>'BECA MEDIA'!S187</f>
        <v>0</v>
      </c>
      <c r="H1104" s="1">
        <f>'BECA MEDIA'!T187</f>
        <v>0</v>
      </c>
    </row>
    <row r="1105">
      <c r="A1105" t="str">
        <v>Beca Educación Media</v>
      </c>
      <c r="B1105" t="str">
        <v>QUETZALTENANGO</v>
      </c>
      <c r="C1105" t="str">
        <v>SAN FRANCISCO LA UNIÓN</v>
      </c>
      <c r="D1105" t="str">
        <v>Beca</v>
      </c>
      <c r="E1105" t="str">
        <v>06 Junio</v>
      </c>
      <c r="F1105">
        <v>6</v>
      </c>
      <c r="G1105" s="1">
        <f>'BECA MEDIA'!V187</f>
        <v>4.4</v>
      </c>
      <c r="H1105" s="1">
        <f>'BECA MEDIA'!W187</f>
        <v>11000</v>
      </c>
    </row>
    <row r="1106">
      <c r="A1106" t="str">
        <v>Beca Educación Media</v>
      </c>
      <c r="B1106" t="str">
        <v>QUETZALTENANGO</v>
      </c>
      <c r="C1106" t="str">
        <v>SAN JUAN OSTUNCALCO</v>
      </c>
      <c r="D1106" t="str">
        <v>Beca</v>
      </c>
      <c r="E1106" t="str">
        <v>01 Enero</v>
      </c>
      <c r="F1106">
        <v>1</v>
      </c>
      <c r="G1106" s="1">
        <f>'BECA MEDIA'!G188</f>
        <v>0</v>
      </c>
      <c r="H1106" s="1">
        <f>'BECA MEDIA'!H188</f>
        <v>0</v>
      </c>
    </row>
    <row r="1107">
      <c r="A1107" t="str">
        <v>Beca Educación Media</v>
      </c>
      <c r="B1107" t="str">
        <v>QUETZALTENANGO</v>
      </c>
      <c r="C1107" t="str">
        <v>SAN JUAN OSTUNCALCO</v>
      </c>
      <c r="D1107" t="str">
        <v>Beca</v>
      </c>
      <c r="E1107" t="str">
        <v>02 Febrero</v>
      </c>
      <c r="F1107">
        <v>2</v>
      </c>
      <c r="G1107" s="1">
        <f>'BECA MEDIA'!J188</f>
        <v>0</v>
      </c>
      <c r="H1107" s="1">
        <f>'BECA MEDIA'!K188</f>
        <v>0</v>
      </c>
    </row>
    <row r="1108">
      <c r="A1108" t="str">
        <v>Beca Educación Media</v>
      </c>
      <c r="B1108" t="str">
        <v>QUETZALTENANGO</v>
      </c>
      <c r="C1108" t="str">
        <v>SAN JUAN OSTUNCALCO</v>
      </c>
      <c r="D1108" t="str">
        <v>Beca</v>
      </c>
      <c r="E1108" t="str">
        <v>03 Marzo</v>
      </c>
      <c r="F1108">
        <v>3</v>
      </c>
      <c r="G1108" s="1">
        <f>'BECA MEDIA'!M188</f>
        <v>4.4</v>
      </c>
      <c r="H1108" s="1">
        <f>'BECA MEDIA'!N188</f>
        <v>11000</v>
      </c>
    </row>
    <row r="1109">
      <c r="A1109" t="str">
        <v>Beca Educación Media</v>
      </c>
      <c r="B1109" t="str">
        <v>QUETZALTENANGO</v>
      </c>
      <c r="C1109" t="str">
        <v>SAN JUAN OSTUNCALCO</v>
      </c>
      <c r="D1109" t="str">
        <v>Beca</v>
      </c>
      <c r="E1109" t="str">
        <v>04 Abril</v>
      </c>
      <c r="F1109">
        <v>4</v>
      </c>
      <c r="G1109" s="1">
        <f>'BECA MEDIA'!P188</f>
        <v>3.6</v>
      </c>
      <c r="H1109" s="1">
        <f>'BECA MEDIA'!Q188</f>
        <v>9000</v>
      </c>
    </row>
    <row r="1110">
      <c r="A1110" t="str">
        <v>Beca Educación Media</v>
      </c>
      <c r="B1110" t="str">
        <v>QUETZALTENANGO</v>
      </c>
      <c r="C1110" t="str">
        <v>SAN JUAN OSTUNCALCO</v>
      </c>
      <c r="D1110" t="str">
        <v>Beca</v>
      </c>
      <c r="E1110" t="str">
        <v>05 Mayo</v>
      </c>
      <c r="F1110">
        <v>5</v>
      </c>
      <c r="G1110" s="1">
        <f>'BECA MEDIA'!S188</f>
        <v>0</v>
      </c>
      <c r="H1110" s="1">
        <f>'BECA MEDIA'!T188</f>
        <v>0</v>
      </c>
    </row>
    <row r="1111">
      <c r="A1111" t="str">
        <v>Beca Educación Media</v>
      </c>
      <c r="B1111" t="str">
        <v>QUETZALTENANGO</v>
      </c>
      <c r="C1111" t="str">
        <v>SAN JUAN OSTUNCALCO</v>
      </c>
      <c r="D1111" t="str">
        <v>Beca</v>
      </c>
      <c r="E1111" t="str">
        <v>06 Junio</v>
      </c>
      <c r="F1111">
        <v>6</v>
      </c>
      <c r="G1111" s="1">
        <f>'BECA MEDIA'!V188</f>
        <v>8</v>
      </c>
      <c r="H1111" s="1">
        <f>'BECA MEDIA'!W188</f>
        <v>20000</v>
      </c>
    </row>
    <row r="1112">
      <c r="A1112" t="str">
        <v>Beca Educación Media</v>
      </c>
      <c r="B1112" t="str">
        <v>QUETZALTENANGO</v>
      </c>
      <c r="C1112" t="str">
        <v>SAN MARTÍN SACATEPÉQUEZ</v>
      </c>
      <c r="D1112" t="str">
        <v>Beca</v>
      </c>
      <c r="E1112" t="str">
        <v>01 Enero</v>
      </c>
      <c r="F1112">
        <v>1</v>
      </c>
      <c r="G1112" s="1">
        <f>'BECA MEDIA'!G189</f>
        <v>0</v>
      </c>
      <c r="H1112" s="1">
        <f>'BECA MEDIA'!H189</f>
        <v>0</v>
      </c>
    </row>
    <row r="1113">
      <c r="A1113" t="str">
        <v>Beca Educación Media</v>
      </c>
      <c r="B1113" t="str">
        <v>QUETZALTENANGO</v>
      </c>
      <c r="C1113" t="str">
        <v>SAN MARTÍN SACATEPÉQUEZ</v>
      </c>
      <c r="D1113" t="str">
        <v>Beca</v>
      </c>
      <c r="E1113" t="str">
        <v>02 Febrero</v>
      </c>
      <c r="F1113">
        <v>2</v>
      </c>
      <c r="G1113" s="1">
        <f>'BECA MEDIA'!J189</f>
        <v>0</v>
      </c>
      <c r="H1113" s="1">
        <f>'BECA MEDIA'!K189</f>
        <v>0</v>
      </c>
    </row>
    <row r="1114">
      <c r="A1114" t="str">
        <v>Beca Educación Media</v>
      </c>
      <c r="B1114" t="str">
        <v>QUETZALTENANGO</v>
      </c>
      <c r="C1114" t="str">
        <v>SAN MARTÍN SACATEPÉQUEZ</v>
      </c>
      <c r="D1114" t="str">
        <v>Beca</v>
      </c>
      <c r="E1114" t="str">
        <v>03 Marzo</v>
      </c>
      <c r="F1114">
        <v>3</v>
      </c>
      <c r="G1114" s="1">
        <f>'BECA MEDIA'!M189</f>
        <v>2.8</v>
      </c>
      <c r="H1114" s="1">
        <f>'BECA MEDIA'!N189</f>
        <v>7000</v>
      </c>
    </row>
    <row r="1115">
      <c r="A1115" t="str">
        <v>Beca Educación Media</v>
      </c>
      <c r="B1115" t="str">
        <v>QUETZALTENANGO</v>
      </c>
      <c r="C1115" t="str">
        <v>SAN MARTÍN SACATEPÉQUEZ</v>
      </c>
      <c r="D1115" t="str">
        <v>Beca</v>
      </c>
      <c r="E1115" t="str">
        <v>04 Abril</v>
      </c>
      <c r="F1115">
        <v>4</v>
      </c>
      <c r="G1115" s="1">
        <f>'BECA MEDIA'!P189</f>
        <v>5.2</v>
      </c>
      <c r="H1115" s="1">
        <f>'BECA MEDIA'!Q189</f>
        <v>13000</v>
      </c>
    </row>
    <row r="1116">
      <c r="A1116" t="str">
        <v>Beca Educación Media</v>
      </c>
      <c r="B1116" t="str">
        <v>QUETZALTENANGO</v>
      </c>
      <c r="C1116" t="str">
        <v>SAN MARTÍN SACATEPÉQUEZ</v>
      </c>
      <c r="D1116" t="str">
        <v>Beca</v>
      </c>
      <c r="E1116" t="str">
        <v>05 Mayo</v>
      </c>
      <c r="F1116">
        <v>5</v>
      </c>
      <c r="G1116" s="1">
        <f>'BECA MEDIA'!S189</f>
        <v>0</v>
      </c>
      <c r="H1116" s="1">
        <f>'BECA MEDIA'!T189</f>
        <v>0</v>
      </c>
    </row>
    <row r="1117">
      <c r="A1117" t="str">
        <v>Beca Educación Media</v>
      </c>
      <c r="B1117" t="str">
        <v>QUETZALTENANGO</v>
      </c>
      <c r="C1117" t="str">
        <v>SAN MARTÍN SACATEPÉQUEZ</v>
      </c>
      <c r="D1117" t="str">
        <v>Beca</v>
      </c>
      <c r="E1117" t="str">
        <v>06 Junio</v>
      </c>
      <c r="F1117">
        <v>6</v>
      </c>
      <c r="G1117" s="1">
        <f>'BECA MEDIA'!V189</f>
        <v>7.6</v>
      </c>
      <c r="H1117" s="1">
        <f>'BECA MEDIA'!W189</f>
        <v>19000</v>
      </c>
    </row>
    <row r="1118">
      <c r="A1118" t="str">
        <v>Beca Educación Media</v>
      </c>
      <c r="B1118" t="str">
        <v>QUETZALTENANGO</v>
      </c>
      <c r="C1118" t="str">
        <v>SAN MATEO</v>
      </c>
      <c r="D1118" t="str">
        <v>Beca</v>
      </c>
      <c r="E1118" t="str">
        <v>01 Enero</v>
      </c>
      <c r="F1118">
        <v>1</v>
      </c>
      <c r="G1118" s="1">
        <f>'BECA MEDIA'!G190</f>
        <v>0</v>
      </c>
      <c r="H1118" s="1">
        <f>'BECA MEDIA'!H190</f>
        <v>0</v>
      </c>
    </row>
    <row r="1119">
      <c r="A1119" t="str">
        <v>Beca Educación Media</v>
      </c>
      <c r="B1119" t="str">
        <v>QUETZALTENANGO</v>
      </c>
      <c r="C1119" t="str">
        <v>SAN MATEO</v>
      </c>
      <c r="D1119" t="str">
        <v>Beca</v>
      </c>
      <c r="E1119" t="str">
        <v>02 Febrero</v>
      </c>
      <c r="F1119">
        <v>2</v>
      </c>
      <c r="G1119" s="1">
        <f>'BECA MEDIA'!J190</f>
        <v>0</v>
      </c>
      <c r="H1119" s="1">
        <f>'BECA MEDIA'!K190</f>
        <v>0</v>
      </c>
    </row>
    <row r="1120">
      <c r="A1120" t="str">
        <v>Beca Educación Media</v>
      </c>
      <c r="B1120" t="str">
        <v>QUETZALTENANGO</v>
      </c>
      <c r="C1120" t="str">
        <v>SAN MATEO</v>
      </c>
      <c r="D1120" t="str">
        <v>Beca</v>
      </c>
      <c r="E1120" t="str">
        <v>03 Marzo</v>
      </c>
      <c r="F1120">
        <v>3</v>
      </c>
      <c r="G1120" s="1">
        <f>'BECA MEDIA'!M190</f>
        <v>2.4</v>
      </c>
      <c r="H1120" s="1">
        <f>'BECA MEDIA'!N190</f>
        <v>6000</v>
      </c>
    </row>
    <row r="1121">
      <c r="A1121" t="str">
        <v>Beca Educación Media</v>
      </c>
      <c r="B1121" t="str">
        <v>QUETZALTENANGO</v>
      </c>
      <c r="C1121" t="str">
        <v>SAN MATEO</v>
      </c>
      <c r="D1121" t="str">
        <v>Beca</v>
      </c>
      <c r="E1121" t="str">
        <v>04 Abril</v>
      </c>
      <c r="F1121">
        <v>4</v>
      </c>
      <c r="G1121" s="1">
        <f>'BECA MEDIA'!P190</f>
        <v>3.2</v>
      </c>
      <c r="H1121" s="1">
        <f>'BECA MEDIA'!Q190</f>
        <v>8000</v>
      </c>
    </row>
    <row r="1122">
      <c r="A1122" t="str">
        <v>Beca Educación Media</v>
      </c>
      <c r="B1122" t="str">
        <v>QUETZALTENANGO</v>
      </c>
      <c r="C1122" t="str">
        <v>SAN MATEO</v>
      </c>
      <c r="D1122" t="str">
        <v>Beca</v>
      </c>
      <c r="E1122" t="str">
        <v>05 Mayo</v>
      </c>
      <c r="F1122">
        <v>5</v>
      </c>
      <c r="G1122" s="1">
        <f>'BECA MEDIA'!S190</f>
        <v>0</v>
      </c>
      <c r="H1122" s="1">
        <f>'BECA MEDIA'!T190</f>
        <v>0</v>
      </c>
    </row>
    <row r="1123">
      <c r="A1123" t="str">
        <v>Beca Educación Media</v>
      </c>
      <c r="B1123" t="str">
        <v>QUETZALTENANGO</v>
      </c>
      <c r="C1123" t="str">
        <v>SAN MATEO</v>
      </c>
      <c r="D1123" t="str">
        <v>Beca</v>
      </c>
      <c r="E1123" t="str">
        <v>06 Junio</v>
      </c>
      <c r="F1123">
        <v>6</v>
      </c>
      <c r="G1123" s="1">
        <f>'BECA MEDIA'!V190</f>
        <v>5.6</v>
      </c>
      <c r="H1123" s="1">
        <f>'BECA MEDIA'!W190</f>
        <v>14000</v>
      </c>
    </row>
    <row r="1124">
      <c r="A1124" t="str">
        <v>Beca Educación Media</v>
      </c>
      <c r="B1124" t="str">
        <v>QUETZALTENANGO</v>
      </c>
      <c r="C1124" t="str">
        <v>SAN MIGUEL SIGUILÁ</v>
      </c>
      <c r="D1124" t="str">
        <v>Beca</v>
      </c>
      <c r="E1124" t="str">
        <v>01 Enero</v>
      </c>
      <c r="F1124">
        <v>1</v>
      </c>
      <c r="G1124" s="1">
        <f>'BECA MEDIA'!G191</f>
        <v>0</v>
      </c>
      <c r="H1124" s="1">
        <f>'BECA MEDIA'!H191</f>
        <v>0</v>
      </c>
    </row>
    <row r="1125">
      <c r="A1125" t="str">
        <v>Beca Educación Media</v>
      </c>
      <c r="B1125" t="str">
        <v>QUETZALTENANGO</v>
      </c>
      <c r="C1125" t="str">
        <v>SAN MIGUEL SIGUILÁ</v>
      </c>
      <c r="D1125" t="str">
        <v>Beca</v>
      </c>
      <c r="E1125" t="str">
        <v>02 Febrero</v>
      </c>
      <c r="F1125">
        <v>2</v>
      </c>
      <c r="G1125" s="1">
        <f>'BECA MEDIA'!J191</f>
        <v>0</v>
      </c>
      <c r="H1125" s="1">
        <f>'BECA MEDIA'!K191</f>
        <v>0</v>
      </c>
    </row>
    <row r="1126">
      <c r="A1126" t="str">
        <v>Beca Educación Media</v>
      </c>
      <c r="B1126" t="str">
        <v>QUETZALTENANGO</v>
      </c>
      <c r="C1126" t="str">
        <v>SAN MIGUEL SIGUILÁ</v>
      </c>
      <c r="D1126" t="str">
        <v>Beca</v>
      </c>
      <c r="E1126" t="str">
        <v>03 Marzo</v>
      </c>
      <c r="F1126">
        <v>3</v>
      </c>
      <c r="G1126" s="1">
        <f>'BECA MEDIA'!M191</f>
        <v>3.2</v>
      </c>
      <c r="H1126" s="1">
        <f>'BECA MEDIA'!N191</f>
        <v>8000</v>
      </c>
    </row>
    <row r="1127">
      <c r="A1127" t="str">
        <v>Beca Educación Media</v>
      </c>
      <c r="B1127" t="str">
        <v>QUETZALTENANGO</v>
      </c>
      <c r="C1127" t="str">
        <v>SAN MIGUEL SIGUILÁ</v>
      </c>
      <c r="D1127" t="str">
        <v>Beca</v>
      </c>
      <c r="E1127" t="str">
        <v>04 Abril</v>
      </c>
      <c r="F1127">
        <v>4</v>
      </c>
      <c r="G1127" s="1">
        <f>'BECA MEDIA'!P191</f>
        <v>4.8</v>
      </c>
      <c r="H1127" s="1">
        <f>'BECA MEDIA'!Q191</f>
        <v>12000</v>
      </c>
    </row>
    <row r="1128">
      <c r="A1128" t="str">
        <v>Beca Educación Media</v>
      </c>
      <c r="B1128" t="str">
        <v>QUETZALTENANGO</v>
      </c>
      <c r="C1128" t="str">
        <v>SAN MIGUEL SIGUILÁ</v>
      </c>
      <c r="D1128" t="str">
        <v>Beca</v>
      </c>
      <c r="E1128" t="str">
        <v>05 Mayo</v>
      </c>
      <c r="F1128">
        <v>5</v>
      </c>
      <c r="G1128" s="1">
        <f>'BECA MEDIA'!S191</f>
        <v>0</v>
      </c>
      <c r="H1128" s="1">
        <f>'BECA MEDIA'!T191</f>
        <v>0</v>
      </c>
    </row>
    <row r="1129">
      <c r="A1129" t="str">
        <v>Beca Educación Media</v>
      </c>
      <c r="B1129" t="str">
        <v>QUETZALTENANGO</v>
      </c>
      <c r="C1129" t="str">
        <v>SAN MIGUEL SIGUILÁ</v>
      </c>
      <c r="D1129" t="str">
        <v>Beca</v>
      </c>
      <c r="E1129" t="str">
        <v>06 Junio</v>
      </c>
      <c r="F1129">
        <v>6</v>
      </c>
      <c r="G1129" s="1">
        <f>'BECA MEDIA'!V191</f>
        <v>8</v>
      </c>
      <c r="H1129" s="1">
        <f>'BECA MEDIA'!W191</f>
        <v>20000</v>
      </c>
    </row>
    <row r="1130">
      <c r="A1130" t="str">
        <v>Beca Educación Media</v>
      </c>
      <c r="B1130" t="str">
        <v>QUETZALTENANGO</v>
      </c>
      <c r="C1130" t="str">
        <v>SIBILIA</v>
      </c>
      <c r="D1130" t="str">
        <v>Beca</v>
      </c>
      <c r="E1130" t="str">
        <v>01 Enero</v>
      </c>
      <c r="F1130">
        <v>1</v>
      </c>
      <c r="G1130" s="1">
        <f>'BECA MEDIA'!G192</f>
        <v>0</v>
      </c>
      <c r="H1130" s="1">
        <f>'BECA MEDIA'!H192</f>
        <v>0</v>
      </c>
    </row>
    <row r="1131">
      <c r="A1131" t="str">
        <v>Beca Educación Media</v>
      </c>
      <c r="B1131" t="str">
        <v>QUETZALTENANGO</v>
      </c>
      <c r="C1131" t="str">
        <v>SIBILIA</v>
      </c>
      <c r="D1131" t="str">
        <v>Beca</v>
      </c>
      <c r="E1131" t="str">
        <v>02 Febrero</v>
      </c>
      <c r="F1131">
        <v>2</v>
      </c>
      <c r="G1131" s="1">
        <f>'BECA MEDIA'!J192</f>
        <v>0</v>
      </c>
      <c r="H1131" s="1">
        <f>'BECA MEDIA'!K192</f>
        <v>0</v>
      </c>
    </row>
    <row r="1132">
      <c r="A1132" t="str">
        <v>Beca Educación Media</v>
      </c>
      <c r="B1132" t="str">
        <v>QUETZALTENANGO</v>
      </c>
      <c r="C1132" t="str">
        <v>SIBILIA</v>
      </c>
      <c r="D1132" t="str">
        <v>Beca</v>
      </c>
      <c r="E1132" t="str">
        <v>03 Marzo</v>
      </c>
      <c r="F1132">
        <v>3</v>
      </c>
      <c r="G1132" s="1">
        <f>'BECA MEDIA'!M192</f>
        <v>4.4</v>
      </c>
      <c r="H1132" s="1">
        <f>'BECA MEDIA'!N192</f>
        <v>11000</v>
      </c>
    </row>
    <row r="1133">
      <c r="A1133" t="str">
        <v>Beca Educación Media</v>
      </c>
      <c r="B1133" t="str">
        <v>QUETZALTENANGO</v>
      </c>
      <c r="C1133" t="str">
        <v>SIBILIA</v>
      </c>
      <c r="D1133" t="str">
        <v>Beca</v>
      </c>
      <c r="E1133" t="str">
        <v>04 Abril</v>
      </c>
      <c r="F1133">
        <v>4</v>
      </c>
      <c r="G1133" s="1">
        <f>'BECA MEDIA'!P192</f>
        <v>2.8</v>
      </c>
      <c r="H1133" s="1">
        <f>'BECA MEDIA'!Q192</f>
        <v>7000</v>
      </c>
    </row>
    <row r="1134">
      <c r="A1134" t="str">
        <v>Beca Educación Media</v>
      </c>
      <c r="B1134" t="str">
        <v>QUETZALTENANGO</v>
      </c>
      <c r="C1134" t="str">
        <v>SIBILIA</v>
      </c>
      <c r="D1134" t="str">
        <v>Beca</v>
      </c>
      <c r="E1134" t="str">
        <v>05 Mayo</v>
      </c>
      <c r="F1134">
        <v>5</v>
      </c>
      <c r="G1134" s="1">
        <f>'BECA MEDIA'!S192</f>
        <v>0</v>
      </c>
      <c r="H1134" s="1">
        <f>'BECA MEDIA'!T192</f>
        <v>0</v>
      </c>
    </row>
    <row r="1135">
      <c r="A1135" t="str">
        <v>Beca Educación Media</v>
      </c>
      <c r="B1135" t="str">
        <v>QUETZALTENANGO</v>
      </c>
      <c r="C1135" t="str">
        <v>SIBILIA</v>
      </c>
      <c r="D1135" t="str">
        <v>Beca</v>
      </c>
      <c r="E1135" t="str">
        <v>06 Junio</v>
      </c>
      <c r="F1135">
        <v>6</v>
      </c>
      <c r="G1135" s="1">
        <f>'BECA MEDIA'!V192</f>
        <v>7.6</v>
      </c>
      <c r="H1135" s="1">
        <f>'BECA MEDIA'!W192</f>
        <v>19000</v>
      </c>
    </row>
    <row r="1136">
      <c r="A1136" t="str">
        <v>Beca Educación Media</v>
      </c>
      <c r="B1136" t="str">
        <v>QUETZALTENANGO</v>
      </c>
      <c r="C1136" t="str">
        <v>ZUNIL</v>
      </c>
      <c r="D1136" t="str">
        <v>Beca</v>
      </c>
      <c r="E1136" t="str">
        <v>01 Enero</v>
      </c>
      <c r="F1136">
        <v>1</v>
      </c>
      <c r="G1136" s="1">
        <f>'BECA MEDIA'!G193</f>
        <v>0</v>
      </c>
      <c r="H1136" s="1">
        <f>'BECA MEDIA'!H193</f>
        <v>0</v>
      </c>
    </row>
    <row r="1137">
      <c r="A1137" t="str">
        <v>Beca Educación Media</v>
      </c>
      <c r="B1137" t="str">
        <v>QUETZALTENANGO</v>
      </c>
      <c r="C1137" t="str">
        <v>ZUNIL</v>
      </c>
      <c r="D1137" t="str">
        <v>Beca</v>
      </c>
      <c r="E1137" t="str">
        <v>02 Febrero</v>
      </c>
      <c r="F1137">
        <v>2</v>
      </c>
      <c r="G1137" s="1">
        <f>'BECA MEDIA'!J193</f>
        <v>0</v>
      </c>
      <c r="H1137" s="1">
        <f>'BECA MEDIA'!K193</f>
        <v>0</v>
      </c>
    </row>
    <row r="1138">
      <c r="A1138" t="str">
        <v>Beca Educación Media</v>
      </c>
      <c r="B1138" t="str">
        <v>QUETZALTENANGO</v>
      </c>
      <c r="C1138" t="str">
        <v>ZUNIL</v>
      </c>
      <c r="D1138" t="str">
        <v>Beca</v>
      </c>
      <c r="E1138" t="str">
        <v>03 Marzo</v>
      </c>
      <c r="F1138">
        <v>3</v>
      </c>
      <c r="G1138" s="1">
        <f>'BECA MEDIA'!M193</f>
        <v>1.6</v>
      </c>
      <c r="H1138" s="1">
        <f>'BECA MEDIA'!N193</f>
        <v>4000</v>
      </c>
    </row>
    <row r="1139">
      <c r="A1139" t="str">
        <v>Beca Educación Media</v>
      </c>
      <c r="B1139" t="str">
        <v>QUETZALTENANGO</v>
      </c>
      <c r="C1139" t="str">
        <v>ZUNIL</v>
      </c>
      <c r="D1139" t="str">
        <v>Beca</v>
      </c>
      <c r="E1139" t="str">
        <v>04 Abril</v>
      </c>
      <c r="F1139">
        <v>4</v>
      </c>
      <c r="G1139" s="1">
        <f>'BECA MEDIA'!P193</f>
        <v>1.6</v>
      </c>
      <c r="H1139" s="1">
        <f>'BECA MEDIA'!Q193</f>
        <v>4000</v>
      </c>
    </row>
    <row r="1140">
      <c r="A1140" t="str">
        <v>Beca Educación Media</v>
      </c>
      <c r="B1140" t="str">
        <v>QUETZALTENANGO</v>
      </c>
      <c r="C1140" t="str">
        <v>ZUNIL</v>
      </c>
      <c r="D1140" t="str">
        <v>Beca</v>
      </c>
      <c r="E1140" t="str">
        <v>05 Mayo</v>
      </c>
      <c r="F1140">
        <v>5</v>
      </c>
      <c r="G1140" s="1">
        <f>'BECA MEDIA'!S193</f>
        <v>0</v>
      </c>
      <c r="H1140" s="1">
        <f>'BECA MEDIA'!T193</f>
        <v>0</v>
      </c>
    </row>
    <row r="1141">
      <c r="A1141" t="str">
        <v>Beca Educación Media</v>
      </c>
      <c r="B1141" t="str">
        <v>QUETZALTENANGO</v>
      </c>
      <c r="C1141" t="str">
        <v>ZUNIL</v>
      </c>
      <c r="D1141" t="str">
        <v>Beca</v>
      </c>
      <c r="E1141" t="str">
        <v>06 Junio</v>
      </c>
      <c r="F1141">
        <v>6</v>
      </c>
      <c r="G1141" s="1">
        <f>'BECA MEDIA'!V193</f>
        <v>3.2</v>
      </c>
      <c r="H1141" s="1">
        <f>'BECA MEDIA'!W193</f>
        <v>8000</v>
      </c>
    </row>
    <row r="1142">
      <c r="A1142" t="str">
        <v>Beca Educación Media</v>
      </c>
      <c r="B1142" t="str">
        <v>QUICHÉ</v>
      </c>
      <c r="C1142" t="str">
        <v>CANILLÁ</v>
      </c>
      <c r="D1142" t="str">
        <v>Beca</v>
      </c>
      <c r="E1142" t="str">
        <v>01 Enero</v>
      </c>
      <c r="F1142">
        <v>1</v>
      </c>
      <c r="G1142" s="1">
        <f>'BECA MEDIA'!G194</f>
        <v>0</v>
      </c>
      <c r="H1142" s="1">
        <f>'BECA MEDIA'!H194</f>
        <v>0</v>
      </c>
    </row>
    <row r="1143">
      <c r="A1143" t="str">
        <v>Beca Educación Media</v>
      </c>
      <c r="B1143" t="str">
        <v>QUICHÉ</v>
      </c>
      <c r="C1143" t="str">
        <v>CANILLÁ</v>
      </c>
      <c r="D1143" t="str">
        <v>Beca</v>
      </c>
      <c r="E1143" t="str">
        <v>02 Febrero</v>
      </c>
      <c r="F1143">
        <v>2</v>
      </c>
      <c r="G1143" s="1">
        <f>'BECA MEDIA'!J194</f>
        <v>0</v>
      </c>
      <c r="H1143" s="1">
        <f>'BECA MEDIA'!K194</f>
        <v>0</v>
      </c>
    </row>
    <row r="1144">
      <c r="A1144" t="str">
        <v>Beca Educación Media</v>
      </c>
      <c r="B1144" t="str">
        <v>QUICHÉ</v>
      </c>
      <c r="C1144" t="str">
        <v>CANILLÁ</v>
      </c>
      <c r="D1144" t="str">
        <v>Beca</v>
      </c>
      <c r="E1144" t="str">
        <v>03 Marzo</v>
      </c>
      <c r="F1144">
        <v>3</v>
      </c>
      <c r="G1144" s="1">
        <f>'BECA MEDIA'!M194</f>
        <v>7.6</v>
      </c>
      <c r="H1144" s="1">
        <f>'BECA MEDIA'!N194</f>
        <v>19000</v>
      </c>
    </row>
    <row r="1145">
      <c r="A1145" t="str">
        <v>Beca Educación Media</v>
      </c>
      <c r="B1145" t="str">
        <v>QUICHÉ</v>
      </c>
      <c r="C1145" t="str">
        <v>CANILLÁ</v>
      </c>
      <c r="D1145" t="str">
        <v>Beca</v>
      </c>
      <c r="E1145" t="str">
        <v>04 Abril</v>
      </c>
      <c r="F1145">
        <v>4</v>
      </c>
      <c r="G1145" s="1">
        <f>'BECA MEDIA'!P194</f>
        <v>3.6</v>
      </c>
      <c r="H1145" s="1">
        <f>'BECA MEDIA'!Q194</f>
        <v>9000</v>
      </c>
    </row>
    <row r="1146">
      <c r="A1146" t="str">
        <v>Beca Educación Media</v>
      </c>
      <c r="B1146" t="str">
        <v>QUICHÉ</v>
      </c>
      <c r="C1146" t="str">
        <v>CANILLÁ</v>
      </c>
      <c r="D1146" t="str">
        <v>Beca</v>
      </c>
      <c r="E1146" t="str">
        <v>05 Mayo</v>
      </c>
      <c r="F1146">
        <v>5</v>
      </c>
      <c r="G1146" s="1">
        <f>'BECA MEDIA'!S194</f>
        <v>0</v>
      </c>
      <c r="H1146" s="1">
        <f>'BECA MEDIA'!T194</f>
        <v>0</v>
      </c>
    </row>
    <row r="1147">
      <c r="A1147" t="str">
        <v>Beca Educación Media</v>
      </c>
      <c r="B1147" t="str">
        <v>QUICHÉ</v>
      </c>
      <c r="C1147" t="str">
        <v>CANILLÁ</v>
      </c>
      <c r="D1147" t="str">
        <v>Beca</v>
      </c>
      <c r="E1147" t="str">
        <v>06 Junio</v>
      </c>
      <c r="F1147">
        <v>6</v>
      </c>
      <c r="G1147" s="1">
        <f>'BECA MEDIA'!V194</f>
        <v>11.2</v>
      </c>
      <c r="H1147" s="1">
        <f>'BECA MEDIA'!W194</f>
        <v>28000</v>
      </c>
    </row>
    <row r="1148">
      <c r="A1148" t="str">
        <v>Beca Educación Media</v>
      </c>
      <c r="B1148" t="str">
        <v>QUICHÉ</v>
      </c>
      <c r="C1148" t="str">
        <v>CHAJUL</v>
      </c>
      <c r="D1148" t="str">
        <v>Beca</v>
      </c>
      <c r="E1148" t="str">
        <v>01 Enero</v>
      </c>
      <c r="F1148">
        <v>1</v>
      </c>
      <c r="G1148" s="1">
        <f>'BECA MEDIA'!G195</f>
        <v>0</v>
      </c>
      <c r="H1148" s="1">
        <f>'BECA MEDIA'!H195</f>
        <v>0</v>
      </c>
    </row>
    <row r="1149">
      <c r="A1149" t="str">
        <v>Beca Educación Media</v>
      </c>
      <c r="B1149" t="str">
        <v>QUICHÉ</v>
      </c>
      <c r="C1149" t="str">
        <v>CHAJUL</v>
      </c>
      <c r="D1149" t="str">
        <v>Beca</v>
      </c>
      <c r="E1149" t="str">
        <v>02 Febrero</v>
      </c>
      <c r="F1149">
        <v>2</v>
      </c>
      <c r="G1149" s="1">
        <f>'BECA MEDIA'!J195</f>
        <v>0</v>
      </c>
      <c r="H1149" s="1">
        <f>'BECA MEDIA'!K195</f>
        <v>0</v>
      </c>
    </row>
    <row r="1150">
      <c r="A1150" t="str">
        <v>Beca Educación Media</v>
      </c>
      <c r="B1150" t="str">
        <v>QUICHÉ</v>
      </c>
      <c r="C1150" t="str">
        <v>CHAJUL</v>
      </c>
      <c r="D1150" t="str">
        <v>Beca</v>
      </c>
      <c r="E1150" t="str">
        <v>03 Marzo</v>
      </c>
      <c r="F1150">
        <v>3</v>
      </c>
      <c r="G1150" s="1">
        <f>'BECA MEDIA'!M195</f>
        <v>7.6</v>
      </c>
      <c r="H1150" s="1">
        <f>'BECA MEDIA'!N195</f>
        <v>19000</v>
      </c>
    </row>
    <row r="1151">
      <c r="A1151" t="str">
        <v>Beca Educación Media</v>
      </c>
      <c r="B1151" t="str">
        <v>QUICHÉ</v>
      </c>
      <c r="C1151" t="str">
        <v>CHAJUL</v>
      </c>
      <c r="D1151" t="str">
        <v>Beca</v>
      </c>
      <c r="E1151" t="str">
        <v>04 Abril</v>
      </c>
      <c r="F1151">
        <v>4</v>
      </c>
      <c r="G1151" s="1">
        <f>'BECA MEDIA'!P195</f>
        <v>2</v>
      </c>
      <c r="H1151" s="1">
        <f>'BECA MEDIA'!Q195</f>
        <v>5000</v>
      </c>
    </row>
    <row r="1152">
      <c r="A1152" t="str">
        <v>Beca Educación Media</v>
      </c>
      <c r="B1152" t="str">
        <v>QUICHÉ</v>
      </c>
      <c r="C1152" t="str">
        <v>CHAJUL</v>
      </c>
      <c r="D1152" t="str">
        <v>Beca</v>
      </c>
      <c r="E1152" t="str">
        <v>05 Mayo</v>
      </c>
      <c r="F1152">
        <v>5</v>
      </c>
      <c r="G1152" s="1">
        <f>'BECA MEDIA'!S195</f>
        <v>0</v>
      </c>
      <c r="H1152" s="1">
        <f>'BECA MEDIA'!T195</f>
        <v>0</v>
      </c>
    </row>
    <row r="1153">
      <c r="A1153" t="str">
        <v>Beca Educación Media</v>
      </c>
      <c r="B1153" t="str">
        <v>QUICHÉ</v>
      </c>
      <c r="C1153" t="str">
        <v>CHAJUL</v>
      </c>
      <c r="D1153" t="str">
        <v>Beca</v>
      </c>
      <c r="E1153" t="str">
        <v>06 Junio</v>
      </c>
      <c r="F1153">
        <v>6</v>
      </c>
      <c r="G1153" s="1">
        <f>'BECA MEDIA'!V195</f>
        <v>9.6</v>
      </c>
      <c r="H1153" s="1">
        <f>'BECA MEDIA'!W195</f>
        <v>24000</v>
      </c>
    </row>
    <row r="1154">
      <c r="A1154" t="str">
        <v>Beca Educación Media</v>
      </c>
      <c r="B1154" t="str">
        <v>QUICHÉ</v>
      </c>
      <c r="C1154" t="str">
        <v>CHICAMÁN</v>
      </c>
      <c r="D1154" t="str">
        <v>Beca</v>
      </c>
      <c r="E1154" t="str">
        <v>01 Enero</v>
      </c>
      <c r="F1154">
        <v>1</v>
      </c>
      <c r="G1154" s="1">
        <f>'BECA MEDIA'!G196</f>
        <v>0</v>
      </c>
      <c r="H1154" s="1">
        <f>'BECA MEDIA'!H196</f>
        <v>0</v>
      </c>
    </row>
    <row r="1155">
      <c r="A1155" t="str">
        <v>Beca Educación Media</v>
      </c>
      <c r="B1155" t="str">
        <v>QUICHÉ</v>
      </c>
      <c r="C1155" t="str">
        <v>CHICAMÁN</v>
      </c>
      <c r="D1155" t="str">
        <v>Beca</v>
      </c>
      <c r="E1155" t="str">
        <v>02 Febrero</v>
      </c>
      <c r="F1155">
        <v>2</v>
      </c>
      <c r="G1155" s="1">
        <f>'BECA MEDIA'!J196</f>
        <v>0</v>
      </c>
      <c r="H1155" s="1">
        <f>'BECA MEDIA'!K196</f>
        <v>0</v>
      </c>
    </row>
    <row r="1156">
      <c r="A1156" t="str">
        <v>Beca Educación Media</v>
      </c>
      <c r="B1156" t="str">
        <v>QUICHÉ</v>
      </c>
      <c r="C1156" t="str">
        <v>CHICAMÁN</v>
      </c>
      <c r="D1156" t="str">
        <v>Beca</v>
      </c>
      <c r="E1156" t="str">
        <v>03 Marzo</v>
      </c>
      <c r="F1156">
        <v>3</v>
      </c>
      <c r="G1156" s="1">
        <f>'BECA MEDIA'!M196</f>
        <v>6.4</v>
      </c>
      <c r="H1156" s="1">
        <f>'BECA MEDIA'!N196</f>
        <v>16000</v>
      </c>
    </row>
    <row r="1157">
      <c r="A1157" t="str">
        <v>Beca Educación Media</v>
      </c>
      <c r="B1157" t="str">
        <v>QUICHÉ</v>
      </c>
      <c r="C1157" t="str">
        <v>CHICAMÁN</v>
      </c>
      <c r="D1157" t="str">
        <v>Beca</v>
      </c>
      <c r="E1157" t="str">
        <v>04 Abril</v>
      </c>
      <c r="F1157">
        <v>4</v>
      </c>
      <c r="G1157" s="1">
        <f>'BECA MEDIA'!P196</f>
        <v>8</v>
      </c>
      <c r="H1157" s="1">
        <f>'BECA MEDIA'!Q196</f>
        <v>20000</v>
      </c>
    </row>
    <row r="1158">
      <c r="A1158" t="str">
        <v>Beca Educación Media</v>
      </c>
      <c r="B1158" t="str">
        <v>QUICHÉ</v>
      </c>
      <c r="C1158" t="str">
        <v>CHICAMÁN</v>
      </c>
      <c r="D1158" t="str">
        <v>Beca</v>
      </c>
      <c r="E1158" t="str">
        <v>05 Mayo</v>
      </c>
      <c r="F1158">
        <v>5</v>
      </c>
      <c r="G1158" s="1">
        <f>'BECA MEDIA'!S196</f>
        <v>0</v>
      </c>
      <c r="H1158" s="1">
        <f>'BECA MEDIA'!T196</f>
        <v>0</v>
      </c>
    </row>
    <row r="1159">
      <c r="A1159" t="str">
        <v>Beca Educación Media</v>
      </c>
      <c r="B1159" t="str">
        <v>QUICHÉ</v>
      </c>
      <c r="C1159" t="str">
        <v>CHICAMÁN</v>
      </c>
      <c r="D1159" t="str">
        <v>Beca</v>
      </c>
      <c r="E1159" t="str">
        <v>06 Junio</v>
      </c>
      <c r="F1159">
        <v>6</v>
      </c>
      <c r="G1159" s="1">
        <f>'BECA MEDIA'!V196</f>
        <v>14</v>
      </c>
      <c r="H1159" s="1">
        <f>'BECA MEDIA'!W196</f>
        <v>35000</v>
      </c>
    </row>
    <row r="1160">
      <c r="A1160" t="str">
        <v>Beca Educación Media</v>
      </c>
      <c r="B1160" t="str">
        <v>QUICHÉ</v>
      </c>
      <c r="C1160" t="str">
        <v>CHICHÉ</v>
      </c>
      <c r="D1160" t="str">
        <v>Beca</v>
      </c>
      <c r="E1160" t="str">
        <v>01 Enero</v>
      </c>
      <c r="F1160">
        <v>1</v>
      </c>
      <c r="G1160" s="1">
        <f>'BECA MEDIA'!G197</f>
        <v>0</v>
      </c>
      <c r="H1160" s="1">
        <f>'BECA MEDIA'!H197</f>
        <v>0</v>
      </c>
    </row>
    <row r="1161">
      <c r="A1161" t="str">
        <v>Beca Educación Media</v>
      </c>
      <c r="B1161" t="str">
        <v>QUICHÉ</v>
      </c>
      <c r="C1161" t="str">
        <v>CHICHÉ</v>
      </c>
      <c r="D1161" t="str">
        <v>Beca</v>
      </c>
      <c r="E1161" t="str">
        <v>02 Febrero</v>
      </c>
      <c r="F1161">
        <v>2</v>
      </c>
      <c r="G1161" s="1">
        <f>'BECA MEDIA'!J197</f>
        <v>0</v>
      </c>
      <c r="H1161" s="1">
        <f>'BECA MEDIA'!K197</f>
        <v>0</v>
      </c>
    </row>
    <row r="1162">
      <c r="A1162" t="str">
        <v>Beca Educación Media</v>
      </c>
      <c r="B1162" t="str">
        <v>QUICHÉ</v>
      </c>
      <c r="C1162" t="str">
        <v>CHICHÉ</v>
      </c>
      <c r="D1162" t="str">
        <v>Beca</v>
      </c>
      <c r="E1162" t="str">
        <v>03 Marzo</v>
      </c>
      <c r="F1162">
        <v>3</v>
      </c>
      <c r="G1162" s="1">
        <f>'BECA MEDIA'!M197</f>
        <v>3.6</v>
      </c>
      <c r="H1162" s="1">
        <f>'BECA MEDIA'!N197</f>
        <v>9000</v>
      </c>
    </row>
    <row r="1163">
      <c r="A1163" t="str">
        <v>Beca Educación Media</v>
      </c>
      <c r="B1163" t="str">
        <v>QUICHÉ</v>
      </c>
      <c r="C1163" t="str">
        <v>CHICHÉ</v>
      </c>
      <c r="D1163" t="str">
        <v>Beca</v>
      </c>
      <c r="E1163" t="str">
        <v>04 Abril</v>
      </c>
      <c r="F1163">
        <v>4</v>
      </c>
      <c r="G1163" s="1">
        <f>'BECA MEDIA'!P197</f>
        <v>1.2</v>
      </c>
      <c r="H1163" s="1">
        <f>'BECA MEDIA'!Q197</f>
        <v>3000</v>
      </c>
    </row>
    <row r="1164">
      <c r="A1164" t="str">
        <v>Beca Educación Media</v>
      </c>
      <c r="B1164" t="str">
        <v>QUICHÉ</v>
      </c>
      <c r="C1164" t="str">
        <v>CHICHÉ</v>
      </c>
      <c r="D1164" t="str">
        <v>Beca</v>
      </c>
      <c r="E1164" t="str">
        <v>05 Mayo</v>
      </c>
      <c r="F1164">
        <v>5</v>
      </c>
      <c r="G1164" s="1">
        <f>'BECA MEDIA'!S197</f>
        <v>0</v>
      </c>
      <c r="H1164" s="1">
        <f>'BECA MEDIA'!T197</f>
        <v>0</v>
      </c>
    </row>
    <row r="1165">
      <c r="A1165" t="str">
        <v>Beca Educación Media</v>
      </c>
      <c r="B1165" t="str">
        <v>QUICHÉ</v>
      </c>
      <c r="C1165" t="str">
        <v>CHICHÉ</v>
      </c>
      <c r="D1165" t="str">
        <v>Beca</v>
      </c>
      <c r="E1165" t="str">
        <v>06 Junio</v>
      </c>
      <c r="F1165">
        <v>6</v>
      </c>
      <c r="G1165" s="1">
        <f>'BECA MEDIA'!V197</f>
        <v>4.8</v>
      </c>
      <c r="H1165" s="1">
        <f>'BECA MEDIA'!W197</f>
        <v>12000</v>
      </c>
    </row>
    <row r="1166">
      <c r="A1166" t="str">
        <v>Beca Educación Media</v>
      </c>
      <c r="B1166" t="str">
        <v>QUICHÉ</v>
      </c>
      <c r="C1166" t="str">
        <v>CHICHICASTENANGO</v>
      </c>
      <c r="D1166" t="str">
        <v>Beca</v>
      </c>
      <c r="E1166" t="str">
        <v>01 Enero</v>
      </c>
      <c r="F1166">
        <v>1</v>
      </c>
      <c r="G1166" s="1">
        <f>'BECA MEDIA'!G198</f>
        <v>0</v>
      </c>
      <c r="H1166" s="1">
        <f>'BECA MEDIA'!H198</f>
        <v>0</v>
      </c>
    </row>
    <row r="1167">
      <c r="A1167" t="str">
        <v>Beca Educación Media</v>
      </c>
      <c r="B1167" t="str">
        <v>QUICHÉ</v>
      </c>
      <c r="C1167" t="str">
        <v>CHICHICASTENANGO</v>
      </c>
      <c r="D1167" t="str">
        <v>Beca</v>
      </c>
      <c r="E1167" t="str">
        <v>02 Febrero</v>
      </c>
      <c r="F1167">
        <v>2</v>
      </c>
      <c r="G1167" s="1">
        <f>'BECA MEDIA'!J198</f>
        <v>0</v>
      </c>
      <c r="H1167" s="1">
        <f>'BECA MEDIA'!K198</f>
        <v>0</v>
      </c>
    </row>
    <row r="1168">
      <c r="A1168" t="str">
        <v>Beca Educación Media</v>
      </c>
      <c r="B1168" t="str">
        <v>QUICHÉ</v>
      </c>
      <c r="C1168" t="str">
        <v>CHICHICASTENANGO</v>
      </c>
      <c r="D1168" t="str">
        <v>Beca</v>
      </c>
      <c r="E1168" t="str">
        <v>03 Marzo</v>
      </c>
      <c r="F1168">
        <v>3</v>
      </c>
      <c r="G1168" s="1">
        <f>'BECA MEDIA'!M198</f>
        <v>6</v>
      </c>
      <c r="H1168" s="1">
        <f>'BECA MEDIA'!N198</f>
        <v>15000</v>
      </c>
    </row>
    <row r="1169">
      <c r="A1169" t="str">
        <v>Beca Educación Media</v>
      </c>
      <c r="B1169" t="str">
        <v>QUICHÉ</v>
      </c>
      <c r="C1169" t="str">
        <v>CHICHICASTENANGO</v>
      </c>
      <c r="D1169" t="str">
        <v>Beca</v>
      </c>
      <c r="E1169" t="str">
        <v>04 Abril</v>
      </c>
      <c r="F1169">
        <v>4</v>
      </c>
      <c r="G1169" s="1">
        <f>'BECA MEDIA'!P198</f>
        <v>0</v>
      </c>
      <c r="H1169" s="1">
        <f>'BECA MEDIA'!Q198</f>
        <v>0</v>
      </c>
    </row>
    <row r="1170">
      <c r="A1170" t="str">
        <v>Beca Educación Media</v>
      </c>
      <c r="B1170" t="str">
        <v>QUICHÉ</v>
      </c>
      <c r="C1170" t="str">
        <v>CHICHICASTENANGO</v>
      </c>
      <c r="D1170" t="str">
        <v>Beca</v>
      </c>
      <c r="E1170" t="str">
        <v>05 Mayo</v>
      </c>
      <c r="F1170">
        <v>5</v>
      </c>
      <c r="G1170" s="1">
        <f>'BECA MEDIA'!S198</f>
        <v>0</v>
      </c>
      <c r="H1170" s="1">
        <f>'BECA MEDIA'!T198</f>
        <v>0</v>
      </c>
    </row>
    <row r="1171">
      <c r="A1171" t="str">
        <v>Beca Educación Media</v>
      </c>
      <c r="B1171" t="str">
        <v>QUICHÉ</v>
      </c>
      <c r="C1171" t="str">
        <v>CHICHICASTENANGO</v>
      </c>
      <c r="D1171" t="str">
        <v>Beca</v>
      </c>
      <c r="E1171" t="str">
        <v>06 Junio</v>
      </c>
      <c r="F1171">
        <v>6</v>
      </c>
      <c r="G1171" s="1">
        <f>'BECA MEDIA'!V198</f>
        <v>6</v>
      </c>
      <c r="H1171" s="1">
        <f>'BECA MEDIA'!W198</f>
        <v>15000</v>
      </c>
    </row>
    <row r="1172">
      <c r="A1172" t="str">
        <v>Beca Educación Media</v>
      </c>
      <c r="B1172" t="str">
        <v>QUICHÉ</v>
      </c>
      <c r="C1172" t="str">
        <v>CHINIQUE</v>
      </c>
      <c r="D1172" t="str">
        <v>Beca</v>
      </c>
      <c r="E1172" t="str">
        <v>01 Enero</v>
      </c>
      <c r="F1172">
        <v>1</v>
      </c>
      <c r="G1172" s="1">
        <f>'BECA MEDIA'!G199</f>
        <v>0</v>
      </c>
      <c r="H1172" s="1">
        <f>'BECA MEDIA'!H199</f>
        <v>0</v>
      </c>
    </row>
    <row r="1173">
      <c r="A1173" t="str">
        <v>Beca Educación Media</v>
      </c>
      <c r="B1173" t="str">
        <v>QUICHÉ</v>
      </c>
      <c r="C1173" t="str">
        <v>CHINIQUE</v>
      </c>
      <c r="D1173" t="str">
        <v>Beca</v>
      </c>
      <c r="E1173" t="str">
        <v>02 Febrero</v>
      </c>
      <c r="F1173">
        <v>2</v>
      </c>
      <c r="G1173" s="1">
        <f>'BECA MEDIA'!J199</f>
        <v>0</v>
      </c>
      <c r="H1173" s="1">
        <f>'BECA MEDIA'!K199</f>
        <v>0</v>
      </c>
    </row>
    <row r="1174">
      <c r="A1174" t="str">
        <v>Beca Educación Media</v>
      </c>
      <c r="B1174" t="str">
        <v>QUICHÉ</v>
      </c>
      <c r="C1174" t="str">
        <v>CHINIQUE</v>
      </c>
      <c r="D1174" t="str">
        <v>Beca</v>
      </c>
      <c r="E1174" t="str">
        <v>03 Marzo</v>
      </c>
      <c r="F1174">
        <v>3</v>
      </c>
      <c r="G1174" s="1">
        <f>'BECA MEDIA'!M199</f>
        <v>2.8</v>
      </c>
      <c r="H1174" s="1">
        <f>'BECA MEDIA'!N199</f>
        <v>7000</v>
      </c>
    </row>
    <row r="1175">
      <c r="A1175" t="str">
        <v>Beca Educación Media</v>
      </c>
      <c r="B1175" t="str">
        <v>QUICHÉ</v>
      </c>
      <c r="C1175" t="str">
        <v>CHINIQUE</v>
      </c>
      <c r="D1175" t="str">
        <v>Beca</v>
      </c>
      <c r="E1175" t="str">
        <v>04 Abril</v>
      </c>
      <c r="F1175">
        <v>4</v>
      </c>
      <c r="G1175" s="1">
        <f>'BECA MEDIA'!P199</f>
        <v>1.2</v>
      </c>
      <c r="H1175" s="1">
        <f>'BECA MEDIA'!Q199</f>
        <v>3000</v>
      </c>
    </row>
    <row r="1176">
      <c r="A1176" t="str">
        <v>Beca Educación Media</v>
      </c>
      <c r="B1176" t="str">
        <v>QUICHÉ</v>
      </c>
      <c r="C1176" t="str">
        <v>CHINIQUE</v>
      </c>
      <c r="D1176" t="str">
        <v>Beca</v>
      </c>
      <c r="E1176" t="str">
        <v>05 Mayo</v>
      </c>
      <c r="F1176">
        <v>5</v>
      </c>
      <c r="G1176" s="1">
        <f>'BECA MEDIA'!S199</f>
        <v>0</v>
      </c>
      <c r="H1176" s="1">
        <f>'BECA MEDIA'!T199</f>
        <v>0</v>
      </c>
    </row>
    <row r="1177">
      <c r="A1177" t="str">
        <v>Beca Educación Media</v>
      </c>
      <c r="B1177" t="str">
        <v>QUICHÉ</v>
      </c>
      <c r="C1177" t="str">
        <v>CHINIQUE</v>
      </c>
      <c r="D1177" t="str">
        <v>Beca</v>
      </c>
      <c r="E1177" t="str">
        <v>06 Junio</v>
      </c>
      <c r="F1177">
        <v>6</v>
      </c>
      <c r="G1177" s="1">
        <f>'BECA MEDIA'!V199</f>
        <v>4</v>
      </c>
      <c r="H1177" s="1">
        <f>'BECA MEDIA'!W199</f>
        <v>10000</v>
      </c>
    </row>
    <row r="1178">
      <c r="A1178" t="str">
        <v>Beca Educación Media</v>
      </c>
      <c r="B1178" t="str">
        <v>QUICHÉ</v>
      </c>
      <c r="C1178" t="str">
        <v>CUNÉN</v>
      </c>
      <c r="D1178" t="str">
        <v>Beca</v>
      </c>
      <c r="E1178" t="str">
        <v>01 Enero</v>
      </c>
      <c r="F1178">
        <v>1</v>
      </c>
      <c r="G1178" s="1">
        <f>'BECA MEDIA'!G200</f>
        <v>0</v>
      </c>
      <c r="H1178" s="1">
        <f>'BECA MEDIA'!H200</f>
        <v>0</v>
      </c>
    </row>
    <row r="1179">
      <c r="A1179" t="str">
        <v>Beca Educación Media</v>
      </c>
      <c r="B1179" t="str">
        <v>QUICHÉ</v>
      </c>
      <c r="C1179" t="str">
        <v>CUNÉN</v>
      </c>
      <c r="D1179" t="str">
        <v>Beca</v>
      </c>
      <c r="E1179" t="str">
        <v>02 Febrero</v>
      </c>
      <c r="F1179">
        <v>2</v>
      </c>
      <c r="G1179" s="1">
        <f>'BECA MEDIA'!J200</f>
        <v>0</v>
      </c>
      <c r="H1179" s="1">
        <f>'BECA MEDIA'!K200</f>
        <v>0</v>
      </c>
    </row>
    <row r="1180">
      <c r="A1180" t="str">
        <v>Beca Educación Media</v>
      </c>
      <c r="B1180" t="str">
        <v>QUICHÉ</v>
      </c>
      <c r="C1180" t="str">
        <v>CUNÉN</v>
      </c>
      <c r="D1180" t="str">
        <v>Beca</v>
      </c>
      <c r="E1180" t="str">
        <v>03 Marzo</v>
      </c>
      <c r="F1180">
        <v>3</v>
      </c>
      <c r="G1180" s="1">
        <f>'BECA MEDIA'!M200</f>
        <v>7.6</v>
      </c>
      <c r="H1180" s="1">
        <f>'BECA MEDIA'!N200</f>
        <v>19000</v>
      </c>
    </row>
    <row r="1181">
      <c r="A1181" t="str">
        <v>Beca Educación Media</v>
      </c>
      <c r="B1181" t="str">
        <v>QUICHÉ</v>
      </c>
      <c r="C1181" t="str">
        <v>CUNÉN</v>
      </c>
      <c r="D1181" t="str">
        <v>Beca</v>
      </c>
      <c r="E1181" t="str">
        <v>04 Abril</v>
      </c>
      <c r="F1181">
        <v>4</v>
      </c>
      <c r="G1181" s="1">
        <f>'BECA MEDIA'!P200</f>
        <v>2.4</v>
      </c>
      <c r="H1181" s="1">
        <f>'BECA MEDIA'!Q200</f>
        <v>6000</v>
      </c>
    </row>
    <row r="1182">
      <c r="A1182" t="str">
        <v>Beca Educación Media</v>
      </c>
      <c r="B1182" t="str">
        <v>QUICHÉ</v>
      </c>
      <c r="C1182" t="str">
        <v>CUNÉN</v>
      </c>
      <c r="D1182" t="str">
        <v>Beca</v>
      </c>
      <c r="E1182" t="str">
        <v>05 Mayo</v>
      </c>
      <c r="F1182">
        <v>5</v>
      </c>
      <c r="G1182" s="1">
        <f>'BECA MEDIA'!S200</f>
        <v>0</v>
      </c>
      <c r="H1182" s="1">
        <f>'BECA MEDIA'!T200</f>
        <v>0</v>
      </c>
    </row>
    <row r="1183">
      <c r="A1183" t="str">
        <v>Beca Educación Media</v>
      </c>
      <c r="B1183" t="str">
        <v>QUICHÉ</v>
      </c>
      <c r="C1183" t="str">
        <v>CUNÉN</v>
      </c>
      <c r="D1183" t="str">
        <v>Beca</v>
      </c>
      <c r="E1183" t="str">
        <v>06 Junio</v>
      </c>
      <c r="F1183">
        <v>6</v>
      </c>
      <c r="G1183" s="1">
        <f>'BECA MEDIA'!V200</f>
        <v>10</v>
      </c>
      <c r="H1183" s="1">
        <f>'BECA MEDIA'!W200</f>
        <v>25000</v>
      </c>
    </row>
    <row r="1184">
      <c r="A1184" t="str">
        <v>Beca Educación Media</v>
      </c>
      <c r="B1184" t="str">
        <v>QUICHÉ</v>
      </c>
      <c r="C1184" t="str">
        <v>IXCÁN</v>
      </c>
      <c r="D1184" t="str">
        <v>Beca</v>
      </c>
      <c r="E1184" t="str">
        <v>01 Enero</v>
      </c>
      <c r="F1184">
        <v>1</v>
      </c>
      <c r="G1184" s="1">
        <f>'BECA MEDIA'!G201</f>
        <v>0</v>
      </c>
      <c r="H1184" s="1">
        <f>'BECA MEDIA'!H201</f>
        <v>0</v>
      </c>
    </row>
    <row r="1185">
      <c r="A1185" t="str">
        <v>Beca Educación Media</v>
      </c>
      <c r="B1185" t="str">
        <v>QUICHÉ</v>
      </c>
      <c r="C1185" t="str">
        <v>IXCÁN</v>
      </c>
      <c r="D1185" t="str">
        <v>Beca</v>
      </c>
      <c r="E1185" t="str">
        <v>02 Febrero</v>
      </c>
      <c r="F1185">
        <v>2</v>
      </c>
      <c r="G1185" s="1">
        <f>'BECA MEDIA'!J201</f>
        <v>0</v>
      </c>
      <c r="H1185" s="1">
        <f>'BECA MEDIA'!K201</f>
        <v>0</v>
      </c>
    </row>
    <row r="1186">
      <c r="A1186" t="str">
        <v>Beca Educación Media</v>
      </c>
      <c r="B1186" t="str">
        <v>QUICHÉ</v>
      </c>
      <c r="C1186" t="str">
        <v>IXCÁN</v>
      </c>
      <c r="D1186" t="str">
        <v>Beca</v>
      </c>
      <c r="E1186" t="str">
        <v>03 Marzo</v>
      </c>
      <c r="F1186">
        <v>3</v>
      </c>
      <c r="G1186" s="1">
        <f>'BECA MEDIA'!M201</f>
        <v>2</v>
      </c>
      <c r="H1186" s="1">
        <f>'BECA MEDIA'!N201</f>
        <v>5000</v>
      </c>
    </row>
    <row r="1187">
      <c r="A1187" t="str">
        <v>Beca Educación Media</v>
      </c>
      <c r="B1187" t="str">
        <v>QUICHÉ</v>
      </c>
      <c r="C1187" t="str">
        <v>IXCÁN</v>
      </c>
      <c r="D1187" t="str">
        <v>Beca</v>
      </c>
      <c r="E1187" t="str">
        <v>04 Abril</v>
      </c>
      <c r="F1187">
        <v>4</v>
      </c>
      <c r="G1187" s="1">
        <f>'BECA MEDIA'!P201</f>
        <v>0.4</v>
      </c>
      <c r="H1187" s="1">
        <f>'BECA MEDIA'!Q201</f>
        <v>1000</v>
      </c>
    </row>
    <row r="1188">
      <c r="A1188" t="str">
        <v>Beca Educación Media</v>
      </c>
      <c r="B1188" t="str">
        <v>QUICHÉ</v>
      </c>
      <c r="C1188" t="str">
        <v>IXCÁN</v>
      </c>
      <c r="D1188" t="str">
        <v>Beca</v>
      </c>
      <c r="E1188" t="str">
        <v>05 Mayo</v>
      </c>
      <c r="F1188">
        <v>5</v>
      </c>
      <c r="G1188" s="1">
        <f>'BECA MEDIA'!S201</f>
        <v>0</v>
      </c>
      <c r="H1188" s="1">
        <f>'BECA MEDIA'!T201</f>
        <v>0</v>
      </c>
    </row>
    <row r="1189">
      <c r="A1189" t="str">
        <v>Beca Educación Media</v>
      </c>
      <c r="B1189" t="str">
        <v>QUICHÉ</v>
      </c>
      <c r="C1189" t="str">
        <v>IXCÁN</v>
      </c>
      <c r="D1189" t="str">
        <v>Beca</v>
      </c>
      <c r="E1189" t="str">
        <v>06 Junio</v>
      </c>
      <c r="F1189">
        <v>6</v>
      </c>
      <c r="G1189" s="1">
        <f>'BECA MEDIA'!V201</f>
        <v>2.4</v>
      </c>
      <c r="H1189" s="1">
        <f>'BECA MEDIA'!W201</f>
        <v>6000</v>
      </c>
    </row>
    <row r="1190">
      <c r="A1190" t="str">
        <v>Beca Educación Media</v>
      </c>
      <c r="B1190" t="str">
        <v>QUICHÉ</v>
      </c>
      <c r="C1190" t="str">
        <v>JOYABAJ</v>
      </c>
      <c r="D1190" t="str">
        <v>Beca</v>
      </c>
      <c r="E1190" t="str">
        <v>01 Enero</v>
      </c>
      <c r="F1190">
        <v>1</v>
      </c>
      <c r="G1190" s="1">
        <f>'BECA MEDIA'!G202</f>
        <v>0</v>
      </c>
      <c r="H1190" s="1">
        <f>'BECA MEDIA'!H202</f>
        <v>0</v>
      </c>
    </row>
    <row r="1191">
      <c r="A1191" t="str">
        <v>Beca Educación Media</v>
      </c>
      <c r="B1191" t="str">
        <v>QUICHÉ</v>
      </c>
      <c r="C1191" t="str">
        <v>JOYABAJ</v>
      </c>
      <c r="D1191" t="str">
        <v>Beca</v>
      </c>
      <c r="E1191" t="str">
        <v>02 Febrero</v>
      </c>
      <c r="F1191">
        <v>2</v>
      </c>
      <c r="G1191" s="1">
        <f>'BECA MEDIA'!J202</f>
        <v>0</v>
      </c>
      <c r="H1191" s="1">
        <f>'BECA MEDIA'!K202</f>
        <v>0</v>
      </c>
    </row>
    <row r="1192">
      <c r="A1192" t="str">
        <v>Beca Educación Media</v>
      </c>
      <c r="B1192" t="str">
        <v>QUICHÉ</v>
      </c>
      <c r="C1192" t="str">
        <v>JOYABAJ</v>
      </c>
      <c r="D1192" t="str">
        <v>Beca</v>
      </c>
      <c r="E1192" t="str">
        <v>03 Marzo</v>
      </c>
      <c r="F1192">
        <v>3</v>
      </c>
      <c r="G1192" s="1">
        <f>'BECA MEDIA'!M202</f>
        <v>5.6</v>
      </c>
      <c r="H1192" s="1">
        <f>'BECA MEDIA'!N202</f>
        <v>14000</v>
      </c>
    </row>
    <row r="1193">
      <c r="A1193" t="str">
        <v>Beca Educación Media</v>
      </c>
      <c r="B1193" t="str">
        <v>QUICHÉ</v>
      </c>
      <c r="C1193" t="str">
        <v>JOYABAJ</v>
      </c>
      <c r="D1193" t="str">
        <v>Beca</v>
      </c>
      <c r="E1193" t="str">
        <v>04 Abril</v>
      </c>
      <c r="F1193">
        <v>4</v>
      </c>
      <c r="G1193" s="1">
        <f>'BECA MEDIA'!P202</f>
        <v>2</v>
      </c>
      <c r="H1193" s="1">
        <f>'BECA MEDIA'!Q202</f>
        <v>5000</v>
      </c>
    </row>
    <row r="1194">
      <c r="A1194" t="str">
        <v>Beca Educación Media</v>
      </c>
      <c r="B1194" t="str">
        <v>QUICHÉ</v>
      </c>
      <c r="C1194" t="str">
        <v>JOYABAJ</v>
      </c>
      <c r="D1194" t="str">
        <v>Beca</v>
      </c>
      <c r="E1194" t="str">
        <v>05 Mayo</v>
      </c>
      <c r="F1194">
        <v>5</v>
      </c>
      <c r="G1194" s="1">
        <f>'BECA MEDIA'!S202</f>
        <v>0</v>
      </c>
      <c r="H1194" s="1">
        <f>'BECA MEDIA'!T202</f>
        <v>0</v>
      </c>
    </row>
    <row r="1195">
      <c r="A1195" t="str">
        <v>Beca Educación Media</v>
      </c>
      <c r="B1195" t="str">
        <v>QUICHÉ</v>
      </c>
      <c r="C1195" t="str">
        <v>JOYABAJ</v>
      </c>
      <c r="D1195" t="str">
        <v>Beca</v>
      </c>
      <c r="E1195" t="str">
        <v>06 Junio</v>
      </c>
      <c r="F1195">
        <v>6</v>
      </c>
      <c r="G1195" s="1">
        <f>'BECA MEDIA'!V202</f>
        <v>7.6</v>
      </c>
      <c r="H1195" s="1">
        <f>'BECA MEDIA'!W202</f>
        <v>19000</v>
      </c>
    </row>
    <row r="1196">
      <c r="A1196" t="str">
        <v>Beca Educación Media</v>
      </c>
      <c r="B1196" t="str">
        <v>QUICHÉ</v>
      </c>
      <c r="C1196" t="str">
        <v>NEBAJ</v>
      </c>
      <c r="D1196" t="str">
        <v>Beca</v>
      </c>
      <c r="E1196" t="str">
        <v>01 Enero</v>
      </c>
      <c r="F1196">
        <v>1</v>
      </c>
      <c r="G1196" s="1">
        <f>'BECA MEDIA'!G203</f>
        <v>0</v>
      </c>
      <c r="H1196" s="1">
        <f>'BECA MEDIA'!H203</f>
        <v>0</v>
      </c>
    </row>
    <row r="1197">
      <c r="A1197" t="str">
        <v>Beca Educación Media</v>
      </c>
      <c r="B1197" t="str">
        <v>QUICHÉ</v>
      </c>
      <c r="C1197" t="str">
        <v>NEBAJ</v>
      </c>
      <c r="D1197" t="str">
        <v>Beca</v>
      </c>
      <c r="E1197" t="str">
        <v>02 Febrero</v>
      </c>
      <c r="F1197">
        <v>2</v>
      </c>
      <c r="G1197" s="1">
        <f>'BECA MEDIA'!J203</f>
        <v>0</v>
      </c>
      <c r="H1197" s="1">
        <f>'BECA MEDIA'!K203</f>
        <v>0</v>
      </c>
    </row>
    <row r="1198">
      <c r="A1198" t="str">
        <v>Beca Educación Media</v>
      </c>
      <c r="B1198" t="str">
        <v>QUICHÉ</v>
      </c>
      <c r="C1198" t="str">
        <v>NEBAJ</v>
      </c>
      <c r="D1198" t="str">
        <v>Beca</v>
      </c>
      <c r="E1198" t="str">
        <v>03 Marzo</v>
      </c>
      <c r="F1198">
        <v>3</v>
      </c>
      <c r="G1198" s="1">
        <f>'BECA MEDIA'!M203</f>
        <v>2.4</v>
      </c>
      <c r="H1198" s="1">
        <f>'BECA MEDIA'!N203</f>
        <v>6000</v>
      </c>
    </row>
    <row r="1199">
      <c r="A1199" t="str">
        <v>Beca Educación Media</v>
      </c>
      <c r="B1199" t="str">
        <v>QUICHÉ</v>
      </c>
      <c r="C1199" t="str">
        <v>NEBAJ</v>
      </c>
      <c r="D1199" t="str">
        <v>Beca</v>
      </c>
      <c r="E1199" t="str">
        <v>04 Abril</v>
      </c>
      <c r="F1199">
        <v>4</v>
      </c>
      <c r="G1199" s="1">
        <f>'BECA MEDIA'!P203</f>
        <v>2</v>
      </c>
      <c r="H1199" s="1">
        <f>'BECA MEDIA'!Q203</f>
        <v>5000</v>
      </c>
    </row>
    <row r="1200">
      <c r="A1200" t="str">
        <v>Beca Educación Media</v>
      </c>
      <c r="B1200" t="str">
        <v>QUICHÉ</v>
      </c>
      <c r="C1200" t="str">
        <v>NEBAJ</v>
      </c>
      <c r="D1200" t="str">
        <v>Beca</v>
      </c>
      <c r="E1200" t="str">
        <v>05 Mayo</v>
      </c>
      <c r="F1200">
        <v>5</v>
      </c>
      <c r="G1200" s="1">
        <f>'BECA MEDIA'!S203</f>
        <v>0</v>
      </c>
      <c r="H1200" s="1">
        <f>'BECA MEDIA'!T203</f>
        <v>0</v>
      </c>
    </row>
    <row r="1201">
      <c r="A1201" t="str">
        <v>Beca Educación Media</v>
      </c>
      <c r="B1201" t="str">
        <v>QUICHÉ</v>
      </c>
      <c r="C1201" t="str">
        <v>NEBAJ</v>
      </c>
      <c r="D1201" t="str">
        <v>Beca</v>
      </c>
      <c r="E1201" t="str">
        <v>06 Junio</v>
      </c>
      <c r="F1201">
        <v>6</v>
      </c>
      <c r="G1201" s="1">
        <f>'BECA MEDIA'!V203</f>
        <v>4.4</v>
      </c>
      <c r="H1201" s="1">
        <f>'BECA MEDIA'!W203</f>
        <v>11000</v>
      </c>
    </row>
    <row r="1202">
      <c r="A1202" t="str">
        <v>Beca Educación Media</v>
      </c>
      <c r="B1202" t="str">
        <v>QUICHÉ</v>
      </c>
      <c r="C1202" t="str">
        <v>PACHALUM</v>
      </c>
      <c r="D1202" t="str">
        <v>Beca</v>
      </c>
      <c r="E1202" t="str">
        <v>01 Enero</v>
      </c>
      <c r="F1202">
        <v>1</v>
      </c>
      <c r="G1202" s="1">
        <f>'BECA MEDIA'!G204</f>
        <v>0</v>
      </c>
      <c r="H1202" s="1">
        <f>'BECA MEDIA'!H204</f>
        <v>0</v>
      </c>
    </row>
    <row r="1203">
      <c r="A1203" t="str">
        <v>Beca Educación Media</v>
      </c>
      <c r="B1203" t="str">
        <v>QUICHÉ</v>
      </c>
      <c r="C1203" t="str">
        <v>PACHALUM</v>
      </c>
      <c r="D1203" t="str">
        <v>Beca</v>
      </c>
      <c r="E1203" t="str">
        <v>02 Febrero</v>
      </c>
      <c r="F1203">
        <v>2</v>
      </c>
      <c r="G1203" s="1">
        <f>'BECA MEDIA'!J204</f>
        <v>0</v>
      </c>
      <c r="H1203" s="1">
        <f>'BECA MEDIA'!K204</f>
        <v>0</v>
      </c>
    </row>
    <row r="1204">
      <c r="A1204" t="str">
        <v>Beca Educación Media</v>
      </c>
      <c r="B1204" t="str">
        <v>QUICHÉ</v>
      </c>
      <c r="C1204" t="str">
        <v>PACHALUM</v>
      </c>
      <c r="D1204" t="str">
        <v>Beca</v>
      </c>
      <c r="E1204" t="str">
        <v>03 Marzo</v>
      </c>
      <c r="F1204">
        <v>3</v>
      </c>
      <c r="G1204" s="1">
        <f>'BECA MEDIA'!M204</f>
        <v>8</v>
      </c>
      <c r="H1204" s="1">
        <f>'BECA MEDIA'!N204</f>
        <v>20000</v>
      </c>
    </row>
    <row r="1205">
      <c r="A1205" t="str">
        <v>Beca Educación Media</v>
      </c>
      <c r="B1205" t="str">
        <v>QUICHÉ</v>
      </c>
      <c r="C1205" t="str">
        <v>PACHALUM</v>
      </c>
      <c r="D1205" t="str">
        <v>Beca</v>
      </c>
      <c r="E1205" t="str">
        <v>04 Abril</v>
      </c>
      <c r="F1205">
        <v>4</v>
      </c>
      <c r="G1205" s="1">
        <f>'BECA MEDIA'!P204</f>
        <v>1.2</v>
      </c>
      <c r="H1205" s="1">
        <f>'BECA MEDIA'!Q204</f>
        <v>3000</v>
      </c>
    </row>
    <row r="1206">
      <c r="A1206" t="str">
        <v>Beca Educación Media</v>
      </c>
      <c r="B1206" t="str">
        <v>QUICHÉ</v>
      </c>
      <c r="C1206" t="str">
        <v>PACHALUM</v>
      </c>
      <c r="D1206" t="str">
        <v>Beca</v>
      </c>
      <c r="E1206" t="str">
        <v>05 Mayo</v>
      </c>
      <c r="F1206">
        <v>5</v>
      </c>
      <c r="G1206" s="1">
        <f>'BECA MEDIA'!S204</f>
        <v>0</v>
      </c>
      <c r="H1206" s="1">
        <f>'BECA MEDIA'!T204</f>
        <v>0</v>
      </c>
    </row>
    <row r="1207">
      <c r="A1207" t="str">
        <v>Beca Educación Media</v>
      </c>
      <c r="B1207" t="str">
        <v>QUICHÉ</v>
      </c>
      <c r="C1207" t="str">
        <v>PACHALUM</v>
      </c>
      <c r="D1207" t="str">
        <v>Beca</v>
      </c>
      <c r="E1207" t="str">
        <v>06 Junio</v>
      </c>
      <c r="F1207">
        <v>6</v>
      </c>
      <c r="G1207" s="1">
        <f>'BECA MEDIA'!V204</f>
        <v>9.2</v>
      </c>
      <c r="H1207" s="1">
        <f>'BECA MEDIA'!W204</f>
        <v>23000</v>
      </c>
    </row>
    <row r="1208">
      <c r="A1208" t="str">
        <v>Beca Educación Media</v>
      </c>
      <c r="B1208" t="str">
        <v>QUICHÉ</v>
      </c>
      <c r="C1208" t="str">
        <v>PATZITÉ</v>
      </c>
      <c r="D1208" t="str">
        <v>Beca</v>
      </c>
      <c r="E1208" t="str">
        <v>01 Enero</v>
      </c>
      <c r="F1208">
        <v>1</v>
      </c>
      <c r="G1208" s="1">
        <f>'BECA MEDIA'!G205</f>
        <v>0</v>
      </c>
      <c r="H1208" s="1">
        <f>'BECA MEDIA'!H205</f>
        <v>0</v>
      </c>
    </row>
    <row r="1209">
      <c r="A1209" t="str">
        <v>Beca Educación Media</v>
      </c>
      <c r="B1209" t="str">
        <v>QUICHÉ</v>
      </c>
      <c r="C1209" t="str">
        <v>PATZITÉ</v>
      </c>
      <c r="D1209" t="str">
        <v>Beca</v>
      </c>
      <c r="E1209" t="str">
        <v>02 Febrero</v>
      </c>
      <c r="F1209">
        <v>2</v>
      </c>
      <c r="G1209" s="1">
        <f>'BECA MEDIA'!J205</f>
        <v>0</v>
      </c>
      <c r="H1209" s="1">
        <f>'BECA MEDIA'!K205</f>
        <v>0</v>
      </c>
    </row>
    <row r="1210">
      <c r="A1210" t="str">
        <v>Beca Educación Media</v>
      </c>
      <c r="B1210" t="str">
        <v>QUICHÉ</v>
      </c>
      <c r="C1210" t="str">
        <v>PATZITÉ</v>
      </c>
      <c r="D1210" t="str">
        <v>Beca</v>
      </c>
      <c r="E1210" t="str">
        <v>03 Marzo</v>
      </c>
      <c r="F1210">
        <v>3</v>
      </c>
      <c r="G1210" s="1">
        <f>'BECA MEDIA'!M205</f>
        <v>6.4</v>
      </c>
      <c r="H1210" s="1">
        <f>'BECA MEDIA'!N205</f>
        <v>16000</v>
      </c>
    </row>
    <row r="1211">
      <c r="A1211" t="str">
        <v>Beca Educación Media</v>
      </c>
      <c r="B1211" t="str">
        <v>QUICHÉ</v>
      </c>
      <c r="C1211" t="str">
        <v>PATZITÉ</v>
      </c>
      <c r="D1211" t="str">
        <v>Beca</v>
      </c>
      <c r="E1211" t="str">
        <v>04 Abril</v>
      </c>
      <c r="F1211">
        <v>4</v>
      </c>
      <c r="G1211" s="1">
        <f>'BECA MEDIA'!P205</f>
        <v>0</v>
      </c>
      <c r="H1211" s="1">
        <f>'BECA MEDIA'!Q205</f>
        <v>0</v>
      </c>
    </row>
    <row r="1212">
      <c r="A1212" t="str">
        <v>Beca Educación Media</v>
      </c>
      <c r="B1212" t="str">
        <v>QUICHÉ</v>
      </c>
      <c r="C1212" t="str">
        <v>PATZITÉ</v>
      </c>
      <c r="D1212" t="str">
        <v>Beca</v>
      </c>
      <c r="E1212" t="str">
        <v>05 Mayo</v>
      </c>
      <c r="F1212">
        <v>5</v>
      </c>
      <c r="G1212" s="1">
        <f>'BECA MEDIA'!S205</f>
        <v>0</v>
      </c>
      <c r="H1212" s="1">
        <f>'BECA MEDIA'!T205</f>
        <v>0</v>
      </c>
    </row>
    <row r="1213">
      <c r="A1213" t="str">
        <v>Beca Educación Media</v>
      </c>
      <c r="B1213" t="str">
        <v>QUICHÉ</v>
      </c>
      <c r="C1213" t="str">
        <v>PATZITÉ</v>
      </c>
      <c r="D1213" t="str">
        <v>Beca</v>
      </c>
      <c r="E1213" t="str">
        <v>06 Junio</v>
      </c>
      <c r="F1213">
        <v>6</v>
      </c>
      <c r="G1213" s="1">
        <f>'BECA MEDIA'!V205</f>
        <v>7.2</v>
      </c>
      <c r="H1213" s="1">
        <f>'BECA MEDIA'!W205</f>
        <v>18000</v>
      </c>
    </row>
    <row r="1214">
      <c r="A1214" t="str">
        <v>Beca Educación Media</v>
      </c>
      <c r="B1214" t="str">
        <v>QUICHÉ</v>
      </c>
      <c r="C1214" t="str">
        <v>SACAPULAS</v>
      </c>
      <c r="D1214" t="str">
        <v>Beca</v>
      </c>
      <c r="E1214" t="str">
        <v>01 Enero</v>
      </c>
      <c r="F1214">
        <v>1</v>
      </c>
      <c r="G1214" s="1">
        <f>'BECA MEDIA'!G206</f>
        <v>0</v>
      </c>
      <c r="H1214" s="1">
        <f>'BECA MEDIA'!H206</f>
        <v>0</v>
      </c>
    </row>
    <row r="1215">
      <c r="A1215" t="str">
        <v>Beca Educación Media</v>
      </c>
      <c r="B1215" t="str">
        <v>QUICHÉ</v>
      </c>
      <c r="C1215" t="str">
        <v>SACAPULAS</v>
      </c>
      <c r="D1215" t="str">
        <v>Beca</v>
      </c>
      <c r="E1215" t="str">
        <v>02 Febrero</v>
      </c>
      <c r="F1215">
        <v>2</v>
      </c>
      <c r="G1215" s="1">
        <f>'BECA MEDIA'!J206</f>
        <v>0</v>
      </c>
      <c r="H1215" s="1">
        <f>'BECA MEDIA'!K206</f>
        <v>0</v>
      </c>
    </row>
    <row r="1216">
      <c r="A1216" t="str">
        <v>Beca Educación Media</v>
      </c>
      <c r="B1216" t="str">
        <v>QUICHÉ</v>
      </c>
      <c r="C1216" t="str">
        <v>SACAPULAS</v>
      </c>
      <c r="D1216" t="str">
        <v>Beca</v>
      </c>
      <c r="E1216" t="str">
        <v>03 Marzo</v>
      </c>
      <c r="F1216">
        <v>3</v>
      </c>
      <c r="G1216" s="1">
        <f>'BECA MEDIA'!M206</f>
        <v>9.2</v>
      </c>
      <c r="H1216" s="1">
        <f>'BECA MEDIA'!N206</f>
        <v>23000</v>
      </c>
    </row>
    <row r="1217">
      <c r="A1217" t="str">
        <v>Beca Educación Media</v>
      </c>
      <c r="B1217" t="str">
        <v>QUICHÉ</v>
      </c>
      <c r="C1217" t="str">
        <v>SACAPULAS</v>
      </c>
      <c r="D1217" t="str">
        <v>Beca</v>
      </c>
      <c r="E1217" t="str">
        <v>04 Abril</v>
      </c>
      <c r="F1217">
        <v>4</v>
      </c>
      <c r="G1217" s="1">
        <f>'BECA MEDIA'!P206</f>
        <v>1.2</v>
      </c>
      <c r="H1217" s="1">
        <f>'BECA MEDIA'!Q206</f>
        <v>3000</v>
      </c>
    </row>
    <row r="1218">
      <c r="A1218" t="str">
        <v>Beca Educación Media</v>
      </c>
      <c r="B1218" t="str">
        <v>QUICHÉ</v>
      </c>
      <c r="C1218" t="str">
        <v>SACAPULAS</v>
      </c>
      <c r="D1218" t="str">
        <v>Beca</v>
      </c>
      <c r="E1218" t="str">
        <v>05 Mayo</v>
      </c>
      <c r="F1218">
        <v>5</v>
      </c>
      <c r="G1218" s="1">
        <f>'BECA MEDIA'!S206</f>
        <v>0</v>
      </c>
      <c r="H1218" s="1">
        <f>'BECA MEDIA'!T206</f>
        <v>0</v>
      </c>
    </row>
    <row r="1219">
      <c r="A1219" t="str">
        <v>Beca Educación Media</v>
      </c>
      <c r="B1219" t="str">
        <v>QUICHÉ</v>
      </c>
      <c r="C1219" t="str">
        <v>SACAPULAS</v>
      </c>
      <c r="D1219" t="str">
        <v>Beca</v>
      </c>
      <c r="E1219" t="str">
        <v>06 Junio</v>
      </c>
      <c r="F1219">
        <v>6</v>
      </c>
      <c r="G1219" s="1">
        <f>'BECA MEDIA'!V206</f>
        <v>10.4</v>
      </c>
      <c r="H1219" s="1">
        <f>'BECA MEDIA'!W206</f>
        <v>26000</v>
      </c>
    </row>
    <row r="1220">
      <c r="A1220" t="str">
        <v>Beca Educación Media</v>
      </c>
      <c r="B1220" t="str">
        <v>QUICHÉ</v>
      </c>
      <c r="C1220" t="str">
        <v>SAN ANDRÉS SAJCABAJÁ</v>
      </c>
      <c r="D1220" t="str">
        <v>Beca</v>
      </c>
      <c r="E1220" t="str">
        <v>01 Enero</v>
      </c>
      <c r="F1220">
        <v>1</v>
      </c>
      <c r="G1220" s="1">
        <f>'BECA MEDIA'!G207</f>
        <v>0</v>
      </c>
      <c r="H1220" s="1">
        <f>'BECA MEDIA'!H207</f>
        <v>0</v>
      </c>
    </row>
    <row r="1221">
      <c r="A1221" t="str">
        <v>Beca Educación Media</v>
      </c>
      <c r="B1221" t="str">
        <v>QUICHÉ</v>
      </c>
      <c r="C1221" t="str">
        <v>SAN ANDRÉS SAJCABAJÁ</v>
      </c>
      <c r="D1221" t="str">
        <v>Beca</v>
      </c>
      <c r="E1221" t="str">
        <v>02 Febrero</v>
      </c>
      <c r="F1221">
        <v>2</v>
      </c>
      <c r="G1221" s="1">
        <f>'BECA MEDIA'!J207</f>
        <v>0</v>
      </c>
      <c r="H1221" s="1">
        <f>'BECA MEDIA'!K207</f>
        <v>0</v>
      </c>
    </row>
    <row r="1222">
      <c r="A1222" t="str">
        <v>Beca Educación Media</v>
      </c>
      <c r="B1222" t="str">
        <v>QUICHÉ</v>
      </c>
      <c r="C1222" t="str">
        <v>SAN ANDRÉS SAJCABAJÁ</v>
      </c>
      <c r="D1222" t="str">
        <v>Beca</v>
      </c>
      <c r="E1222" t="str">
        <v>03 Marzo</v>
      </c>
      <c r="F1222">
        <v>3</v>
      </c>
      <c r="G1222" s="1">
        <f>'BECA MEDIA'!M207</f>
        <v>5.6</v>
      </c>
      <c r="H1222" s="1">
        <f>'BECA MEDIA'!N207</f>
        <v>14000</v>
      </c>
    </row>
    <row r="1223">
      <c r="A1223" t="str">
        <v>Beca Educación Media</v>
      </c>
      <c r="B1223" t="str">
        <v>QUICHÉ</v>
      </c>
      <c r="C1223" t="str">
        <v>SAN ANDRÉS SAJCABAJÁ</v>
      </c>
      <c r="D1223" t="str">
        <v>Beca</v>
      </c>
      <c r="E1223" t="str">
        <v>04 Abril</v>
      </c>
      <c r="F1223">
        <v>4</v>
      </c>
      <c r="G1223" s="1">
        <f>'BECA MEDIA'!P207</f>
        <v>0</v>
      </c>
      <c r="H1223" s="1">
        <f>'BECA MEDIA'!Q207</f>
        <v>0</v>
      </c>
    </row>
    <row r="1224">
      <c r="A1224" t="str">
        <v>Beca Educación Media</v>
      </c>
      <c r="B1224" t="str">
        <v>QUICHÉ</v>
      </c>
      <c r="C1224" t="str">
        <v>SAN ANDRÉS SAJCABAJÁ</v>
      </c>
      <c r="D1224" t="str">
        <v>Beca</v>
      </c>
      <c r="E1224" t="str">
        <v>05 Mayo</v>
      </c>
      <c r="F1224">
        <v>5</v>
      </c>
      <c r="G1224" s="1">
        <f>'BECA MEDIA'!S207</f>
        <v>0</v>
      </c>
      <c r="H1224" s="1">
        <f>'BECA MEDIA'!T207</f>
        <v>0</v>
      </c>
    </row>
    <row r="1225">
      <c r="A1225" t="str">
        <v>Beca Educación Media</v>
      </c>
      <c r="B1225" t="str">
        <v>QUICHÉ</v>
      </c>
      <c r="C1225" t="str">
        <v>SAN ANDRÉS SAJCABAJÁ</v>
      </c>
      <c r="D1225" t="str">
        <v>Beca</v>
      </c>
      <c r="E1225" t="str">
        <v>06 Junio</v>
      </c>
      <c r="F1225">
        <v>6</v>
      </c>
      <c r="G1225" s="1">
        <f>'BECA MEDIA'!V207</f>
        <v>5.6</v>
      </c>
      <c r="H1225" s="1">
        <f>'BECA MEDIA'!W207</f>
        <v>14000</v>
      </c>
    </row>
    <row r="1226">
      <c r="A1226" t="str">
        <v>Beca Educación Media</v>
      </c>
      <c r="B1226" t="str">
        <v>QUICHÉ</v>
      </c>
      <c r="C1226" t="str">
        <v>SAN ANTONIO ILOTENANGO</v>
      </c>
      <c r="D1226" t="str">
        <v>Beca</v>
      </c>
      <c r="E1226" t="str">
        <v>01 Enero</v>
      </c>
      <c r="F1226">
        <v>1</v>
      </c>
      <c r="G1226" s="1">
        <f>'BECA MEDIA'!G208</f>
        <v>0</v>
      </c>
      <c r="H1226" s="1">
        <f>'BECA MEDIA'!H208</f>
        <v>0</v>
      </c>
    </row>
    <row r="1227">
      <c r="A1227" t="str">
        <v>Beca Educación Media</v>
      </c>
      <c r="B1227" t="str">
        <v>QUICHÉ</v>
      </c>
      <c r="C1227" t="str">
        <v>SAN ANTONIO ILOTENANGO</v>
      </c>
      <c r="D1227" t="str">
        <v>Beca</v>
      </c>
      <c r="E1227" t="str">
        <v>02 Febrero</v>
      </c>
      <c r="F1227">
        <v>2</v>
      </c>
      <c r="G1227" s="1">
        <f>'BECA MEDIA'!J208</f>
        <v>0</v>
      </c>
      <c r="H1227" s="1">
        <f>'BECA MEDIA'!K208</f>
        <v>0</v>
      </c>
    </row>
    <row r="1228">
      <c r="A1228" t="str">
        <v>Beca Educación Media</v>
      </c>
      <c r="B1228" t="str">
        <v>QUICHÉ</v>
      </c>
      <c r="C1228" t="str">
        <v>SAN ANTONIO ILOTENANGO</v>
      </c>
      <c r="D1228" t="str">
        <v>Beca</v>
      </c>
      <c r="E1228" t="str">
        <v>03 Marzo</v>
      </c>
      <c r="F1228">
        <v>3</v>
      </c>
      <c r="G1228" s="1">
        <f>'BECA MEDIA'!M208</f>
        <v>2.4</v>
      </c>
      <c r="H1228" s="1">
        <f>'BECA MEDIA'!N208</f>
        <v>6000</v>
      </c>
    </row>
    <row r="1229">
      <c r="A1229" t="str">
        <v>Beca Educación Media</v>
      </c>
      <c r="B1229" t="str">
        <v>QUICHÉ</v>
      </c>
      <c r="C1229" t="str">
        <v>SAN ANTONIO ILOTENANGO</v>
      </c>
      <c r="D1229" t="str">
        <v>Beca</v>
      </c>
      <c r="E1229" t="str">
        <v>04 Abril</v>
      </c>
      <c r="F1229">
        <v>4</v>
      </c>
      <c r="G1229" s="1">
        <f>'BECA MEDIA'!P208</f>
        <v>0</v>
      </c>
      <c r="H1229" s="1">
        <f>'BECA MEDIA'!Q208</f>
        <v>0</v>
      </c>
    </row>
    <row r="1230">
      <c r="A1230" t="str">
        <v>Beca Educación Media</v>
      </c>
      <c r="B1230" t="str">
        <v>QUICHÉ</v>
      </c>
      <c r="C1230" t="str">
        <v>SAN ANTONIO ILOTENANGO</v>
      </c>
      <c r="D1230" t="str">
        <v>Beca</v>
      </c>
      <c r="E1230" t="str">
        <v>05 Mayo</v>
      </c>
      <c r="F1230">
        <v>5</v>
      </c>
      <c r="G1230" s="1">
        <f>'BECA MEDIA'!S208</f>
        <v>0</v>
      </c>
      <c r="H1230" s="1">
        <f>'BECA MEDIA'!T208</f>
        <v>0</v>
      </c>
    </row>
    <row r="1231">
      <c r="A1231" t="str">
        <v>Beca Educación Media</v>
      </c>
      <c r="B1231" t="str">
        <v>QUICHÉ</v>
      </c>
      <c r="C1231" t="str">
        <v>SAN ANTONIO ILOTENANGO</v>
      </c>
      <c r="D1231" t="str">
        <v>Beca</v>
      </c>
      <c r="E1231" t="str">
        <v>06 Junio</v>
      </c>
      <c r="F1231">
        <v>6</v>
      </c>
      <c r="G1231" s="1">
        <f>'BECA MEDIA'!V208</f>
        <v>2.4</v>
      </c>
      <c r="H1231" s="1">
        <f>'BECA MEDIA'!W208</f>
        <v>6000</v>
      </c>
    </row>
    <row r="1232">
      <c r="A1232" t="str">
        <v>Beca Educación Media</v>
      </c>
      <c r="B1232" t="str">
        <v>QUICHÉ</v>
      </c>
      <c r="C1232" t="str">
        <v>SAN BARTOLOMÉ JOCOTENANGO</v>
      </c>
      <c r="D1232" t="str">
        <v>Beca</v>
      </c>
      <c r="E1232" t="str">
        <v>01 Enero</v>
      </c>
      <c r="F1232">
        <v>1</v>
      </c>
      <c r="G1232" s="1">
        <f>'BECA MEDIA'!G209</f>
        <v>0</v>
      </c>
      <c r="H1232" s="1">
        <f>'BECA MEDIA'!H209</f>
        <v>0</v>
      </c>
    </row>
    <row r="1233">
      <c r="A1233" t="str">
        <v>Beca Educación Media</v>
      </c>
      <c r="B1233" t="str">
        <v>QUICHÉ</v>
      </c>
      <c r="C1233" t="str">
        <v>SAN BARTOLOMÉ JOCOTENANGO</v>
      </c>
      <c r="D1233" t="str">
        <v>Beca</v>
      </c>
      <c r="E1233" t="str">
        <v>02 Febrero</v>
      </c>
      <c r="F1233">
        <v>2</v>
      </c>
      <c r="G1233" s="1">
        <f>'BECA MEDIA'!J209</f>
        <v>0</v>
      </c>
      <c r="H1233" s="1">
        <f>'BECA MEDIA'!K209</f>
        <v>0</v>
      </c>
    </row>
    <row r="1234">
      <c r="A1234" t="str">
        <v>Beca Educación Media</v>
      </c>
      <c r="B1234" t="str">
        <v>QUICHÉ</v>
      </c>
      <c r="C1234" t="str">
        <v>SAN BARTOLOMÉ JOCOTENANGO</v>
      </c>
      <c r="D1234" t="str">
        <v>Beca</v>
      </c>
      <c r="E1234" t="str">
        <v>03 Marzo</v>
      </c>
      <c r="F1234">
        <v>3</v>
      </c>
      <c r="G1234" s="1">
        <f>'BECA MEDIA'!M209</f>
        <v>2.4</v>
      </c>
      <c r="H1234" s="1">
        <f>'BECA MEDIA'!N209</f>
        <v>6000</v>
      </c>
    </row>
    <row r="1235">
      <c r="A1235" t="str">
        <v>Beca Educación Media</v>
      </c>
      <c r="B1235" t="str">
        <v>QUICHÉ</v>
      </c>
      <c r="C1235" t="str">
        <v>SAN BARTOLOMÉ JOCOTENANGO</v>
      </c>
      <c r="D1235" t="str">
        <v>Beca</v>
      </c>
      <c r="E1235" t="str">
        <v>04 Abril</v>
      </c>
      <c r="F1235">
        <v>4</v>
      </c>
      <c r="G1235" s="1">
        <f>'BECA MEDIA'!P209</f>
        <v>0</v>
      </c>
      <c r="H1235" s="1">
        <f>'BECA MEDIA'!Q209</f>
        <v>0</v>
      </c>
    </row>
    <row r="1236">
      <c r="A1236" t="str">
        <v>Beca Educación Media</v>
      </c>
      <c r="B1236" t="str">
        <v>QUICHÉ</v>
      </c>
      <c r="C1236" t="str">
        <v>SAN BARTOLOMÉ JOCOTENANGO</v>
      </c>
      <c r="D1236" t="str">
        <v>Beca</v>
      </c>
      <c r="E1236" t="str">
        <v>05 Mayo</v>
      </c>
      <c r="F1236">
        <v>5</v>
      </c>
      <c r="G1236" s="1">
        <f>'BECA MEDIA'!S209</f>
        <v>0</v>
      </c>
      <c r="H1236" s="1">
        <f>'BECA MEDIA'!T209</f>
        <v>0</v>
      </c>
    </row>
    <row r="1237">
      <c r="A1237" t="str">
        <v>Beca Educación Media</v>
      </c>
      <c r="B1237" t="str">
        <v>QUICHÉ</v>
      </c>
      <c r="C1237" t="str">
        <v>SAN BARTOLOMÉ JOCOTENANGO</v>
      </c>
      <c r="D1237" t="str">
        <v>Beca</v>
      </c>
      <c r="E1237" t="str">
        <v>06 Junio</v>
      </c>
      <c r="F1237">
        <v>6</v>
      </c>
      <c r="G1237" s="1">
        <f>'BECA MEDIA'!V209</f>
        <v>2.4</v>
      </c>
      <c r="H1237" s="1">
        <f>'BECA MEDIA'!W209</f>
        <v>6000</v>
      </c>
    </row>
    <row r="1238">
      <c r="A1238" t="str">
        <v>Beca Educación Media</v>
      </c>
      <c r="B1238" t="str">
        <v>QUICHÉ</v>
      </c>
      <c r="C1238" t="str">
        <v>SAN JUAN COTZAL</v>
      </c>
      <c r="D1238" t="str">
        <v>Beca</v>
      </c>
      <c r="E1238" t="str">
        <v>01 Enero</v>
      </c>
      <c r="F1238">
        <v>1</v>
      </c>
      <c r="G1238" s="1">
        <f>'BECA MEDIA'!G210</f>
        <v>0</v>
      </c>
      <c r="H1238" s="1">
        <f>'BECA MEDIA'!H210</f>
        <v>0</v>
      </c>
    </row>
    <row r="1239">
      <c r="A1239" t="str">
        <v>Beca Educación Media</v>
      </c>
      <c r="B1239" t="str">
        <v>QUICHÉ</v>
      </c>
      <c r="C1239" t="str">
        <v>SAN JUAN COTZAL</v>
      </c>
      <c r="D1239" t="str">
        <v>Beca</v>
      </c>
      <c r="E1239" t="str">
        <v>02 Febrero</v>
      </c>
      <c r="F1239">
        <v>2</v>
      </c>
      <c r="G1239" s="1">
        <f>'BECA MEDIA'!J210</f>
        <v>0</v>
      </c>
      <c r="H1239" s="1">
        <f>'BECA MEDIA'!K210</f>
        <v>0</v>
      </c>
    </row>
    <row r="1240">
      <c r="A1240" t="str">
        <v>Beca Educación Media</v>
      </c>
      <c r="B1240" t="str">
        <v>QUICHÉ</v>
      </c>
      <c r="C1240" t="str">
        <v>SAN JUAN COTZAL</v>
      </c>
      <c r="D1240" t="str">
        <v>Beca</v>
      </c>
      <c r="E1240" t="str">
        <v>03 Marzo</v>
      </c>
      <c r="F1240">
        <v>3</v>
      </c>
      <c r="G1240" s="1">
        <f>'BECA MEDIA'!M210</f>
        <v>4.8</v>
      </c>
      <c r="H1240" s="1">
        <f>'BECA MEDIA'!N210</f>
        <v>12000</v>
      </c>
    </row>
    <row r="1241">
      <c r="A1241" t="str">
        <v>Beca Educación Media</v>
      </c>
      <c r="B1241" t="str">
        <v>QUICHÉ</v>
      </c>
      <c r="C1241" t="str">
        <v>SAN JUAN COTZAL</v>
      </c>
      <c r="D1241" t="str">
        <v>Beca</v>
      </c>
      <c r="E1241" t="str">
        <v>04 Abril</v>
      </c>
      <c r="F1241">
        <v>4</v>
      </c>
      <c r="G1241" s="1">
        <f>'BECA MEDIA'!P210</f>
        <v>2.8</v>
      </c>
      <c r="H1241" s="1">
        <f>'BECA MEDIA'!Q210</f>
        <v>7000</v>
      </c>
    </row>
    <row r="1242">
      <c r="A1242" t="str">
        <v>Beca Educación Media</v>
      </c>
      <c r="B1242" t="str">
        <v>QUICHÉ</v>
      </c>
      <c r="C1242" t="str">
        <v>SAN JUAN COTZAL</v>
      </c>
      <c r="D1242" t="str">
        <v>Beca</v>
      </c>
      <c r="E1242" t="str">
        <v>05 Mayo</v>
      </c>
      <c r="F1242">
        <v>5</v>
      </c>
      <c r="G1242" s="1">
        <f>'BECA MEDIA'!S210</f>
        <v>0</v>
      </c>
      <c r="H1242" s="1">
        <f>'BECA MEDIA'!T210</f>
        <v>0</v>
      </c>
    </row>
    <row r="1243">
      <c r="A1243" t="str">
        <v>Beca Educación Media</v>
      </c>
      <c r="B1243" t="str">
        <v>QUICHÉ</v>
      </c>
      <c r="C1243" t="str">
        <v>SAN JUAN COTZAL</v>
      </c>
      <c r="D1243" t="str">
        <v>Beca</v>
      </c>
      <c r="E1243" t="str">
        <v>06 Junio</v>
      </c>
      <c r="F1243">
        <v>6</v>
      </c>
      <c r="G1243" s="1">
        <f>'BECA MEDIA'!V210</f>
        <v>7.6</v>
      </c>
      <c r="H1243" s="1">
        <f>'BECA MEDIA'!W210</f>
        <v>19000</v>
      </c>
    </row>
    <row r="1244">
      <c r="A1244" t="str">
        <v>Beca Educación Media</v>
      </c>
      <c r="B1244" t="str">
        <v>QUICHÉ</v>
      </c>
      <c r="C1244" t="str">
        <v>SAN PEDRO JOCOPILAS</v>
      </c>
      <c r="D1244" t="str">
        <v>Beca</v>
      </c>
      <c r="E1244" t="str">
        <v>01 Enero</v>
      </c>
      <c r="F1244">
        <v>1</v>
      </c>
      <c r="G1244" s="1">
        <f>'BECA MEDIA'!G211</f>
        <v>0</v>
      </c>
      <c r="H1244" s="1">
        <f>'BECA MEDIA'!H211</f>
        <v>0</v>
      </c>
    </row>
    <row r="1245">
      <c r="A1245" t="str">
        <v>Beca Educación Media</v>
      </c>
      <c r="B1245" t="str">
        <v>QUICHÉ</v>
      </c>
      <c r="C1245" t="str">
        <v>SAN PEDRO JOCOPILAS</v>
      </c>
      <c r="D1245" t="str">
        <v>Beca</v>
      </c>
      <c r="E1245" t="str">
        <v>02 Febrero</v>
      </c>
      <c r="F1245">
        <v>2</v>
      </c>
      <c r="G1245" s="1">
        <f>'BECA MEDIA'!J211</f>
        <v>0</v>
      </c>
      <c r="H1245" s="1">
        <f>'BECA MEDIA'!K211</f>
        <v>0</v>
      </c>
    </row>
    <row r="1246">
      <c r="A1246" t="str">
        <v>Beca Educación Media</v>
      </c>
      <c r="B1246" t="str">
        <v>QUICHÉ</v>
      </c>
      <c r="C1246" t="str">
        <v>SAN PEDRO JOCOPILAS</v>
      </c>
      <c r="D1246" t="str">
        <v>Beca</v>
      </c>
      <c r="E1246" t="str">
        <v>03 Marzo</v>
      </c>
      <c r="F1246">
        <v>3</v>
      </c>
      <c r="G1246" s="1">
        <f>'BECA MEDIA'!M211</f>
        <v>0.8</v>
      </c>
      <c r="H1246" s="1">
        <f>'BECA MEDIA'!N211</f>
        <v>2000</v>
      </c>
    </row>
    <row r="1247">
      <c r="A1247" t="str">
        <v>Beca Educación Media</v>
      </c>
      <c r="B1247" t="str">
        <v>QUICHÉ</v>
      </c>
      <c r="C1247" t="str">
        <v>SAN PEDRO JOCOPILAS</v>
      </c>
      <c r="D1247" t="str">
        <v>Beca</v>
      </c>
      <c r="E1247" t="str">
        <v>04 Abril</v>
      </c>
      <c r="F1247">
        <v>4</v>
      </c>
      <c r="G1247" s="1">
        <f>'BECA MEDIA'!P211</f>
        <v>0</v>
      </c>
      <c r="H1247" s="1">
        <f>'BECA MEDIA'!Q211</f>
        <v>0</v>
      </c>
    </row>
    <row r="1248">
      <c r="A1248" t="str">
        <v>Beca Educación Media</v>
      </c>
      <c r="B1248" t="str">
        <v>QUICHÉ</v>
      </c>
      <c r="C1248" t="str">
        <v>SAN PEDRO JOCOPILAS</v>
      </c>
      <c r="D1248" t="str">
        <v>Beca</v>
      </c>
      <c r="E1248" t="str">
        <v>05 Mayo</v>
      </c>
      <c r="F1248">
        <v>5</v>
      </c>
      <c r="G1248" s="1">
        <f>'BECA MEDIA'!S211</f>
        <v>0</v>
      </c>
      <c r="H1248" s="1">
        <f>'BECA MEDIA'!T211</f>
        <v>0</v>
      </c>
    </row>
    <row r="1249">
      <c r="A1249" t="str">
        <v>Beca Educación Media</v>
      </c>
      <c r="B1249" t="str">
        <v>QUICHÉ</v>
      </c>
      <c r="C1249" t="str">
        <v>SAN PEDRO JOCOPILAS</v>
      </c>
      <c r="D1249" t="str">
        <v>Beca</v>
      </c>
      <c r="E1249" t="str">
        <v>06 Junio</v>
      </c>
      <c r="F1249">
        <v>6</v>
      </c>
      <c r="G1249" s="1">
        <f>'BECA MEDIA'!V211</f>
        <v>0.8</v>
      </c>
      <c r="H1249" s="1">
        <f>'BECA MEDIA'!W211</f>
        <v>2000</v>
      </c>
    </row>
    <row r="1250">
      <c r="A1250" t="str">
        <v>Beca Educación Media</v>
      </c>
      <c r="B1250" t="str">
        <v>QUICHÉ</v>
      </c>
      <c r="C1250" t="str">
        <v>SANTA CRUZ DEL QUICHÉ</v>
      </c>
      <c r="D1250" t="str">
        <v>Beca</v>
      </c>
      <c r="E1250" t="str">
        <v>01 Enero</v>
      </c>
      <c r="F1250">
        <v>1</v>
      </c>
      <c r="G1250" s="1">
        <f>'BECA MEDIA'!G212</f>
        <v>0</v>
      </c>
      <c r="H1250" s="1">
        <f>'BECA MEDIA'!H212</f>
        <v>0</v>
      </c>
    </row>
    <row r="1251">
      <c r="A1251" t="str">
        <v>Beca Educación Media</v>
      </c>
      <c r="B1251" t="str">
        <v>QUICHÉ</v>
      </c>
      <c r="C1251" t="str">
        <v>SANTA CRUZ DEL QUICHÉ</v>
      </c>
      <c r="D1251" t="str">
        <v>Beca</v>
      </c>
      <c r="E1251" t="str">
        <v>02 Febrero</v>
      </c>
      <c r="F1251">
        <v>2</v>
      </c>
      <c r="G1251" s="1">
        <f>'BECA MEDIA'!J212</f>
        <v>0</v>
      </c>
      <c r="H1251" s="1">
        <f>'BECA MEDIA'!K212</f>
        <v>0</v>
      </c>
    </row>
    <row r="1252">
      <c r="A1252" t="str">
        <v>Beca Educación Media</v>
      </c>
      <c r="B1252" t="str">
        <v>QUICHÉ</v>
      </c>
      <c r="C1252" t="str">
        <v>SANTA CRUZ DEL QUICHÉ</v>
      </c>
      <c r="D1252" t="str">
        <v>Beca</v>
      </c>
      <c r="E1252" t="str">
        <v>03 Marzo</v>
      </c>
      <c r="F1252">
        <v>3</v>
      </c>
      <c r="G1252" s="1">
        <f>'BECA MEDIA'!M212</f>
        <v>8.8</v>
      </c>
      <c r="H1252" s="1">
        <f>'BECA MEDIA'!N212</f>
        <v>22000</v>
      </c>
    </row>
    <row r="1253">
      <c r="A1253" t="str">
        <v>Beca Educación Media</v>
      </c>
      <c r="B1253" t="str">
        <v>QUICHÉ</v>
      </c>
      <c r="C1253" t="str">
        <v>SANTA CRUZ DEL QUICHÉ</v>
      </c>
      <c r="D1253" t="str">
        <v>Beca</v>
      </c>
      <c r="E1253" t="str">
        <v>04 Abril</v>
      </c>
      <c r="F1253">
        <v>4</v>
      </c>
      <c r="G1253" s="1">
        <f>'BECA MEDIA'!P212</f>
        <v>2</v>
      </c>
      <c r="H1253" s="1">
        <f>'BECA MEDIA'!Q212</f>
        <v>5000</v>
      </c>
    </row>
    <row r="1254">
      <c r="A1254" t="str">
        <v>Beca Educación Media</v>
      </c>
      <c r="B1254" t="str">
        <v>QUICHÉ</v>
      </c>
      <c r="C1254" t="str">
        <v>SANTA CRUZ DEL QUICHÉ</v>
      </c>
      <c r="D1254" t="str">
        <v>Beca</v>
      </c>
      <c r="E1254" t="str">
        <v>05 Mayo</v>
      </c>
      <c r="F1254">
        <v>5</v>
      </c>
      <c r="G1254" s="1">
        <f>'BECA MEDIA'!S212</f>
        <v>0</v>
      </c>
      <c r="H1254" s="1">
        <f>'BECA MEDIA'!T212</f>
        <v>0</v>
      </c>
    </row>
    <row r="1255">
      <c r="A1255" t="str">
        <v>Beca Educación Media</v>
      </c>
      <c r="B1255" t="str">
        <v>QUICHÉ</v>
      </c>
      <c r="C1255" t="str">
        <v>SANTA CRUZ DEL QUICHÉ</v>
      </c>
      <c r="D1255" t="str">
        <v>Beca</v>
      </c>
      <c r="E1255" t="str">
        <v>06 Junio</v>
      </c>
      <c r="F1255">
        <v>6</v>
      </c>
      <c r="G1255" s="1">
        <f>'BECA MEDIA'!V212</f>
        <v>10</v>
      </c>
      <c r="H1255" s="1">
        <f>'BECA MEDIA'!W212</f>
        <v>25000</v>
      </c>
    </row>
    <row r="1256">
      <c r="A1256" t="str">
        <v>Beca Educación Media</v>
      </c>
      <c r="B1256" t="str">
        <v>QUICHÉ</v>
      </c>
      <c r="C1256" t="str">
        <v>USPANTÁN</v>
      </c>
      <c r="D1256" t="str">
        <v>Beca</v>
      </c>
      <c r="E1256" t="str">
        <v>01 Enero</v>
      </c>
      <c r="F1256">
        <v>1</v>
      </c>
      <c r="G1256" s="1">
        <f>'BECA MEDIA'!G213</f>
        <v>0</v>
      </c>
      <c r="H1256" s="1">
        <f>'BECA MEDIA'!H213</f>
        <v>0</v>
      </c>
    </row>
    <row r="1257">
      <c r="A1257" t="str">
        <v>Beca Educación Media</v>
      </c>
      <c r="B1257" t="str">
        <v>QUICHÉ</v>
      </c>
      <c r="C1257" t="str">
        <v>USPANTÁN</v>
      </c>
      <c r="D1257" t="str">
        <v>Beca</v>
      </c>
      <c r="E1257" t="str">
        <v>02 Febrero</v>
      </c>
      <c r="F1257">
        <v>2</v>
      </c>
      <c r="G1257" s="1">
        <f>'BECA MEDIA'!J213</f>
        <v>0</v>
      </c>
      <c r="H1257" s="1">
        <f>'BECA MEDIA'!K213</f>
        <v>0</v>
      </c>
    </row>
    <row r="1258">
      <c r="A1258" t="str">
        <v>Beca Educación Media</v>
      </c>
      <c r="B1258" t="str">
        <v>QUICHÉ</v>
      </c>
      <c r="C1258" t="str">
        <v>USPANTÁN</v>
      </c>
      <c r="D1258" t="str">
        <v>Beca</v>
      </c>
      <c r="E1258" t="str">
        <v>03 Marzo</v>
      </c>
      <c r="F1258">
        <v>3</v>
      </c>
      <c r="G1258" s="1">
        <f>'BECA MEDIA'!M213</f>
        <v>2</v>
      </c>
      <c r="H1258" s="1">
        <f>'BECA MEDIA'!N213</f>
        <v>5000</v>
      </c>
    </row>
    <row r="1259">
      <c r="A1259" t="str">
        <v>Beca Educación Media</v>
      </c>
      <c r="B1259" t="str">
        <v>QUICHÉ</v>
      </c>
      <c r="C1259" t="str">
        <v>USPANTÁN</v>
      </c>
      <c r="D1259" t="str">
        <v>Beca</v>
      </c>
      <c r="E1259" t="str">
        <v>04 Abril</v>
      </c>
      <c r="F1259">
        <v>4</v>
      </c>
      <c r="G1259" s="1">
        <f>'BECA MEDIA'!P213</f>
        <v>0</v>
      </c>
      <c r="H1259" s="1">
        <f>'BECA MEDIA'!Q213</f>
        <v>0</v>
      </c>
    </row>
    <row r="1260">
      <c r="A1260" t="str">
        <v>Beca Educación Media</v>
      </c>
      <c r="B1260" t="str">
        <v>QUICHÉ</v>
      </c>
      <c r="C1260" t="str">
        <v>USPANTÁN</v>
      </c>
      <c r="D1260" t="str">
        <v>Beca</v>
      </c>
      <c r="E1260" t="str">
        <v>05 Mayo</v>
      </c>
      <c r="F1260">
        <v>5</v>
      </c>
      <c r="G1260" s="1">
        <f>'BECA MEDIA'!S213</f>
        <v>0</v>
      </c>
      <c r="H1260" s="1">
        <f>'BECA MEDIA'!T213</f>
        <v>0</v>
      </c>
    </row>
    <row r="1261">
      <c r="A1261" t="str">
        <v>Beca Educación Media</v>
      </c>
      <c r="B1261" t="str">
        <v>QUICHÉ</v>
      </c>
      <c r="C1261" t="str">
        <v>USPANTÁN</v>
      </c>
      <c r="D1261" t="str">
        <v>Beca</v>
      </c>
      <c r="E1261" t="str">
        <v>06 Junio</v>
      </c>
      <c r="F1261">
        <v>6</v>
      </c>
      <c r="G1261" s="1">
        <f>'BECA MEDIA'!V213</f>
        <v>2.4</v>
      </c>
      <c r="H1261" s="1">
        <f>'BECA MEDIA'!W213</f>
        <v>6000</v>
      </c>
    </row>
    <row r="1262">
      <c r="A1262" t="str">
        <v>Beca Educación Media</v>
      </c>
      <c r="B1262" t="str">
        <v>QUICHÉ</v>
      </c>
      <c r="C1262" t="str">
        <v>ZACUALPA</v>
      </c>
      <c r="D1262" t="str">
        <v>Beca</v>
      </c>
      <c r="E1262" t="str">
        <v>01 Enero</v>
      </c>
      <c r="F1262">
        <v>1</v>
      </c>
      <c r="G1262" s="1">
        <f>'BECA MEDIA'!G214</f>
        <v>0</v>
      </c>
      <c r="H1262" s="1">
        <f>'BECA MEDIA'!H214</f>
        <v>0</v>
      </c>
    </row>
    <row r="1263">
      <c r="A1263" t="str">
        <v>Beca Educación Media</v>
      </c>
      <c r="B1263" t="str">
        <v>QUICHÉ</v>
      </c>
      <c r="C1263" t="str">
        <v>ZACUALPA</v>
      </c>
      <c r="D1263" t="str">
        <v>Beca</v>
      </c>
      <c r="E1263" t="str">
        <v>02 Febrero</v>
      </c>
      <c r="F1263">
        <v>2</v>
      </c>
      <c r="G1263" s="1">
        <f>'BECA MEDIA'!J214</f>
        <v>0</v>
      </c>
      <c r="H1263" s="1">
        <f>'BECA MEDIA'!K214</f>
        <v>0</v>
      </c>
    </row>
    <row r="1264">
      <c r="A1264" t="str">
        <v>Beca Educación Media</v>
      </c>
      <c r="B1264" t="str">
        <v>QUICHÉ</v>
      </c>
      <c r="C1264" t="str">
        <v>ZACUALPA</v>
      </c>
      <c r="D1264" t="str">
        <v>Beca</v>
      </c>
      <c r="E1264" t="str">
        <v>03 Marzo</v>
      </c>
      <c r="F1264">
        <v>3</v>
      </c>
      <c r="G1264" s="1">
        <f>'BECA MEDIA'!M214</f>
        <v>4</v>
      </c>
      <c r="H1264" s="1">
        <f>'BECA MEDIA'!N214</f>
        <v>10000</v>
      </c>
    </row>
    <row r="1265">
      <c r="A1265" t="str">
        <v>Beca Educación Media</v>
      </c>
      <c r="B1265" t="str">
        <v>QUICHÉ</v>
      </c>
      <c r="C1265" t="str">
        <v>ZACUALPA</v>
      </c>
      <c r="D1265" t="str">
        <v>Beca</v>
      </c>
      <c r="E1265" t="str">
        <v>04 Abril</v>
      </c>
      <c r="F1265">
        <v>4</v>
      </c>
      <c r="G1265" s="1">
        <f>'BECA MEDIA'!P214</f>
        <v>0.4</v>
      </c>
      <c r="H1265" s="1">
        <f>'BECA MEDIA'!Q214</f>
        <v>1000</v>
      </c>
    </row>
    <row r="1266">
      <c r="A1266" t="str">
        <v>Beca Educación Media</v>
      </c>
      <c r="B1266" t="str">
        <v>QUICHÉ</v>
      </c>
      <c r="C1266" t="str">
        <v>ZACUALPA</v>
      </c>
      <c r="D1266" t="str">
        <v>Beca</v>
      </c>
      <c r="E1266" t="str">
        <v>05 Mayo</v>
      </c>
      <c r="F1266">
        <v>5</v>
      </c>
      <c r="G1266" s="1">
        <f>'BECA MEDIA'!S214</f>
        <v>0</v>
      </c>
      <c r="H1266" s="1">
        <f>'BECA MEDIA'!T214</f>
        <v>0</v>
      </c>
    </row>
    <row r="1267">
      <c r="A1267" t="str">
        <v>Beca Educación Media</v>
      </c>
      <c r="B1267" t="str">
        <v>QUICHÉ</v>
      </c>
      <c r="C1267" t="str">
        <v>ZACUALPA</v>
      </c>
      <c r="D1267" t="str">
        <v>Beca</v>
      </c>
      <c r="E1267" t="str">
        <v>06 Junio</v>
      </c>
      <c r="F1267">
        <v>6</v>
      </c>
      <c r="G1267" s="1">
        <f>'BECA MEDIA'!V214</f>
        <v>5.6</v>
      </c>
      <c r="H1267" s="1">
        <f>'BECA MEDIA'!W214</f>
        <v>14000</v>
      </c>
    </row>
    <row r="1268">
      <c r="A1268" t="str">
        <v>Beca Educación Media</v>
      </c>
      <c r="B1268" t="str">
        <v>RETALHULEU</v>
      </c>
      <c r="C1268" t="str">
        <v>CHAMPERICO</v>
      </c>
      <c r="D1268" t="str">
        <v>Beca</v>
      </c>
      <c r="E1268" t="str">
        <v>01 Enero</v>
      </c>
      <c r="F1268">
        <v>1</v>
      </c>
      <c r="G1268" s="1">
        <f>'BECA MEDIA'!G215</f>
        <v>0</v>
      </c>
      <c r="H1268" s="1">
        <f>'BECA MEDIA'!H215</f>
        <v>0</v>
      </c>
    </row>
    <row r="1269">
      <c r="A1269" t="str">
        <v>Beca Educación Media</v>
      </c>
      <c r="B1269" t="str">
        <v>RETALHULEU</v>
      </c>
      <c r="C1269" t="str">
        <v>CHAMPERICO</v>
      </c>
      <c r="D1269" t="str">
        <v>Beca</v>
      </c>
      <c r="E1269" t="str">
        <v>02 Febrero</v>
      </c>
      <c r="F1269">
        <v>2</v>
      </c>
      <c r="G1269" s="1">
        <f>'BECA MEDIA'!J215</f>
        <v>0</v>
      </c>
      <c r="H1269" s="1">
        <f>'BECA MEDIA'!K215</f>
        <v>0</v>
      </c>
    </row>
    <row r="1270">
      <c r="A1270" t="str">
        <v>Beca Educación Media</v>
      </c>
      <c r="B1270" t="str">
        <v>RETALHULEU</v>
      </c>
      <c r="C1270" t="str">
        <v>CHAMPERICO</v>
      </c>
      <c r="D1270" t="str">
        <v>Beca</v>
      </c>
      <c r="E1270" t="str">
        <v>03 Marzo</v>
      </c>
      <c r="F1270">
        <v>3</v>
      </c>
      <c r="G1270" s="1">
        <f>'BECA MEDIA'!M215</f>
        <v>7.2</v>
      </c>
      <c r="H1270" s="1">
        <f>'BECA MEDIA'!N215</f>
        <v>18000</v>
      </c>
    </row>
    <row r="1271">
      <c r="A1271" t="str">
        <v>Beca Educación Media</v>
      </c>
      <c r="B1271" t="str">
        <v>RETALHULEU</v>
      </c>
      <c r="C1271" t="str">
        <v>CHAMPERICO</v>
      </c>
      <c r="D1271" t="str">
        <v>Beca</v>
      </c>
      <c r="E1271" t="str">
        <v>04 Abril</v>
      </c>
      <c r="F1271">
        <v>4</v>
      </c>
      <c r="G1271" s="1">
        <f>'BECA MEDIA'!P215</f>
        <v>1.2</v>
      </c>
      <c r="H1271" s="1">
        <f>'BECA MEDIA'!Q215</f>
        <v>3000</v>
      </c>
    </row>
    <row r="1272">
      <c r="A1272" t="str">
        <v>Beca Educación Media</v>
      </c>
      <c r="B1272" t="str">
        <v>RETALHULEU</v>
      </c>
      <c r="C1272" t="str">
        <v>CHAMPERICO</v>
      </c>
      <c r="D1272" t="str">
        <v>Beca</v>
      </c>
      <c r="E1272" t="str">
        <v>05 Mayo</v>
      </c>
      <c r="F1272">
        <v>5</v>
      </c>
      <c r="G1272" s="1">
        <f>'BECA MEDIA'!S215</f>
        <v>0</v>
      </c>
      <c r="H1272" s="1">
        <f>'BECA MEDIA'!T215</f>
        <v>0</v>
      </c>
    </row>
    <row r="1273">
      <c r="A1273" t="str">
        <v>Beca Educación Media</v>
      </c>
      <c r="B1273" t="str">
        <v>RETALHULEU</v>
      </c>
      <c r="C1273" t="str">
        <v>CHAMPERICO</v>
      </c>
      <c r="D1273" t="str">
        <v>Beca</v>
      </c>
      <c r="E1273" t="str">
        <v>06 Junio</v>
      </c>
      <c r="F1273">
        <v>6</v>
      </c>
      <c r="G1273" s="1">
        <f>'BECA MEDIA'!V215</f>
        <v>8.4</v>
      </c>
      <c r="H1273" s="1">
        <f>'BECA MEDIA'!W215</f>
        <v>21000</v>
      </c>
    </row>
    <row r="1274">
      <c r="A1274" t="str">
        <v>Beca Educación Media</v>
      </c>
      <c r="B1274" t="str">
        <v>RETALHULEU</v>
      </c>
      <c r="C1274" t="str">
        <v>EL ASINTAL</v>
      </c>
      <c r="D1274" t="str">
        <v>Beca</v>
      </c>
      <c r="E1274" t="str">
        <v>01 Enero</v>
      </c>
      <c r="F1274">
        <v>1</v>
      </c>
      <c r="G1274" s="1">
        <f>'BECA MEDIA'!G216</f>
        <v>0</v>
      </c>
      <c r="H1274" s="1">
        <f>'BECA MEDIA'!H216</f>
        <v>0</v>
      </c>
    </row>
    <row r="1275">
      <c r="A1275" t="str">
        <v>Beca Educación Media</v>
      </c>
      <c r="B1275" t="str">
        <v>RETALHULEU</v>
      </c>
      <c r="C1275" t="str">
        <v>EL ASINTAL</v>
      </c>
      <c r="D1275" t="str">
        <v>Beca</v>
      </c>
      <c r="E1275" t="str">
        <v>02 Febrero</v>
      </c>
      <c r="F1275">
        <v>2</v>
      </c>
      <c r="G1275" s="1">
        <f>'BECA MEDIA'!J216</f>
        <v>0</v>
      </c>
      <c r="H1275" s="1">
        <f>'BECA MEDIA'!K216</f>
        <v>0</v>
      </c>
    </row>
    <row r="1276">
      <c r="A1276" t="str">
        <v>Beca Educación Media</v>
      </c>
      <c r="B1276" t="str">
        <v>RETALHULEU</v>
      </c>
      <c r="C1276" t="str">
        <v>EL ASINTAL</v>
      </c>
      <c r="D1276" t="str">
        <v>Beca</v>
      </c>
      <c r="E1276" t="str">
        <v>03 Marzo</v>
      </c>
      <c r="F1276">
        <v>3</v>
      </c>
      <c r="G1276" s="1">
        <f>'BECA MEDIA'!M216</f>
        <v>4.8</v>
      </c>
      <c r="H1276" s="1">
        <f>'BECA MEDIA'!N216</f>
        <v>12000</v>
      </c>
    </row>
    <row r="1277">
      <c r="A1277" t="str">
        <v>Beca Educación Media</v>
      </c>
      <c r="B1277" t="str">
        <v>RETALHULEU</v>
      </c>
      <c r="C1277" t="str">
        <v>EL ASINTAL</v>
      </c>
      <c r="D1277" t="str">
        <v>Beca</v>
      </c>
      <c r="E1277" t="str">
        <v>04 Abril</v>
      </c>
      <c r="F1277">
        <v>4</v>
      </c>
      <c r="G1277" s="1">
        <f>'BECA MEDIA'!P216</f>
        <v>1.2</v>
      </c>
      <c r="H1277" s="1">
        <f>'BECA MEDIA'!Q216</f>
        <v>3000</v>
      </c>
    </row>
    <row r="1278">
      <c r="A1278" t="str">
        <v>Beca Educación Media</v>
      </c>
      <c r="B1278" t="str">
        <v>RETALHULEU</v>
      </c>
      <c r="C1278" t="str">
        <v>EL ASINTAL</v>
      </c>
      <c r="D1278" t="str">
        <v>Beca</v>
      </c>
      <c r="E1278" t="str">
        <v>05 Mayo</v>
      </c>
      <c r="F1278">
        <v>5</v>
      </c>
      <c r="G1278" s="1">
        <f>'BECA MEDIA'!S216</f>
        <v>0</v>
      </c>
      <c r="H1278" s="1">
        <f>'BECA MEDIA'!T216</f>
        <v>0</v>
      </c>
    </row>
    <row r="1279">
      <c r="A1279" t="str">
        <v>Beca Educación Media</v>
      </c>
      <c r="B1279" t="str">
        <v>RETALHULEU</v>
      </c>
      <c r="C1279" t="str">
        <v>EL ASINTAL</v>
      </c>
      <c r="D1279" t="str">
        <v>Beca</v>
      </c>
      <c r="E1279" t="str">
        <v>06 Junio</v>
      </c>
      <c r="F1279">
        <v>6</v>
      </c>
      <c r="G1279" s="1">
        <f>'BECA MEDIA'!V216</f>
        <v>6.4</v>
      </c>
      <c r="H1279" s="1">
        <f>'BECA MEDIA'!W216</f>
        <v>16000</v>
      </c>
    </row>
    <row r="1280">
      <c r="A1280" t="str">
        <v>Beca Educación Media</v>
      </c>
      <c r="B1280" t="str">
        <v>RETALHULEU</v>
      </c>
      <c r="C1280" t="str">
        <v>NUEVO SAN CARLOS</v>
      </c>
      <c r="D1280" t="str">
        <v>Beca</v>
      </c>
      <c r="E1280" t="str">
        <v>01 Enero</v>
      </c>
      <c r="F1280">
        <v>1</v>
      </c>
      <c r="G1280" s="1">
        <f>'BECA MEDIA'!G217</f>
        <v>0</v>
      </c>
      <c r="H1280" s="1">
        <f>'BECA MEDIA'!H217</f>
        <v>0</v>
      </c>
    </row>
    <row r="1281">
      <c r="A1281" t="str">
        <v>Beca Educación Media</v>
      </c>
      <c r="B1281" t="str">
        <v>RETALHULEU</v>
      </c>
      <c r="C1281" t="str">
        <v>NUEVO SAN CARLOS</v>
      </c>
      <c r="D1281" t="str">
        <v>Beca</v>
      </c>
      <c r="E1281" t="str">
        <v>02 Febrero</v>
      </c>
      <c r="F1281">
        <v>2</v>
      </c>
      <c r="G1281" s="1">
        <f>'BECA MEDIA'!J217</f>
        <v>0</v>
      </c>
      <c r="H1281" s="1">
        <f>'BECA MEDIA'!K217</f>
        <v>0</v>
      </c>
    </row>
    <row r="1282">
      <c r="A1282" t="str">
        <v>Beca Educación Media</v>
      </c>
      <c r="B1282" t="str">
        <v>RETALHULEU</v>
      </c>
      <c r="C1282" t="str">
        <v>NUEVO SAN CARLOS</v>
      </c>
      <c r="D1282" t="str">
        <v>Beca</v>
      </c>
      <c r="E1282" t="str">
        <v>03 Marzo</v>
      </c>
      <c r="F1282">
        <v>3</v>
      </c>
      <c r="G1282" s="1">
        <f>'BECA MEDIA'!M217</f>
        <v>7.2</v>
      </c>
      <c r="H1282" s="1">
        <f>'BECA MEDIA'!N217</f>
        <v>18000</v>
      </c>
    </row>
    <row r="1283">
      <c r="A1283" t="str">
        <v>Beca Educación Media</v>
      </c>
      <c r="B1283" t="str">
        <v>RETALHULEU</v>
      </c>
      <c r="C1283" t="str">
        <v>NUEVO SAN CARLOS</v>
      </c>
      <c r="D1283" t="str">
        <v>Beca</v>
      </c>
      <c r="E1283" t="str">
        <v>04 Abril</v>
      </c>
      <c r="F1283">
        <v>4</v>
      </c>
      <c r="G1283" s="1">
        <f>'BECA MEDIA'!P217</f>
        <v>3.2</v>
      </c>
      <c r="H1283" s="1">
        <f>'BECA MEDIA'!Q217</f>
        <v>8000</v>
      </c>
    </row>
    <row r="1284">
      <c r="A1284" t="str">
        <v>Beca Educación Media</v>
      </c>
      <c r="B1284" t="str">
        <v>RETALHULEU</v>
      </c>
      <c r="C1284" t="str">
        <v>NUEVO SAN CARLOS</v>
      </c>
      <c r="D1284" t="str">
        <v>Beca</v>
      </c>
      <c r="E1284" t="str">
        <v>05 Mayo</v>
      </c>
      <c r="F1284">
        <v>5</v>
      </c>
      <c r="G1284" s="1">
        <f>'BECA MEDIA'!S217</f>
        <v>0</v>
      </c>
      <c r="H1284" s="1">
        <f>'BECA MEDIA'!T217</f>
        <v>0</v>
      </c>
    </row>
    <row r="1285">
      <c r="A1285" t="str">
        <v>Beca Educación Media</v>
      </c>
      <c r="B1285" t="str">
        <v>RETALHULEU</v>
      </c>
      <c r="C1285" t="str">
        <v>NUEVO SAN CARLOS</v>
      </c>
      <c r="D1285" t="str">
        <v>Beca</v>
      </c>
      <c r="E1285" t="str">
        <v>06 Junio</v>
      </c>
      <c r="F1285">
        <v>6</v>
      </c>
      <c r="G1285" s="1">
        <f>'BECA MEDIA'!V217</f>
        <v>10.4</v>
      </c>
      <c r="H1285" s="1">
        <f>'BECA MEDIA'!W217</f>
        <v>26000</v>
      </c>
    </row>
    <row r="1286">
      <c r="A1286" t="str">
        <v>Beca Educación Media</v>
      </c>
      <c r="B1286" t="str">
        <v>RETALHULEU</v>
      </c>
      <c r="C1286" t="str">
        <v>RETALHULEU</v>
      </c>
      <c r="D1286" t="str">
        <v>Beca</v>
      </c>
      <c r="E1286" t="str">
        <v>01 Enero</v>
      </c>
      <c r="F1286">
        <v>1</v>
      </c>
      <c r="G1286" s="1">
        <f>'BECA MEDIA'!G218</f>
        <v>0</v>
      </c>
      <c r="H1286" s="1">
        <f>'BECA MEDIA'!H218</f>
        <v>0</v>
      </c>
    </row>
    <row r="1287">
      <c r="A1287" t="str">
        <v>Beca Educación Media</v>
      </c>
      <c r="B1287" t="str">
        <v>RETALHULEU</v>
      </c>
      <c r="C1287" t="str">
        <v>RETALHULEU</v>
      </c>
      <c r="D1287" t="str">
        <v>Beca</v>
      </c>
      <c r="E1287" t="str">
        <v>02 Febrero</v>
      </c>
      <c r="F1287">
        <v>2</v>
      </c>
      <c r="G1287" s="1">
        <f>'BECA MEDIA'!J218</f>
        <v>0</v>
      </c>
      <c r="H1287" s="1">
        <f>'BECA MEDIA'!K218</f>
        <v>0</v>
      </c>
    </row>
    <row r="1288">
      <c r="A1288" t="str">
        <v>Beca Educación Media</v>
      </c>
      <c r="B1288" t="str">
        <v>RETALHULEU</v>
      </c>
      <c r="C1288" t="str">
        <v>RETALHULEU</v>
      </c>
      <c r="D1288" t="str">
        <v>Beca</v>
      </c>
      <c r="E1288" t="str">
        <v>03 Marzo</v>
      </c>
      <c r="F1288">
        <v>3</v>
      </c>
      <c r="G1288" s="1">
        <f>'BECA MEDIA'!M218</f>
        <v>1.6</v>
      </c>
      <c r="H1288" s="1">
        <f>'BECA MEDIA'!N218</f>
        <v>4000</v>
      </c>
    </row>
    <row r="1289">
      <c r="A1289" t="str">
        <v>Beca Educación Media</v>
      </c>
      <c r="B1289" t="str">
        <v>RETALHULEU</v>
      </c>
      <c r="C1289" t="str">
        <v>RETALHULEU</v>
      </c>
      <c r="D1289" t="str">
        <v>Beca</v>
      </c>
      <c r="E1289" t="str">
        <v>04 Abril</v>
      </c>
      <c r="F1289">
        <v>4</v>
      </c>
      <c r="G1289" s="1">
        <f>'BECA MEDIA'!P218</f>
        <v>0.8</v>
      </c>
      <c r="H1289" s="1">
        <f>'BECA MEDIA'!Q218</f>
        <v>2000</v>
      </c>
    </row>
    <row r="1290">
      <c r="A1290" t="str">
        <v>Beca Educación Media</v>
      </c>
      <c r="B1290" t="str">
        <v>RETALHULEU</v>
      </c>
      <c r="C1290" t="str">
        <v>RETALHULEU</v>
      </c>
      <c r="D1290" t="str">
        <v>Beca</v>
      </c>
      <c r="E1290" t="str">
        <v>05 Mayo</v>
      </c>
      <c r="F1290">
        <v>5</v>
      </c>
      <c r="G1290" s="1">
        <f>'BECA MEDIA'!S218</f>
        <v>0</v>
      </c>
      <c r="H1290" s="1">
        <f>'BECA MEDIA'!T218</f>
        <v>0</v>
      </c>
    </row>
    <row r="1291">
      <c r="A1291" t="str">
        <v>Beca Educación Media</v>
      </c>
      <c r="B1291" t="str">
        <v>RETALHULEU</v>
      </c>
      <c r="C1291" t="str">
        <v>RETALHULEU</v>
      </c>
      <c r="D1291" t="str">
        <v>Beca</v>
      </c>
      <c r="E1291" t="str">
        <v>06 Junio</v>
      </c>
      <c r="F1291">
        <v>6</v>
      </c>
      <c r="G1291" s="1">
        <f>'BECA MEDIA'!V218</f>
        <v>3.6</v>
      </c>
      <c r="H1291" s="1">
        <f>'BECA MEDIA'!W218</f>
        <v>9000</v>
      </c>
    </row>
    <row r="1292">
      <c r="A1292" t="str">
        <v>Beca Educación Media</v>
      </c>
      <c r="B1292" t="str">
        <v>RETALHULEU</v>
      </c>
      <c r="C1292" t="str">
        <v>SAN ANDRÉS VILLA SECA</v>
      </c>
      <c r="D1292" t="str">
        <v>Beca</v>
      </c>
      <c r="E1292" t="str">
        <v>01 Enero</v>
      </c>
      <c r="F1292">
        <v>1</v>
      </c>
      <c r="G1292" s="1">
        <f>'BECA MEDIA'!G219</f>
        <v>0</v>
      </c>
      <c r="H1292" s="1">
        <f>'BECA MEDIA'!H219</f>
        <v>0</v>
      </c>
    </row>
    <row r="1293">
      <c r="A1293" t="str">
        <v>Beca Educación Media</v>
      </c>
      <c r="B1293" t="str">
        <v>RETALHULEU</v>
      </c>
      <c r="C1293" t="str">
        <v>SAN ANDRÉS VILLA SECA</v>
      </c>
      <c r="D1293" t="str">
        <v>Beca</v>
      </c>
      <c r="E1293" t="str">
        <v>02 Febrero</v>
      </c>
      <c r="F1293">
        <v>2</v>
      </c>
      <c r="G1293" s="1">
        <f>'BECA MEDIA'!J219</f>
        <v>0</v>
      </c>
      <c r="H1293" s="1">
        <f>'BECA MEDIA'!K219</f>
        <v>0</v>
      </c>
    </row>
    <row r="1294">
      <c r="A1294" t="str">
        <v>Beca Educación Media</v>
      </c>
      <c r="B1294" t="str">
        <v>RETALHULEU</v>
      </c>
      <c r="C1294" t="str">
        <v>SAN ANDRÉS VILLA SECA</v>
      </c>
      <c r="D1294" t="str">
        <v>Beca</v>
      </c>
      <c r="E1294" t="str">
        <v>03 Marzo</v>
      </c>
      <c r="F1294">
        <v>3</v>
      </c>
      <c r="G1294" s="1">
        <f>'BECA MEDIA'!M219</f>
        <v>6.4</v>
      </c>
      <c r="H1294" s="1">
        <f>'BECA MEDIA'!N219</f>
        <v>16000</v>
      </c>
    </row>
    <row r="1295">
      <c r="A1295" t="str">
        <v>Beca Educación Media</v>
      </c>
      <c r="B1295" t="str">
        <v>RETALHULEU</v>
      </c>
      <c r="C1295" t="str">
        <v>SAN ANDRÉS VILLA SECA</v>
      </c>
      <c r="D1295" t="str">
        <v>Beca</v>
      </c>
      <c r="E1295" t="str">
        <v>04 Abril</v>
      </c>
      <c r="F1295">
        <v>4</v>
      </c>
      <c r="G1295" s="1">
        <f>'BECA MEDIA'!P219</f>
        <v>0.8</v>
      </c>
      <c r="H1295" s="1">
        <f>'BECA MEDIA'!Q219</f>
        <v>2000</v>
      </c>
    </row>
    <row r="1296">
      <c r="A1296" t="str">
        <v>Beca Educación Media</v>
      </c>
      <c r="B1296" t="str">
        <v>RETALHULEU</v>
      </c>
      <c r="C1296" t="str">
        <v>SAN ANDRÉS VILLA SECA</v>
      </c>
      <c r="D1296" t="str">
        <v>Beca</v>
      </c>
      <c r="E1296" t="str">
        <v>05 Mayo</v>
      </c>
      <c r="F1296">
        <v>5</v>
      </c>
      <c r="G1296" s="1">
        <f>'BECA MEDIA'!S219</f>
        <v>0</v>
      </c>
      <c r="H1296" s="1">
        <f>'BECA MEDIA'!T219</f>
        <v>0</v>
      </c>
    </row>
    <row r="1297">
      <c r="A1297" t="str">
        <v>Beca Educación Media</v>
      </c>
      <c r="B1297" t="str">
        <v>RETALHULEU</v>
      </c>
      <c r="C1297" t="str">
        <v>SAN ANDRÉS VILLA SECA</v>
      </c>
      <c r="D1297" t="str">
        <v>Beca</v>
      </c>
      <c r="E1297" t="str">
        <v>06 Junio</v>
      </c>
      <c r="F1297">
        <v>6</v>
      </c>
      <c r="G1297" s="1">
        <f>'BECA MEDIA'!V219</f>
        <v>7.6</v>
      </c>
      <c r="H1297" s="1">
        <f>'BECA MEDIA'!W219</f>
        <v>19000</v>
      </c>
    </row>
    <row r="1298">
      <c r="A1298" t="str">
        <v>Beca Educación Media</v>
      </c>
      <c r="B1298" t="str">
        <v>RETALHULEU</v>
      </c>
      <c r="C1298" t="str">
        <v>SAN FELIPE</v>
      </c>
      <c r="D1298" t="str">
        <v>Beca</v>
      </c>
      <c r="E1298" t="str">
        <v>01 Enero</v>
      </c>
      <c r="F1298">
        <v>1</v>
      </c>
      <c r="G1298" s="1">
        <f>'BECA MEDIA'!G220</f>
        <v>0</v>
      </c>
      <c r="H1298" s="1">
        <f>'BECA MEDIA'!H220</f>
        <v>0</v>
      </c>
    </row>
    <row r="1299">
      <c r="A1299" t="str">
        <v>Beca Educación Media</v>
      </c>
      <c r="B1299" t="str">
        <v>RETALHULEU</v>
      </c>
      <c r="C1299" t="str">
        <v>SAN FELIPE</v>
      </c>
      <c r="D1299" t="str">
        <v>Beca</v>
      </c>
      <c r="E1299" t="str">
        <v>02 Febrero</v>
      </c>
      <c r="F1299">
        <v>2</v>
      </c>
      <c r="G1299" s="1">
        <f>'BECA MEDIA'!J220</f>
        <v>0</v>
      </c>
      <c r="H1299" s="1">
        <f>'BECA MEDIA'!K220</f>
        <v>0</v>
      </c>
    </row>
    <row r="1300">
      <c r="A1300" t="str">
        <v>Beca Educación Media</v>
      </c>
      <c r="B1300" t="str">
        <v>RETALHULEU</v>
      </c>
      <c r="C1300" t="str">
        <v>SAN FELIPE</v>
      </c>
      <c r="D1300" t="str">
        <v>Beca</v>
      </c>
      <c r="E1300" t="str">
        <v>03 Marzo</v>
      </c>
      <c r="F1300">
        <v>3</v>
      </c>
      <c r="G1300" s="1">
        <f>'BECA MEDIA'!M220</f>
        <v>5.2</v>
      </c>
      <c r="H1300" s="1">
        <f>'BECA MEDIA'!N220</f>
        <v>13000</v>
      </c>
    </row>
    <row r="1301">
      <c r="A1301" t="str">
        <v>Beca Educación Media</v>
      </c>
      <c r="B1301" t="str">
        <v>RETALHULEU</v>
      </c>
      <c r="C1301" t="str">
        <v>SAN FELIPE</v>
      </c>
      <c r="D1301" t="str">
        <v>Beca</v>
      </c>
      <c r="E1301" t="str">
        <v>04 Abril</v>
      </c>
      <c r="F1301">
        <v>4</v>
      </c>
      <c r="G1301" s="1">
        <f>'BECA MEDIA'!P220</f>
        <v>0.4</v>
      </c>
      <c r="H1301" s="1">
        <f>'BECA MEDIA'!Q220</f>
        <v>1000</v>
      </c>
    </row>
    <row r="1302">
      <c r="A1302" t="str">
        <v>Beca Educación Media</v>
      </c>
      <c r="B1302" t="str">
        <v>RETALHULEU</v>
      </c>
      <c r="C1302" t="str">
        <v>SAN FELIPE</v>
      </c>
      <c r="D1302" t="str">
        <v>Beca</v>
      </c>
      <c r="E1302" t="str">
        <v>05 Mayo</v>
      </c>
      <c r="F1302">
        <v>5</v>
      </c>
      <c r="G1302" s="1">
        <f>'BECA MEDIA'!S220</f>
        <v>0</v>
      </c>
      <c r="H1302" s="1">
        <f>'BECA MEDIA'!T220</f>
        <v>0</v>
      </c>
    </row>
    <row r="1303">
      <c r="A1303" t="str">
        <v>Beca Educación Media</v>
      </c>
      <c r="B1303" t="str">
        <v>RETALHULEU</v>
      </c>
      <c r="C1303" t="str">
        <v>SAN FELIPE</v>
      </c>
      <c r="D1303" t="str">
        <v>Beca</v>
      </c>
      <c r="E1303" t="str">
        <v>06 Junio</v>
      </c>
      <c r="F1303">
        <v>6</v>
      </c>
      <c r="G1303" s="1">
        <f>'BECA MEDIA'!V220</f>
        <v>5.6</v>
      </c>
      <c r="H1303" s="1">
        <f>'BECA MEDIA'!W220</f>
        <v>14000</v>
      </c>
    </row>
    <row r="1304">
      <c r="A1304" t="str">
        <v>Beca Educación Media</v>
      </c>
      <c r="B1304" t="str">
        <v>RETALHULEU</v>
      </c>
      <c r="C1304" t="str">
        <v>SAN MARTÍN ZAPOTITLÁN</v>
      </c>
      <c r="D1304" t="str">
        <v>Beca</v>
      </c>
      <c r="E1304" t="str">
        <v>01 Enero</v>
      </c>
      <c r="F1304">
        <v>1</v>
      </c>
      <c r="G1304" s="1">
        <f>'BECA MEDIA'!G221</f>
        <v>0</v>
      </c>
      <c r="H1304" s="1">
        <f>'BECA MEDIA'!H221</f>
        <v>0</v>
      </c>
    </row>
    <row r="1305">
      <c r="A1305" t="str">
        <v>Beca Educación Media</v>
      </c>
      <c r="B1305" t="str">
        <v>RETALHULEU</v>
      </c>
      <c r="C1305" t="str">
        <v>SAN MARTÍN ZAPOTITLÁN</v>
      </c>
      <c r="D1305" t="str">
        <v>Beca</v>
      </c>
      <c r="E1305" t="str">
        <v>02 Febrero</v>
      </c>
      <c r="F1305">
        <v>2</v>
      </c>
      <c r="G1305" s="1">
        <f>'BECA MEDIA'!J221</f>
        <v>0</v>
      </c>
      <c r="H1305" s="1">
        <f>'BECA MEDIA'!K221</f>
        <v>0</v>
      </c>
    </row>
    <row r="1306">
      <c r="A1306" t="str">
        <v>Beca Educación Media</v>
      </c>
      <c r="B1306" t="str">
        <v>RETALHULEU</v>
      </c>
      <c r="C1306" t="str">
        <v>SAN MARTÍN ZAPOTITLÁN</v>
      </c>
      <c r="D1306" t="str">
        <v>Beca</v>
      </c>
      <c r="E1306" t="str">
        <v>03 Marzo</v>
      </c>
      <c r="F1306">
        <v>3</v>
      </c>
      <c r="G1306" s="1">
        <f>'BECA MEDIA'!M221</f>
        <v>4.8</v>
      </c>
      <c r="H1306" s="1">
        <f>'BECA MEDIA'!N221</f>
        <v>12000</v>
      </c>
    </row>
    <row r="1307">
      <c r="A1307" t="str">
        <v>Beca Educación Media</v>
      </c>
      <c r="B1307" t="str">
        <v>RETALHULEU</v>
      </c>
      <c r="C1307" t="str">
        <v>SAN MARTÍN ZAPOTITLÁN</v>
      </c>
      <c r="D1307" t="str">
        <v>Beca</v>
      </c>
      <c r="E1307" t="str">
        <v>04 Abril</v>
      </c>
      <c r="F1307">
        <v>4</v>
      </c>
      <c r="G1307" s="1">
        <f>'BECA MEDIA'!P221</f>
        <v>2.4</v>
      </c>
      <c r="H1307" s="1">
        <f>'BECA MEDIA'!Q221</f>
        <v>6000</v>
      </c>
    </row>
    <row r="1308">
      <c r="A1308" t="str">
        <v>Beca Educación Media</v>
      </c>
      <c r="B1308" t="str">
        <v>RETALHULEU</v>
      </c>
      <c r="C1308" t="str">
        <v>SAN MARTÍN ZAPOTITLÁN</v>
      </c>
      <c r="D1308" t="str">
        <v>Beca</v>
      </c>
      <c r="E1308" t="str">
        <v>05 Mayo</v>
      </c>
      <c r="F1308">
        <v>5</v>
      </c>
      <c r="G1308" s="1">
        <f>'BECA MEDIA'!S221</f>
        <v>0</v>
      </c>
      <c r="H1308" s="1">
        <f>'BECA MEDIA'!T221</f>
        <v>0</v>
      </c>
    </row>
    <row r="1309">
      <c r="A1309" t="str">
        <v>Beca Educación Media</v>
      </c>
      <c r="B1309" t="str">
        <v>RETALHULEU</v>
      </c>
      <c r="C1309" t="str">
        <v>SAN MARTÍN ZAPOTITLÁN</v>
      </c>
      <c r="D1309" t="str">
        <v>Beca</v>
      </c>
      <c r="E1309" t="str">
        <v>06 Junio</v>
      </c>
      <c r="F1309">
        <v>6</v>
      </c>
      <c r="G1309" s="1">
        <f>'BECA MEDIA'!V221</f>
        <v>7.2</v>
      </c>
      <c r="H1309" s="1">
        <f>'BECA MEDIA'!W221</f>
        <v>18000</v>
      </c>
    </row>
    <row r="1310">
      <c r="A1310" t="str">
        <v>Beca Educación Media</v>
      </c>
      <c r="B1310" t="str">
        <v>RETALHULEU</v>
      </c>
      <c r="C1310" t="str">
        <v>SAN SEBASTIÁN</v>
      </c>
      <c r="D1310" t="str">
        <v>Beca</v>
      </c>
      <c r="E1310" t="str">
        <v>01 Enero</v>
      </c>
      <c r="F1310">
        <v>1</v>
      </c>
      <c r="G1310" s="1">
        <f>'BECA MEDIA'!G222</f>
        <v>0</v>
      </c>
      <c r="H1310" s="1">
        <f>'BECA MEDIA'!H222</f>
        <v>0</v>
      </c>
    </row>
    <row r="1311">
      <c r="A1311" t="str">
        <v>Beca Educación Media</v>
      </c>
      <c r="B1311" t="str">
        <v>RETALHULEU</v>
      </c>
      <c r="C1311" t="str">
        <v>SAN SEBASTIÁN</v>
      </c>
      <c r="D1311" t="str">
        <v>Beca</v>
      </c>
      <c r="E1311" t="str">
        <v>02 Febrero</v>
      </c>
      <c r="F1311">
        <v>2</v>
      </c>
      <c r="G1311" s="1">
        <f>'BECA MEDIA'!J222</f>
        <v>0</v>
      </c>
      <c r="H1311" s="1">
        <f>'BECA MEDIA'!K222</f>
        <v>0</v>
      </c>
    </row>
    <row r="1312">
      <c r="A1312" t="str">
        <v>Beca Educación Media</v>
      </c>
      <c r="B1312" t="str">
        <v>RETALHULEU</v>
      </c>
      <c r="C1312" t="str">
        <v>SAN SEBASTIÁN</v>
      </c>
      <c r="D1312" t="str">
        <v>Beca</v>
      </c>
      <c r="E1312" t="str">
        <v>03 Marzo</v>
      </c>
      <c r="F1312">
        <v>3</v>
      </c>
      <c r="G1312" s="1">
        <f>'BECA MEDIA'!M222</f>
        <v>3.2</v>
      </c>
      <c r="H1312" s="1">
        <f>'BECA MEDIA'!N222</f>
        <v>8000</v>
      </c>
    </row>
    <row r="1313">
      <c r="A1313" t="str">
        <v>Beca Educación Media</v>
      </c>
      <c r="B1313" t="str">
        <v>RETALHULEU</v>
      </c>
      <c r="C1313" t="str">
        <v>SAN SEBASTIÁN</v>
      </c>
      <c r="D1313" t="str">
        <v>Beca</v>
      </c>
      <c r="E1313" t="str">
        <v>04 Abril</v>
      </c>
      <c r="F1313">
        <v>4</v>
      </c>
      <c r="G1313" s="1">
        <f>'BECA MEDIA'!P222</f>
        <v>0.8</v>
      </c>
      <c r="H1313" s="1">
        <f>'BECA MEDIA'!Q222</f>
        <v>2000</v>
      </c>
    </row>
    <row r="1314">
      <c r="A1314" t="str">
        <v>Beca Educación Media</v>
      </c>
      <c r="B1314" t="str">
        <v>RETALHULEU</v>
      </c>
      <c r="C1314" t="str">
        <v>SAN SEBASTIÁN</v>
      </c>
      <c r="D1314" t="str">
        <v>Beca</v>
      </c>
      <c r="E1314" t="str">
        <v>05 Mayo</v>
      </c>
      <c r="F1314">
        <v>5</v>
      </c>
      <c r="G1314" s="1">
        <f>'BECA MEDIA'!S222</f>
        <v>0</v>
      </c>
      <c r="H1314" s="1">
        <f>'BECA MEDIA'!T222</f>
        <v>0</v>
      </c>
    </row>
    <row r="1315">
      <c r="A1315" t="str">
        <v>Beca Educación Media</v>
      </c>
      <c r="B1315" t="str">
        <v>RETALHULEU</v>
      </c>
      <c r="C1315" t="str">
        <v>SAN SEBASTIÁN</v>
      </c>
      <c r="D1315" t="str">
        <v>Beca</v>
      </c>
      <c r="E1315" t="str">
        <v>06 Junio</v>
      </c>
      <c r="F1315">
        <v>6</v>
      </c>
      <c r="G1315" s="1">
        <f>'BECA MEDIA'!V222</f>
        <v>3.6</v>
      </c>
      <c r="H1315" s="1">
        <f>'BECA MEDIA'!W222</f>
        <v>9000</v>
      </c>
    </row>
    <row r="1316">
      <c r="A1316" t="str">
        <v>Beca Educación Media</v>
      </c>
      <c r="B1316" t="str">
        <v>RETALHULEU</v>
      </c>
      <c r="C1316" t="str">
        <v>SANTA CRUZ MULUÁ</v>
      </c>
      <c r="D1316" t="str">
        <v>Beca</v>
      </c>
      <c r="E1316" t="str">
        <v>01 Enero</v>
      </c>
      <c r="F1316">
        <v>1</v>
      </c>
      <c r="G1316" s="1">
        <f>'BECA MEDIA'!G223</f>
        <v>0</v>
      </c>
      <c r="H1316" s="1">
        <f>'BECA MEDIA'!H223</f>
        <v>0</v>
      </c>
    </row>
    <row r="1317">
      <c r="A1317" t="str">
        <v>Beca Educación Media</v>
      </c>
      <c r="B1317" t="str">
        <v>RETALHULEU</v>
      </c>
      <c r="C1317" t="str">
        <v>SANTA CRUZ MULUÁ</v>
      </c>
      <c r="D1317" t="str">
        <v>Beca</v>
      </c>
      <c r="E1317" t="str">
        <v>02 Febrero</v>
      </c>
      <c r="F1317">
        <v>2</v>
      </c>
      <c r="G1317" s="1">
        <f>'BECA MEDIA'!J223</f>
        <v>0</v>
      </c>
      <c r="H1317" s="1">
        <f>'BECA MEDIA'!K223</f>
        <v>0</v>
      </c>
    </row>
    <row r="1318">
      <c r="A1318" t="str">
        <v>Beca Educación Media</v>
      </c>
      <c r="B1318" t="str">
        <v>RETALHULEU</v>
      </c>
      <c r="C1318" t="str">
        <v>SANTA CRUZ MULUÁ</v>
      </c>
      <c r="D1318" t="str">
        <v>Beca</v>
      </c>
      <c r="E1318" t="str">
        <v>03 Marzo</v>
      </c>
      <c r="F1318">
        <v>3</v>
      </c>
      <c r="G1318" s="1">
        <f>'BECA MEDIA'!M223</f>
        <v>4.4</v>
      </c>
      <c r="H1318" s="1">
        <f>'BECA MEDIA'!N223</f>
        <v>11000</v>
      </c>
    </row>
    <row r="1319">
      <c r="A1319" t="str">
        <v>Beca Educación Media</v>
      </c>
      <c r="B1319" t="str">
        <v>RETALHULEU</v>
      </c>
      <c r="C1319" t="str">
        <v>SANTA CRUZ MULUÁ</v>
      </c>
      <c r="D1319" t="str">
        <v>Beca</v>
      </c>
      <c r="E1319" t="str">
        <v>04 Abril</v>
      </c>
      <c r="F1319">
        <v>4</v>
      </c>
      <c r="G1319" s="1">
        <f>'BECA MEDIA'!P223</f>
        <v>1.2</v>
      </c>
      <c r="H1319" s="1">
        <f>'BECA MEDIA'!Q223</f>
        <v>3000</v>
      </c>
    </row>
    <row r="1320">
      <c r="A1320" t="str">
        <v>Beca Educación Media</v>
      </c>
      <c r="B1320" t="str">
        <v>RETALHULEU</v>
      </c>
      <c r="C1320" t="str">
        <v>SANTA CRUZ MULUÁ</v>
      </c>
      <c r="D1320" t="str">
        <v>Beca</v>
      </c>
      <c r="E1320" t="str">
        <v>05 Mayo</v>
      </c>
      <c r="F1320">
        <v>5</v>
      </c>
      <c r="G1320" s="1">
        <f>'BECA MEDIA'!S223</f>
        <v>0</v>
      </c>
      <c r="H1320" s="1">
        <f>'BECA MEDIA'!T223</f>
        <v>0</v>
      </c>
    </row>
    <row r="1321">
      <c r="A1321" t="str">
        <v>Beca Educación Media</v>
      </c>
      <c r="B1321" t="str">
        <v>RETALHULEU</v>
      </c>
      <c r="C1321" t="str">
        <v>SANTA CRUZ MULUÁ</v>
      </c>
      <c r="D1321" t="str">
        <v>Beca</v>
      </c>
      <c r="E1321" t="str">
        <v>06 Junio</v>
      </c>
      <c r="F1321">
        <v>6</v>
      </c>
      <c r="G1321" s="1">
        <f>'BECA MEDIA'!V223</f>
        <v>5.2</v>
      </c>
      <c r="H1321" s="1">
        <f>'BECA MEDIA'!W223</f>
        <v>13000</v>
      </c>
    </row>
    <row r="1322">
      <c r="A1322" t="str">
        <v>Beca Educación Media</v>
      </c>
      <c r="B1322" t="str">
        <v>SACATEPÉQUEZ</v>
      </c>
      <c r="C1322" t="str">
        <v>ALOTENANGO</v>
      </c>
      <c r="D1322" t="str">
        <v>Beca</v>
      </c>
      <c r="E1322" t="str">
        <v>01 Enero</v>
      </c>
      <c r="F1322">
        <v>1</v>
      </c>
      <c r="G1322" s="1">
        <f>'BECA MEDIA'!G224</f>
        <v>0</v>
      </c>
      <c r="H1322" s="1">
        <f>'BECA MEDIA'!H224</f>
        <v>0</v>
      </c>
    </row>
    <row r="1323">
      <c r="A1323" t="str">
        <v>Beca Educación Media</v>
      </c>
      <c r="B1323" t="str">
        <v>SACATEPÉQUEZ</v>
      </c>
      <c r="C1323" t="str">
        <v>ALOTENANGO</v>
      </c>
      <c r="D1323" t="str">
        <v>Beca</v>
      </c>
      <c r="E1323" t="str">
        <v>02 Febrero</v>
      </c>
      <c r="F1323">
        <v>2</v>
      </c>
      <c r="G1323" s="1">
        <f>'BECA MEDIA'!J224</f>
        <v>0</v>
      </c>
      <c r="H1323" s="1">
        <f>'BECA MEDIA'!K224</f>
        <v>0</v>
      </c>
    </row>
    <row r="1324">
      <c r="A1324" t="str">
        <v>Beca Educación Media</v>
      </c>
      <c r="B1324" t="str">
        <v>SACATEPÉQUEZ</v>
      </c>
      <c r="C1324" t="str">
        <v>ALOTENANGO</v>
      </c>
      <c r="D1324" t="str">
        <v>Beca</v>
      </c>
      <c r="E1324" t="str">
        <v>03 Marzo</v>
      </c>
      <c r="F1324">
        <v>3</v>
      </c>
      <c r="G1324" s="1">
        <f>'BECA MEDIA'!M224</f>
        <v>5.6</v>
      </c>
      <c r="H1324" s="1">
        <f>'BECA MEDIA'!N224</f>
        <v>14000</v>
      </c>
    </row>
    <row r="1325">
      <c r="A1325" t="str">
        <v>Beca Educación Media</v>
      </c>
      <c r="B1325" t="str">
        <v>SACATEPÉQUEZ</v>
      </c>
      <c r="C1325" t="str">
        <v>ALOTENANGO</v>
      </c>
      <c r="D1325" t="str">
        <v>Beca</v>
      </c>
      <c r="E1325" t="str">
        <v>04 Abril</v>
      </c>
      <c r="F1325">
        <v>4</v>
      </c>
      <c r="G1325" s="1">
        <f>'BECA MEDIA'!P224</f>
        <v>0.8</v>
      </c>
      <c r="H1325" s="1">
        <f>'BECA MEDIA'!Q224</f>
        <v>2000</v>
      </c>
    </row>
    <row r="1326">
      <c r="A1326" t="str">
        <v>Beca Educación Media</v>
      </c>
      <c r="B1326" t="str">
        <v>SACATEPÉQUEZ</v>
      </c>
      <c r="C1326" t="str">
        <v>ALOTENANGO</v>
      </c>
      <c r="D1326" t="str">
        <v>Beca</v>
      </c>
      <c r="E1326" t="str">
        <v>05 Mayo</v>
      </c>
      <c r="F1326">
        <v>5</v>
      </c>
      <c r="G1326" s="1">
        <f>'BECA MEDIA'!S224</f>
        <v>0</v>
      </c>
      <c r="H1326" s="1">
        <f>'BECA MEDIA'!T224</f>
        <v>0</v>
      </c>
    </row>
    <row r="1327">
      <c r="A1327" t="str">
        <v>Beca Educación Media</v>
      </c>
      <c r="B1327" t="str">
        <v>SACATEPÉQUEZ</v>
      </c>
      <c r="C1327" t="str">
        <v>ALOTENANGO</v>
      </c>
      <c r="D1327" t="str">
        <v>Beca</v>
      </c>
      <c r="E1327" t="str">
        <v>06 Junio</v>
      </c>
      <c r="F1327">
        <v>6</v>
      </c>
      <c r="G1327" s="1">
        <f>'BECA MEDIA'!V224</f>
        <v>6.4</v>
      </c>
      <c r="H1327" s="1">
        <f>'BECA MEDIA'!W224</f>
        <v>16000</v>
      </c>
    </row>
    <row r="1328">
      <c r="A1328" t="str">
        <v>Beca Educación Media</v>
      </c>
      <c r="B1328" t="str">
        <v>SACATEPÉQUEZ</v>
      </c>
      <c r="C1328" t="str">
        <v>ANTIGUA GUATEMALA</v>
      </c>
      <c r="D1328" t="str">
        <v>Beca</v>
      </c>
      <c r="E1328" t="str">
        <v>01 Enero</v>
      </c>
      <c r="F1328">
        <v>1</v>
      </c>
      <c r="G1328" s="1">
        <f>'BECA MEDIA'!G225</f>
        <v>0</v>
      </c>
      <c r="H1328" s="1">
        <f>'BECA MEDIA'!H225</f>
        <v>0</v>
      </c>
    </row>
    <row r="1329">
      <c r="A1329" t="str">
        <v>Beca Educación Media</v>
      </c>
      <c r="B1329" t="str">
        <v>SACATEPÉQUEZ</v>
      </c>
      <c r="C1329" t="str">
        <v>ANTIGUA GUATEMALA</v>
      </c>
      <c r="D1329" t="str">
        <v>Beca</v>
      </c>
      <c r="E1329" t="str">
        <v>02 Febrero</v>
      </c>
      <c r="F1329">
        <v>2</v>
      </c>
      <c r="G1329" s="1">
        <f>'BECA MEDIA'!J225</f>
        <v>0</v>
      </c>
      <c r="H1329" s="1">
        <f>'BECA MEDIA'!K225</f>
        <v>0</v>
      </c>
    </row>
    <row r="1330">
      <c r="A1330" t="str">
        <v>Beca Educación Media</v>
      </c>
      <c r="B1330" t="str">
        <v>SACATEPÉQUEZ</v>
      </c>
      <c r="C1330" t="str">
        <v>ANTIGUA GUATEMALA</v>
      </c>
      <c r="D1330" t="str">
        <v>Beca</v>
      </c>
      <c r="E1330" t="str">
        <v>03 Marzo</v>
      </c>
      <c r="F1330">
        <v>3</v>
      </c>
      <c r="G1330" s="1">
        <f>'BECA MEDIA'!M225</f>
        <v>3.2</v>
      </c>
      <c r="H1330" s="1">
        <f>'BECA MEDIA'!N225</f>
        <v>8000</v>
      </c>
    </row>
    <row r="1331">
      <c r="A1331" t="str">
        <v>Beca Educación Media</v>
      </c>
      <c r="B1331" t="str">
        <v>SACATEPÉQUEZ</v>
      </c>
      <c r="C1331" t="str">
        <v>ANTIGUA GUATEMALA</v>
      </c>
      <c r="D1331" t="str">
        <v>Beca</v>
      </c>
      <c r="E1331" t="str">
        <v>04 Abril</v>
      </c>
      <c r="F1331">
        <v>4</v>
      </c>
      <c r="G1331" s="1">
        <f>'BECA MEDIA'!P225</f>
        <v>1.6</v>
      </c>
      <c r="H1331" s="1">
        <f>'BECA MEDIA'!Q225</f>
        <v>4000</v>
      </c>
    </row>
    <row r="1332">
      <c r="A1332" t="str">
        <v>Beca Educación Media</v>
      </c>
      <c r="B1332" t="str">
        <v>SACATEPÉQUEZ</v>
      </c>
      <c r="C1332" t="str">
        <v>ANTIGUA GUATEMALA</v>
      </c>
      <c r="D1332" t="str">
        <v>Beca</v>
      </c>
      <c r="E1332" t="str">
        <v>05 Mayo</v>
      </c>
      <c r="F1332">
        <v>5</v>
      </c>
      <c r="G1332" s="1">
        <f>'BECA MEDIA'!S225</f>
        <v>0</v>
      </c>
      <c r="H1332" s="1">
        <f>'BECA MEDIA'!T225</f>
        <v>0</v>
      </c>
    </row>
    <row r="1333">
      <c r="A1333" t="str">
        <v>Beca Educación Media</v>
      </c>
      <c r="B1333" t="str">
        <v>SACATEPÉQUEZ</v>
      </c>
      <c r="C1333" t="str">
        <v>ANTIGUA GUATEMALA</v>
      </c>
      <c r="D1333" t="str">
        <v>Beca</v>
      </c>
      <c r="E1333" t="str">
        <v>06 Junio</v>
      </c>
      <c r="F1333">
        <v>6</v>
      </c>
      <c r="G1333" s="1">
        <f>'BECA MEDIA'!V225</f>
        <v>4.8</v>
      </c>
      <c r="H1333" s="1">
        <f>'BECA MEDIA'!W225</f>
        <v>12000</v>
      </c>
    </row>
    <row r="1334">
      <c r="A1334" t="str">
        <v>Beca Educación Media</v>
      </c>
      <c r="B1334" t="str">
        <v>SACATEPÉQUEZ</v>
      </c>
      <c r="C1334" t="str">
        <v>CIUDAD VIEJA</v>
      </c>
      <c r="D1334" t="str">
        <v>Beca</v>
      </c>
      <c r="E1334" t="str">
        <v>01 Enero</v>
      </c>
      <c r="F1334">
        <v>1</v>
      </c>
      <c r="G1334" s="1">
        <f>'BECA MEDIA'!G226</f>
        <v>0</v>
      </c>
      <c r="H1334" s="1">
        <f>'BECA MEDIA'!H226</f>
        <v>0</v>
      </c>
    </row>
    <row r="1335">
      <c r="A1335" t="str">
        <v>Beca Educación Media</v>
      </c>
      <c r="B1335" t="str">
        <v>SACATEPÉQUEZ</v>
      </c>
      <c r="C1335" t="str">
        <v>CIUDAD VIEJA</v>
      </c>
      <c r="D1335" t="str">
        <v>Beca</v>
      </c>
      <c r="E1335" t="str">
        <v>02 Febrero</v>
      </c>
      <c r="F1335">
        <v>2</v>
      </c>
      <c r="G1335" s="1">
        <f>'BECA MEDIA'!J226</f>
        <v>0</v>
      </c>
      <c r="H1335" s="1">
        <f>'BECA MEDIA'!K226</f>
        <v>0</v>
      </c>
    </row>
    <row r="1336">
      <c r="A1336" t="str">
        <v>Beca Educación Media</v>
      </c>
      <c r="B1336" t="str">
        <v>SACATEPÉQUEZ</v>
      </c>
      <c r="C1336" t="str">
        <v>CIUDAD VIEJA</v>
      </c>
      <c r="D1336" t="str">
        <v>Beca</v>
      </c>
      <c r="E1336" t="str">
        <v>03 Marzo</v>
      </c>
      <c r="F1336">
        <v>3</v>
      </c>
      <c r="G1336" s="1">
        <f>'BECA MEDIA'!M226</f>
        <v>4.4</v>
      </c>
      <c r="H1336" s="1">
        <f>'BECA MEDIA'!N226</f>
        <v>11000</v>
      </c>
    </row>
    <row r="1337">
      <c r="A1337" t="str">
        <v>Beca Educación Media</v>
      </c>
      <c r="B1337" t="str">
        <v>SACATEPÉQUEZ</v>
      </c>
      <c r="C1337" t="str">
        <v>CIUDAD VIEJA</v>
      </c>
      <c r="D1337" t="str">
        <v>Beca</v>
      </c>
      <c r="E1337" t="str">
        <v>04 Abril</v>
      </c>
      <c r="F1337">
        <v>4</v>
      </c>
      <c r="G1337" s="1">
        <f>'BECA MEDIA'!P226</f>
        <v>0.8</v>
      </c>
      <c r="H1337" s="1">
        <f>'BECA MEDIA'!Q226</f>
        <v>2000</v>
      </c>
    </row>
    <row r="1338">
      <c r="A1338" t="str">
        <v>Beca Educación Media</v>
      </c>
      <c r="B1338" t="str">
        <v>SACATEPÉQUEZ</v>
      </c>
      <c r="C1338" t="str">
        <v>CIUDAD VIEJA</v>
      </c>
      <c r="D1338" t="str">
        <v>Beca</v>
      </c>
      <c r="E1338" t="str">
        <v>05 Mayo</v>
      </c>
      <c r="F1338">
        <v>5</v>
      </c>
      <c r="G1338" s="1">
        <f>'BECA MEDIA'!S226</f>
        <v>0</v>
      </c>
      <c r="H1338" s="1">
        <f>'BECA MEDIA'!T226</f>
        <v>0</v>
      </c>
    </row>
    <row r="1339">
      <c r="A1339" t="str">
        <v>Beca Educación Media</v>
      </c>
      <c r="B1339" t="str">
        <v>SACATEPÉQUEZ</v>
      </c>
      <c r="C1339" t="str">
        <v>CIUDAD VIEJA</v>
      </c>
      <c r="D1339" t="str">
        <v>Beca</v>
      </c>
      <c r="E1339" t="str">
        <v>06 Junio</v>
      </c>
      <c r="F1339">
        <v>6</v>
      </c>
      <c r="G1339" s="1">
        <f>'BECA MEDIA'!V226</f>
        <v>5.6</v>
      </c>
      <c r="H1339" s="1">
        <f>'BECA MEDIA'!W226</f>
        <v>14000</v>
      </c>
    </row>
    <row r="1340">
      <c r="A1340" t="str">
        <v>Beca Educación Media</v>
      </c>
      <c r="B1340" t="str">
        <v>SACATEPÉQUEZ</v>
      </c>
      <c r="C1340" t="str">
        <v>JOCOTENANGO</v>
      </c>
      <c r="D1340" t="str">
        <v>Beca</v>
      </c>
      <c r="E1340" t="str">
        <v>01 Enero</v>
      </c>
      <c r="F1340">
        <v>1</v>
      </c>
      <c r="G1340" s="1">
        <f>'BECA MEDIA'!G227</f>
        <v>0</v>
      </c>
      <c r="H1340" s="1">
        <f>'BECA MEDIA'!H227</f>
        <v>0</v>
      </c>
    </row>
    <row r="1341">
      <c r="A1341" t="str">
        <v>Beca Educación Media</v>
      </c>
      <c r="B1341" t="str">
        <v>SACATEPÉQUEZ</v>
      </c>
      <c r="C1341" t="str">
        <v>JOCOTENANGO</v>
      </c>
      <c r="D1341" t="str">
        <v>Beca</v>
      </c>
      <c r="E1341" t="str">
        <v>02 Febrero</v>
      </c>
      <c r="F1341">
        <v>2</v>
      </c>
      <c r="G1341" s="1">
        <f>'BECA MEDIA'!J227</f>
        <v>0</v>
      </c>
      <c r="H1341" s="1">
        <f>'BECA MEDIA'!K227</f>
        <v>0</v>
      </c>
    </row>
    <row r="1342">
      <c r="A1342" t="str">
        <v>Beca Educación Media</v>
      </c>
      <c r="B1342" t="str">
        <v>SACATEPÉQUEZ</v>
      </c>
      <c r="C1342" t="str">
        <v>JOCOTENANGO</v>
      </c>
      <c r="D1342" t="str">
        <v>Beca</v>
      </c>
      <c r="E1342" t="str">
        <v>03 Marzo</v>
      </c>
      <c r="F1342">
        <v>3</v>
      </c>
      <c r="G1342" s="1">
        <f>'BECA MEDIA'!M227</f>
        <v>2.4</v>
      </c>
      <c r="H1342" s="1">
        <f>'BECA MEDIA'!N227</f>
        <v>6000</v>
      </c>
    </row>
    <row r="1343">
      <c r="A1343" t="str">
        <v>Beca Educación Media</v>
      </c>
      <c r="B1343" t="str">
        <v>SACATEPÉQUEZ</v>
      </c>
      <c r="C1343" t="str">
        <v>JOCOTENANGO</v>
      </c>
      <c r="D1343" t="str">
        <v>Beca</v>
      </c>
      <c r="E1343" t="str">
        <v>04 Abril</v>
      </c>
      <c r="F1343">
        <v>4</v>
      </c>
      <c r="G1343" s="1">
        <f>'BECA MEDIA'!P227</f>
        <v>0</v>
      </c>
      <c r="H1343" s="1">
        <f>'BECA MEDIA'!Q227</f>
        <v>0</v>
      </c>
    </row>
    <row r="1344">
      <c r="A1344" t="str">
        <v>Beca Educación Media</v>
      </c>
      <c r="B1344" t="str">
        <v>SACATEPÉQUEZ</v>
      </c>
      <c r="C1344" t="str">
        <v>JOCOTENANGO</v>
      </c>
      <c r="D1344" t="str">
        <v>Beca</v>
      </c>
      <c r="E1344" t="str">
        <v>05 Mayo</v>
      </c>
      <c r="F1344">
        <v>5</v>
      </c>
      <c r="G1344" s="1">
        <f>'BECA MEDIA'!S227</f>
        <v>0</v>
      </c>
      <c r="H1344" s="1">
        <f>'BECA MEDIA'!T227</f>
        <v>0</v>
      </c>
    </row>
    <row r="1345">
      <c r="A1345" t="str">
        <v>Beca Educación Media</v>
      </c>
      <c r="B1345" t="str">
        <v>SACATEPÉQUEZ</v>
      </c>
      <c r="C1345" t="str">
        <v>JOCOTENANGO</v>
      </c>
      <c r="D1345" t="str">
        <v>Beca</v>
      </c>
      <c r="E1345" t="str">
        <v>06 Junio</v>
      </c>
      <c r="F1345">
        <v>6</v>
      </c>
      <c r="G1345" s="1">
        <f>'BECA MEDIA'!V227</f>
        <v>2.4</v>
      </c>
      <c r="H1345" s="1">
        <f>'BECA MEDIA'!W227</f>
        <v>6000</v>
      </c>
    </row>
    <row r="1346">
      <c r="A1346" t="str">
        <v>Beca Educación Media</v>
      </c>
      <c r="B1346" t="str">
        <v>SACATEPÉQUEZ</v>
      </c>
      <c r="C1346" t="str">
        <v>MAGDALENA MILPAS ALTAS</v>
      </c>
      <c r="D1346" t="str">
        <v>Beca</v>
      </c>
      <c r="E1346" t="str">
        <v>01 Enero</v>
      </c>
      <c r="F1346">
        <v>1</v>
      </c>
      <c r="G1346" s="1">
        <f>'BECA MEDIA'!G228</f>
        <v>0</v>
      </c>
      <c r="H1346" s="1">
        <f>'BECA MEDIA'!H228</f>
        <v>0</v>
      </c>
    </row>
    <row r="1347">
      <c r="A1347" t="str">
        <v>Beca Educación Media</v>
      </c>
      <c r="B1347" t="str">
        <v>SACATEPÉQUEZ</v>
      </c>
      <c r="C1347" t="str">
        <v>MAGDALENA MILPAS ALTAS</v>
      </c>
      <c r="D1347" t="str">
        <v>Beca</v>
      </c>
      <c r="E1347" t="str">
        <v>02 Febrero</v>
      </c>
      <c r="F1347">
        <v>2</v>
      </c>
      <c r="G1347" s="1">
        <f>'BECA MEDIA'!J228</f>
        <v>0</v>
      </c>
      <c r="H1347" s="1">
        <f>'BECA MEDIA'!K228</f>
        <v>0</v>
      </c>
    </row>
    <row r="1348">
      <c r="A1348" t="str">
        <v>Beca Educación Media</v>
      </c>
      <c r="B1348" t="str">
        <v>SACATEPÉQUEZ</v>
      </c>
      <c r="C1348" t="str">
        <v>MAGDALENA MILPAS ALTAS</v>
      </c>
      <c r="D1348" t="str">
        <v>Beca</v>
      </c>
      <c r="E1348" t="str">
        <v>03 Marzo</v>
      </c>
      <c r="F1348">
        <v>3</v>
      </c>
      <c r="G1348" s="1">
        <f>'BECA MEDIA'!M228</f>
        <v>4</v>
      </c>
      <c r="H1348" s="1">
        <f>'BECA MEDIA'!N228</f>
        <v>10000</v>
      </c>
    </row>
    <row r="1349">
      <c r="A1349" t="str">
        <v>Beca Educación Media</v>
      </c>
      <c r="B1349" t="str">
        <v>SACATEPÉQUEZ</v>
      </c>
      <c r="C1349" t="str">
        <v>MAGDALENA MILPAS ALTAS</v>
      </c>
      <c r="D1349" t="str">
        <v>Beca</v>
      </c>
      <c r="E1349" t="str">
        <v>04 Abril</v>
      </c>
      <c r="F1349">
        <v>4</v>
      </c>
      <c r="G1349" s="1">
        <f>'BECA MEDIA'!P228</f>
        <v>1.2</v>
      </c>
      <c r="H1349" s="1">
        <f>'BECA MEDIA'!Q228</f>
        <v>3000</v>
      </c>
    </row>
    <row r="1350">
      <c r="A1350" t="str">
        <v>Beca Educación Media</v>
      </c>
      <c r="B1350" t="str">
        <v>SACATEPÉQUEZ</v>
      </c>
      <c r="C1350" t="str">
        <v>MAGDALENA MILPAS ALTAS</v>
      </c>
      <c r="D1350" t="str">
        <v>Beca</v>
      </c>
      <c r="E1350" t="str">
        <v>05 Mayo</v>
      </c>
      <c r="F1350">
        <v>5</v>
      </c>
      <c r="G1350" s="1">
        <f>'BECA MEDIA'!S228</f>
        <v>0</v>
      </c>
      <c r="H1350" s="1">
        <f>'BECA MEDIA'!T228</f>
        <v>0</v>
      </c>
    </row>
    <row r="1351">
      <c r="A1351" t="str">
        <v>Beca Educación Media</v>
      </c>
      <c r="B1351" t="str">
        <v>SACATEPÉQUEZ</v>
      </c>
      <c r="C1351" t="str">
        <v>MAGDALENA MILPAS ALTAS</v>
      </c>
      <c r="D1351" t="str">
        <v>Beca</v>
      </c>
      <c r="E1351" t="str">
        <v>06 Junio</v>
      </c>
      <c r="F1351">
        <v>6</v>
      </c>
      <c r="G1351" s="1">
        <f>'BECA MEDIA'!V228</f>
        <v>4.8</v>
      </c>
      <c r="H1351" s="1">
        <f>'BECA MEDIA'!W228</f>
        <v>12000</v>
      </c>
    </row>
    <row r="1352">
      <c r="A1352" t="str">
        <v>Beca Educación Media</v>
      </c>
      <c r="B1352" t="str">
        <v>SACATEPÉQUEZ</v>
      </c>
      <c r="C1352" t="str">
        <v>PASTORES</v>
      </c>
      <c r="D1352" t="str">
        <v>Beca</v>
      </c>
      <c r="E1352" t="str">
        <v>01 Enero</v>
      </c>
      <c r="F1352">
        <v>1</v>
      </c>
      <c r="G1352" s="1">
        <f>'BECA MEDIA'!G229</f>
        <v>0</v>
      </c>
      <c r="H1352" s="1">
        <f>'BECA MEDIA'!H229</f>
        <v>0</v>
      </c>
    </row>
    <row r="1353">
      <c r="A1353" t="str">
        <v>Beca Educación Media</v>
      </c>
      <c r="B1353" t="str">
        <v>SACATEPÉQUEZ</v>
      </c>
      <c r="C1353" t="str">
        <v>PASTORES</v>
      </c>
      <c r="D1353" t="str">
        <v>Beca</v>
      </c>
      <c r="E1353" t="str">
        <v>02 Febrero</v>
      </c>
      <c r="F1353">
        <v>2</v>
      </c>
      <c r="G1353" s="1">
        <f>'BECA MEDIA'!J229</f>
        <v>0</v>
      </c>
      <c r="H1353" s="1">
        <f>'BECA MEDIA'!K229</f>
        <v>0</v>
      </c>
    </row>
    <row r="1354">
      <c r="A1354" t="str">
        <v>Beca Educación Media</v>
      </c>
      <c r="B1354" t="str">
        <v>SACATEPÉQUEZ</v>
      </c>
      <c r="C1354" t="str">
        <v>PASTORES</v>
      </c>
      <c r="D1354" t="str">
        <v>Beca</v>
      </c>
      <c r="E1354" t="str">
        <v>03 Marzo</v>
      </c>
      <c r="F1354">
        <v>3</v>
      </c>
      <c r="G1354" s="1">
        <f>'BECA MEDIA'!M229</f>
        <v>2.8</v>
      </c>
      <c r="H1354" s="1">
        <f>'BECA MEDIA'!N229</f>
        <v>7000</v>
      </c>
    </row>
    <row r="1355">
      <c r="A1355" t="str">
        <v>Beca Educación Media</v>
      </c>
      <c r="B1355" t="str">
        <v>SACATEPÉQUEZ</v>
      </c>
      <c r="C1355" t="str">
        <v>PASTORES</v>
      </c>
      <c r="D1355" t="str">
        <v>Beca</v>
      </c>
      <c r="E1355" t="str">
        <v>04 Abril</v>
      </c>
      <c r="F1355">
        <v>4</v>
      </c>
      <c r="G1355" s="1">
        <f>'BECA MEDIA'!P229</f>
        <v>0.4</v>
      </c>
      <c r="H1355" s="1">
        <f>'BECA MEDIA'!Q229</f>
        <v>1000</v>
      </c>
    </row>
    <row r="1356">
      <c r="A1356" t="str">
        <v>Beca Educación Media</v>
      </c>
      <c r="B1356" t="str">
        <v>SACATEPÉQUEZ</v>
      </c>
      <c r="C1356" t="str">
        <v>PASTORES</v>
      </c>
      <c r="D1356" t="str">
        <v>Beca</v>
      </c>
      <c r="E1356" t="str">
        <v>05 Mayo</v>
      </c>
      <c r="F1356">
        <v>5</v>
      </c>
      <c r="G1356" s="1">
        <f>'BECA MEDIA'!S229</f>
        <v>0</v>
      </c>
      <c r="H1356" s="1">
        <f>'BECA MEDIA'!T229</f>
        <v>0</v>
      </c>
    </row>
    <row r="1357">
      <c r="A1357" t="str">
        <v>Beca Educación Media</v>
      </c>
      <c r="B1357" t="str">
        <v>SACATEPÉQUEZ</v>
      </c>
      <c r="C1357" t="str">
        <v>PASTORES</v>
      </c>
      <c r="D1357" t="str">
        <v>Beca</v>
      </c>
      <c r="E1357" t="str">
        <v>06 Junio</v>
      </c>
      <c r="F1357">
        <v>6</v>
      </c>
      <c r="G1357" s="1">
        <f>'BECA MEDIA'!V229</f>
        <v>3.2</v>
      </c>
      <c r="H1357" s="1">
        <f>'BECA MEDIA'!W229</f>
        <v>8000</v>
      </c>
    </row>
    <row r="1358">
      <c r="A1358" t="str">
        <v>Beca Educación Media</v>
      </c>
      <c r="B1358" t="str">
        <v>SACATEPÉQUEZ</v>
      </c>
      <c r="C1358" t="str">
        <v>SAN ANTONIO AGUAS CALIENTES</v>
      </c>
      <c r="D1358" t="str">
        <v>Beca</v>
      </c>
      <c r="E1358" t="str">
        <v>01 Enero</v>
      </c>
      <c r="F1358">
        <v>1</v>
      </c>
      <c r="G1358" s="1">
        <f>'BECA MEDIA'!G230</f>
        <v>0</v>
      </c>
      <c r="H1358" s="1">
        <f>'BECA MEDIA'!H230</f>
        <v>0</v>
      </c>
    </row>
    <row r="1359">
      <c r="A1359" t="str">
        <v>Beca Educación Media</v>
      </c>
      <c r="B1359" t="str">
        <v>SACATEPÉQUEZ</v>
      </c>
      <c r="C1359" t="str">
        <v>SAN ANTONIO AGUAS CALIENTES</v>
      </c>
      <c r="D1359" t="str">
        <v>Beca</v>
      </c>
      <c r="E1359" t="str">
        <v>02 Febrero</v>
      </c>
      <c r="F1359">
        <v>2</v>
      </c>
      <c r="G1359" s="1">
        <f>'BECA MEDIA'!J230</f>
        <v>0</v>
      </c>
      <c r="H1359" s="1">
        <f>'BECA MEDIA'!K230</f>
        <v>0</v>
      </c>
    </row>
    <row r="1360">
      <c r="A1360" t="str">
        <v>Beca Educación Media</v>
      </c>
      <c r="B1360" t="str">
        <v>SACATEPÉQUEZ</v>
      </c>
      <c r="C1360" t="str">
        <v>SAN ANTONIO AGUAS CALIENTES</v>
      </c>
      <c r="D1360" t="str">
        <v>Beca</v>
      </c>
      <c r="E1360" t="str">
        <v>03 Marzo</v>
      </c>
      <c r="F1360">
        <v>3</v>
      </c>
      <c r="G1360" s="1">
        <f>'BECA MEDIA'!M230</f>
        <v>4.4</v>
      </c>
      <c r="H1360" s="1">
        <f>'BECA MEDIA'!N230</f>
        <v>11000</v>
      </c>
    </row>
    <row r="1361">
      <c r="A1361" t="str">
        <v>Beca Educación Media</v>
      </c>
      <c r="B1361" t="str">
        <v>SACATEPÉQUEZ</v>
      </c>
      <c r="C1361" t="str">
        <v>SAN ANTONIO AGUAS CALIENTES</v>
      </c>
      <c r="D1361" t="str">
        <v>Beca</v>
      </c>
      <c r="E1361" t="str">
        <v>04 Abril</v>
      </c>
      <c r="F1361">
        <v>4</v>
      </c>
      <c r="G1361" s="1">
        <f>'BECA MEDIA'!P230</f>
        <v>2</v>
      </c>
      <c r="H1361" s="1">
        <f>'BECA MEDIA'!Q230</f>
        <v>5000</v>
      </c>
    </row>
    <row r="1362">
      <c r="A1362" t="str">
        <v>Beca Educación Media</v>
      </c>
      <c r="B1362" t="str">
        <v>SACATEPÉQUEZ</v>
      </c>
      <c r="C1362" t="str">
        <v>SAN ANTONIO AGUAS CALIENTES</v>
      </c>
      <c r="D1362" t="str">
        <v>Beca</v>
      </c>
      <c r="E1362" t="str">
        <v>05 Mayo</v>
      </c>
      <c r="F1362">
        <v>5</v>
      </c>
      <c r="G1362" s="1">
        <f>'BECA MEDIA'!S230</f>
        <v>0</v>
      </c>
      <c r="H1362" s="1">
        <f>'BECA MEDIA'!T230</f>
        <v>0</v>
      </c>
    </row>
    <row r="1363">
      <c r="A1363" t="str">
        <v>Beca Educación Media</v>
      </c>
      <c r="B1363" t="str">
        <v>SACATEPÉQUEZ</v>
      </c>
      <c r="C1363" t="str">
        <v>SAN ANTONIO AGUAS CALIENTES</v>
      </c>
      <c r="D1363" t="str">
        <v>Beca</v>
      </c>
      <c r="E1363" t="str">
        <v>06 Junio</v>
      </c>
      <c r="F1363">
        <v>6</v>
      </c>
      <c r="G1363" s="1">
        <f>'BECA MEDIA'!V230</f>
        <v>6.8</v>
      </c>
      <c r="H1363" s="1">
        <f>'BECA MEDIA'!W230</f>
        <v>17000</v>
      </c>
    </row>
    <row r="1364">
      <c r="A1364" t="str">
        <v>Beca Educación Media</v>
      </c>
      <c r="B1364" t="str">
        <v>SACATEPÉQUEZ</v>
      </c>
      <c r="C1364" t="str">
        <v>SAN BARTOLOMÉ MILPAS ALTAS</v>
      </c>
      <c r="D1364" t="str">
        <v>Beca</v>
      </c>
      <c r="E1364" t="str">
        <v>01 Enero</v>
      </c>
      <c r="F1364">
        <v>1</v>
      </c>
      <c r="G1364" s="1">
        <f>'BECA MEDIA'!G231</f>
        <v>0</v>
      </c>
      <c r="H1364" s="1">
        <f>'BECA MEDIA'!H231</f>
        <v>0</v>
      </c>
    </row>
    <row r="1365">
      <c r="A1365" t="str">
        <v>Beca Educación Media</v>
      </c>
      <c r="B1365" t="str">
        <v>SACATEPÉQUEZ</v>
      </c>
      <c r="C1365" t="str">
        <v>SAN BARTOLOMÉ MILPAS ALTAS</v>
      </c>
      <c r="D1365" t="str">
        <v>Beca</v>
      </c>
      <c r="E1365" t="str">
        <v>02 Febrero</v>
      </c>
      <c r="F1365">
        <v>2</v>
      </c>
      <c r="G1365" s="1">
        <f>'BECA MEDIA'!J231</f>
        <v>0</v>
      </c>
      <c r="H1365" s="1">
        <f>'BECA MEDIA'!K231</f>
        <v>0</v>
      </c>
    </row>
    <row r="1366">
      <c r="A1366" t="str">
        <v>Beca Educación Media</v>
      </c>
      <c r="B1366" t="str">
        <v>SACATEPÉQUEZ</v>
      </c>
      <c r="C1366" t="str">
        <v>SAN BARTOLOMÉ MILPAS ALTAS</v>
      </c>
      <c r="D1366" t="str">
        <v>Beca</v>
      </c>
      <c r="E1366" t="str">
        <v>03 Marzo</v>
      </c>
      <c r="F1366">
        <v>3</v>
      </c>
      <c r="G1366" s="1">
        <f>'BECA MEDIA'!M231</f>
        <v>1.6</v>
      </c>
      <c r="H1366" s="1">
        <f>'BECA MEDIA'!N231</f>
        <v>4000</v>
      </c>
    </row>
    <row r="1367">
      <c r="A1367" t="str">
        <v>Beca Educación Media</v>
      </c>
      <c r="B1367" t="str">
        <v>SACATEPÉQUEZ</v>
      </c>
      <c r="C1367" t="str">
        <v>SAN BARTOLOMÉ MILPAS ALTAS</v>
      </c>
      <c r="D1367" t="str">
        <v>Beca</v>
      </c>
      <c r="E1367" t="str">
        <v>04 Abril</v>
      </c>
      <c r="F1367">
        <v>4</v>
      </c>
      <c r="G1367" s="1">
        <f>'BECA MEDIA'!P231</f>
        <v>1.2</v>
      </c>
      <c r="H1367" s="1">
        <f>'BECA MEDIA'!Q231</f>
        <v>3000</v>
      </c>
    </row>
    <row r="1368">
      <c r="A1368" t="str">
        <v>Beca Educación Media</v>
      </c>
      <c r="B1368" t="str">
        <v>SACATEPÉQUEZ</v>
      </c>
      <c r="C1368" t="str">
        <v>SAN BARTOLOMÉ MILPAS ALTAS</v>
      </c>
      <c r="D1368" t="str">
        <v>Beca</v>
      </c>
      <c r="E1368" t="str">
        <v>05 Mayo</v>
      </c>
      <c r="F1368">
        <v>5</v>
      </c>
      <c r="G1368" s="1">
        <f>'BECA MEDIA'!S231</f>
        <v>0</v>
      </c>
      <c r="H1368" s="1">
        <f>'BECA MEDIA'!T231</f>
        <v>0</v>
      </c>
    </row>
    <row r="1369">
      <c r="A1369" t="str">
        <v>Beca Educación Media</v>
      </c>
      <c r="B1369" t="str">
        <v>SACATEPÉQUEZ</v>
      </c>
      <c r="C1369" t="str">
        <v>SAN BARTOLOMÉ MILPAS ALTAS</v>
      </c>
      <c r="D1369" t="str">
        <v>Beca</v>
      </c>
      <c r="E1369" t="str">
        <v>06 Junio</v>
      </c>
      <c r="F1369">
        <v>6</v>
      </c>
      <c r="G1369" s="1">
        <f>'BECA MEDIA'!V231</f>
        <v>2.8</v>
      </c>
      <c r="H1369" s="1">
        <f>'BECA MEDIA'!W231</f>
        <v>7000</v>
      </c>
    </row>
    <row r="1370">
      <c r="A1370" t="str">
        <v>Beca Educación Media</v>
      </c>
      <c r="B1370" t="str">
        <v>SACATEPÉQUEZ</v>
      </c>
      <c r="C1370" t="str">
        <v>SAN LUCAS SACATEPÉQUEZ</v>
      </c>
      <c r="D1370" t="str">
        <v>Beca</v>
      </c>
      <c r="E1370" t="str">
        <v>01 Enero</v>
      </c>
      <c r="F1370">
        <v>1</v>
      </c>
      <c r="G1370" s="1">
        <f>'BECA MEDIA'!G232</f>
        <v>0</v>
      </c>
      <c r="H1370" s="1">
        <f>'BECA MEDIA'!H232</f>
        <v>0</v>
      </c>
    </row>
    <row r="1371">
      <c r="A1371" t="str">
        <v>Beca Educación Media</v>
      </c>
      <c r="B1371" t="str">
        <v>SACATEPÉQUEZ</v>
      </c>
      <c r="C1371" t="str">
        <v>SAN LUCAS SACATEPÉQUEZ</v>
      </c>
      <c r="D1371" t="str">
        <v>Beca</v>
      </c>
      <c r="E1371" t="str">
        <v>02 Febrero</v>
      </c>
      <c r="F1371">
        <v>2</v>
      </c>
      <c r="G1371" s="1">
        <f>'BECA MEDIA'!J232</f>
        <v>0</v>
      </c>
      <c r="H1371" s="1">
        <f>'BECA MEDIA'!K232</f>
        <v>0</v>
      </c>
    </row>
    <row r="1372">
      <c r="A1372" t="str">
        <v>Beca Educación Media</v>
      </c>
      <c r="B1372" t="str">
        <v>SACATEPÉQUEZ</v>
      </c>
      <c r="C1372" t="str">
        <v>SAN LUCAS SACATEPÉQUEZ</v>
      </c>
      <c r="D1372" t="str">
        <v>Beca</v>
      </c>
      <c r="E1372" t="str">
        <v>03 Marzo</v>
      </c>
      <c r="F1372">
        <v>3</v>
      </c>
      <c r="G1372" s="1">
        <f>'BECA MEDIA'!M232</f>
        <v>1.6</v>
      </c>
      <c r="H1372" s="1">
        <f>'BECA MEDIA'!N232</f>
        <v>4000</v>
      </c>
    </row>
    <row r="1373">
      <c r="A1373" t="str">
        <v>Beca Educación Media</v>
      </c>
      <c r="B1373" t="str">
        <v>SACATEPÉQUEZ</v>
      </c>
      <c r="C1373" t="str">
        <v>SAN LUCAS SACATEPÉQUEZ</v>
      </c>
      <c r="D1373" t="str">
        <v>Beca</v>
      </c>
      <c r="E1373" t="str">
        <v>04 Abril</v>
      </c>
      <c r="F1373">
        <v>4</v>
      </c>
      <c r="G1373" s="1">
        <f>'BECA MEDIA'!P232</f>
        <v>0.8</v>
      </c>
      <c r="H1373" s="1">
        <f>'BECA MEDIA'!Q232</f>
        <v>2000</v>
      </c>
    </row>
    <row r="1374">
      <c r="A1374" t="str">
        <v>Beca Educación Media</v>
      </c>
      <c r="B1374" t="str">
        <v>SACATEPÉQUEZ</v>
      </c>
      <c r="C1374" t="str">
        <v>SAN LUCAS SACATEPÉQUEZ</v>
      </c>
      <c r="D1374" t="str">
        <v>Beca</v>
      </c>
      <c r="E1374" t="str">
        <v>05 Mayo</v>
      </c>
      <c r="F1374">
        <v>5</v>
      </c>
      <c r="G1374" s="1">
        <f>'BECA MEDIA'!S232</f>
        <v>0</v>
      </c>
      <c r="H1374" s="1">
        <f>'BECA MEDIA'!T232</f>
        <v>0</v>
      </c>
    </row>
    <row r="1375">
      <c r="A1375" t="str">
        <v>Beca Educación Media</v>
      </c>
      <c r="B1375" t="str">
        <v>SACATEPÉQUEZ</v>
      </c>
      <c r="C1375" t="str">
        <v>SAN LUCAS SACATEPÉQUEZ</v>
      </c>
      <c r="D1375" t="str">
        <v>Beca</v>
      </c>
      <c r="E1375" t="str">
        <v>06 Junio</v>
      </c>
      <c r="F1375">
        <v>6</v>
      </c>
      <c r="G1375" s="1">
        <f>'BECA MEDIA'!V232</f>
        <v>2.8</v>
      </c>
      <c r="H1375" s="1">
        <f>'BECA MEDIA'!W232</f>
        <v>7000</v>
      </c>
    </row>
    <row r="1376">
      <c r="A1376" t="str">
        <v>Beca Educación Media</v>
      </c>
      <c r="B1376" t="str">
        <v>SACATEPÉQUEZ</v>
      </c>
      <c r="C1376" t="str">
        <v>SAN MIGUEL DUEÑAS</v>
      </c>
      <c r="D1376" t="str">
        <v>Beca</v>
      </c>
      <c r="E1376" t="str">
        <v>01 Enero</v>
      </c>
      <c r="F1376">
        <v>1</v>
      </c>
      <c r="G1376" s="1">
        <f>'BECA MEDIA'!G233</f>
        <v>0</v>
      </c>
      <c r="H1376" s="1">
        <f>'BECA MEDIA'!H233</f>
        <v>0</v>
      </c>
    </row>
    <row r="1377">
      <c r="A1377" t="str">
        <v>Beca Educación Media</v>
      </c>
      <c r="B1377" t="str">
        <v>SACATEPÉQUEZ</v>
      </c>
      <c r="C1377" t="str">
        <v>SAN MIGUEL DUEÑAS</v>
      </c>
      <c r="D1377" t="str">
        <v>Beca</v>
      </c>
      <c r="E1377" t="str">
        <v>02 Febrero</v>
      </c>
      <c r="F1377">
        <v>2</v>
      </c>
      <c r="G1377" s="1">
        <f>'BECA MEDIA'!J233</f>
        <v>0</v>
      </c>
      <c r="H1377" s="1">
        <f>'BECA MEDIA'!K233</f>
        <v>0</v>
      </c>
    </row>
    <row r="1378">
      <c r="A1378" t="str">
        <v>Beca Educación Media</v>
      </c>
      <c r="B1378" t="str">
        <v>SACATEPÉQUEZ</v>
      </c>
      <c r="C1378" t="str">
        <v>SAN MIGUEL DUEÑAS</v>
      </c>
      <c r="D1378" t="str">
        <v>Beca</v>
      </c>
      <c r="E1378" t="str">
        <v>03 Marzo</v>
      </c>
      <c r="F1378">
        <v>3</v>
      </c>
      <c r="G1378" s="1">
        <f>'BECA MEDIA'!M233</f>
        <v>1.6</v>
      </c>
      <c r="H1378" s="1">
        <f>'BECA MEDIA'!N233</f>
        <v>4000</v>
      </c>
    </row>
    <row r="1379">
      <c r="A1379" t="str">
        <v>Beca Educación Media</v>
      </c>
      <c r="B1379" t="str">
        <v>SACATEPÉQUEZ</v>
      </c>
      <c r="C1379" t="str">
        <v>SAN MIGUEL DUEÑAS</v>
      </c>
      <c r="D1379" t="str">
        <v>Beca</v>
      </c>
      <c r="E1379" t="str">
        <v>04 Abril</v>
      </c>
      <c r="F1379">
        <v>4</v>
      </c>
      <c r="G1379" s="1">
        <f>'BECA MEDIA'!P233</f>
        <v>2</v>
      </c>
      <c r="H1379" s="1">
        <f>'BECA MEDIA'!Q233</f>
        <v>5000</v>
      </c>
    </row>
    <row r="1380">
      <c r="A1380" t="str">
        <v>Beca Educación Media</v>
      </c>
      <c r="B1380" t="str">
        <v>SACATEPÉQUEZ</v>
      </c>
      <c r="C1380" t="str">
        <v>SAN MIGUEL DUEÑAS</v>
      </c>
      <c r="D1380" t="str">
        <v>Beca</v>
      </c>
      <c r="E1380" t="str">
        <v>05 Mayo</v>
      </c>
      <c r="F1380">
        <v>5</v>
      </c>
      <c r="G1380" s="1">
        <f>'BECA MEDIA'!S233</f>
        <v>0</v>
      </c>
      <c r="H1380" s="1">
        <f>'BECA MEDIA'!T233</f>
        <v>0</v>
      </c>
    </row>
    <row r="1381">
      <c r="A1381" t="str">
        <v>Beca Educación Media</v>
      </c>
      <c r="B1381" t="str">
        <v>SACATEPÉQUEZ</v>
      </c>
      <c r="C1381" t="str">
        <v>SAN MIGUEL DUEÑAS</v>
      </c>
      <c r="D1381" t="str">
        <v>Beca</v>
      </c>
      <c r="E1381" t="str">
        <v>06 Junio</v>
      </c>
      <c r="F1381">
        <v>6</v>
      </c>
      <c r="G1381" s="1">
        <f>'BECA MEDIA'!V233</f>
        <v>3.6</v>
      </c>
      <c r="H1381" s="1">
        <f>'BECA MEDIA'!W233</f>
        <v>9000</v>
      </c>
    </row>
    <row r="1382">
      <c r="A1382" t="str">
        <v>Beca Educación Media</v>
      </c>
      <c r="B1382" t="str">
        <v>SACATEPÉQUEZ</v>
      </c>
      <c r="C1382" t="str">
        <v>SANTA CATARINA BARAHONA</v>
      </c>
      <c r="D1382" t="str">
        <v>Beca</v>
      </c>
      <c r="E1382" t="str">
        <v>01 Enero</v>
      </c>
      <c r="F1382">
        <v>1</v>
      </c>
      <c r="G1382" s="1">
        <f>'BECA MEDIA'!G234</f>
        <v>0</v>
      </c>
      <c r="H1382" s="1">
        <f>'BECA MEDIA'!H234</f>
        <v>0</v>
      </c>
    </row>
    <row r="1383">
      <c r="A1383" t="str">
        <v>Beca Educación Media</v>
      </c>
      <c r="B1383" t="str">
        <v>SACATEPÉQUEZ</v>
      </c>
      <c r="C1383" t="str">
        <v>SANTA CATARINA BARAHONA</v>
      </c>
      <c r="D1383" t="str">
        <v>Beca</v>
      </c>
      <c r="E1383" t="str">
        <v>02 Febrero</v>
      </c>
      <c r="F1383">
        <v>2</v>
      </c>
      <c r="G1383" s="1">
        <f>'BECA MEDIA'!J234</f>
        <v>0</v>
      </c>
      <c r="H1383" s="1">
        <f>'BECA MEDIA'!K234</f>
        <v>0</v>
      </c>
    </row>
    <row r="1384">
      <c r="A1384" t="str">
        <v>Beca Educación Media</v>
      </c>
      <c r="B1384" t="str">
        <v>SACATEPÉQUEZ</v>
      </c>
      <c r="C1384" t="str">
        <v>SANTA CATARINA BARAHONA</v>
      </c>
      <c r="D1384" t="str">
        <v>Beca</v>
      </c>
      <c r="E1384" t="str">
        <v>03 Marzo</v>
      </c>
      <c r="F1384">
        <v>3</v>
      </c>
      <c r="G1384" s="1">
        <f>'BECA MEDIA'!M234</f>
        <v>6.4</v>
      </c>
      <c r="H1384" s="1">
        <f>'BECA MEDIA'!N234</f>
        <v>16000</v>
      </c>
    </row>
    <row r="1385">
      <c r="A1385" t="str">
        <v>Beca Educación Media</v>
      </c>
      <c r="B1385" t="str">
        <v>SACATEPÉQUEZ</v>
      </c>
      <c r="C1385" t="str">
        <v>SANTA CATARINA BARAHONA</v>
      </c>
      <c r="D1385" t="str">
        <v>Beca</v>
      </c>
      <c r="E1385" t="str">
        <v>04 Abril</v>
      </c>
      <c r="F1385">
        <v>4</v>
      </c>
      <c r="G1385" s="1">
        <f>'BECA MEDIA'!P234</f>
        <v>0.8</v>
      </c>
      <c r="H1385" s="1">
        <f>'BECA MEDIA'!Q234</f>
        <v>2000</v>
      </c>
    </row>
    <row r="1386">
      <c r="A1386" t="str">
        <v>Beca Educación Media</v>
      </c>
      <c r="B1386" t="str">
        <v>SACATEPÉQUEZ</v>
      </c>
      <c r="C1386" t="str">
        <v>SANTA CATARINA BARAHONA</v>
      </c>
      <c r="D1386" t="str">
        <v>Beca</v>
      </c>
      <c r="E1386" t="str">
        <v>05 Mayo</v>
      </c>
      <c r="F1386">
        <v>5</v>
      </c>
      <c r="G1386" s="1">
        <f>'BECA MEDIA'!S234</f>
        <v>0</v>
      </c>
      <c r="H1386" s="1">
        <f>'BECA MEDIA'!T234</f>
        <v>0</v>
      </c>
    </row>
    <row r="1387">
      <c r="A1387" t="str">
        <v>Beca Educación Media</v>
      </c>
      <c r="B1387" t="str">
        <v>SACATEPÉQUEZ</v>
      </c>
      <c r="C1387" t="str">
        <v>SANTA CATARINA BARAHONA</v>
      </c>
      <c r="D1387" t="str">
        <v>Beca</v>
      </c>
      <c r="E1387" t="str">
        <v>06 Junio</v>
      </c>
      <c r="F1387">
        <v>6</v>
      </c>
      <c r="G1387" s="1">
        <f>'BECA MEDIA'!V234</f>
        <v>7.2</v>
      </c>
      <c r="H1387" s="1">
        <f>'BECA MEDIA'!W234</f>
        <v>18000</v>
      </c>
    </row>
    <row r="1388">
      <c r="A1388" t="str">
        <v>Beca Educación Media</v>
      </c>
      <c r="B1388" t="str">
        <v>SACATEPÉQUEZ</v>
      </c>
      <c r="C1388" t="str">
        <v>SANTA LUCÍA MILPAS ALTAS</v>
      </c>
      <c r="D1388" t="str">
        <v>Beca</v>
      </c>
      <c r="E1388" t="str">
        <v>01 Enero</v>
      </c>
      <c r="F1388">
        <v>1</v>
      </c>
      <c r="G1388" s="1">
        <f>'BECA MEDIA'!G235</f>
        <v>0</v>
      </c>
      <c r="H1388" s="1">
        <f>'BECA MEDIA'!H235</f>
        <v>0</v>
      </c>
    </row>
    <row r="1389">
      <c r="A1389" t="str">
        <v>Beca Educación Media</v>
      </c>
      <c r="B1389" t="str">
        <v>SACATEPÉQUEZ</v>
      </c>
      <c r="C1389" t="str">
        <v>SANTA LUCÍA MILPAS ALTAS</v>
      </c>
      <c r="D1389" t="str">
        <v>Beca</v>
      </c>
      <c r="E1389" t="str">
        <v>02 Febrero</v>
      </c>
      <c r="F1389">
        <v>2</v>
      </c>
      <c r="G1389" s="1">
        <f>'BECA MEDIA'!J235</f>
        <v>0</v>
      </c>
      <c r="H1389" s="1">
        <f>'BECA MEDIA'!K235</f>
        <v>0</v>
      </c>
    </row>
    <row r="1390">
      <c r="A1390" t="str">
        <v>Beca Educación Media</v>
      </c>
      <c r="B1390" t="str">
        <v>SACATEPÉQUEZ</v>
      </c>
      <c r="C1390" t="str">
        <v>SANTA LUCÍA MILPAS ALTAS</v>
      </c>
      <c r="D1390" t="str">
        <v>Beca</v>
      </c>
      <c r="E1390" t="str">
        <v>03 Marzo</v>
      </c>
      <c r="F1390">
        <v>3</v>
      </c>
      <c r="G1390" s="1">
        <f>'BECA MEDIA'!M235</f>
        <v>3.2</v>
      </c>
      <c r="H1390" s="1">
        <f>'BECA MEDIA'!N235</f>
        <v>8000</v>
      </c>
    </row>
    <row r="1391">
      <c r="A1391" t="str">
        <v>Beca Educación Media</v>
      </c>
      <c r="B1391" t="str">
        <v>SACATEPÉQUEZ</v>
      </c>
      <c r="C1391" t="str">
        <v>SANTA LUCÍA MILPAS ALTAS</v>
      </c>
      <c r="D1391" t="str">
        <v>Beca</v>
      </c>
      <c r="E1391" t="str">
        <v>04 Abril</v>
      </c>
      <c r="F1391">
        <v>4</v>
      </c>
      <c r="G1391" s="1">
        <f>'BECA MEDIA'!P235</f>
        <v>1.6</v>
      </c>
      <c r="H1391" s="1">
        <f>'BECA MEDIA'!Q235</f>
        <v>4000</v>
      </c>
    </row>
    <row r="1392">
      <c r="A1392" t="str">
        <v>Beca Educación Media</v>
      </c>
      <c r="B1392" t="str">
        <v>SACATEPÉQUEZ</v>
      </c>
      <c r="C1392" t="str">
        <v>SANTA LUCÍA MILPAS ALTAS</v>
      </c>
      <c r="D1392" t="str">
        <v>Beca</v>
      </c>
      <c r="E1392" t="str">
        <v>05 Mayo</v>
      </c>
      <c r="F1392">
        <v>5</v>
      </c>
      <c r="G1392" s="1">
        <f>'BECA MEDIA'!S235</f>
        <v>0</v>
      </c>
      <c r="H1392" s="1">
        <f>'BECA MEDIA'!T235</f>
        <v>0</v>
      </c>
    </row>
    <row r="1393">
      <c r="A1393" t="str">
        <v>Beca Educación Media</v>
      </c>
      <c r="B1393" t="str">
        <v>SACATEPÉQUEZ</v>
      </c>
      <c r="C1393" t="str">
        <v>SANTA LUCÍA MILPAS ALTAS</v>
      </c>
      <c r="D1393" t="str">
        <v>Beca</v>
      </c>
      <c r="E1393" t="str">
        <v>06 Junio</v>
      </c>
      <c r="F1393">
        <v>6</v>
      </c>
      <c r="G1393" s="1">
        <f>'BECA MEDIA'!V235</f>
        <v>4.8</v>
      </c>
      <c r="H1393" s="1">
        <f>'BECA MEDIA'!W235</f>
        <v>12000</v>
      </c>
    </row>
    <row r="1394">
      <c r="A1394" t="str">
        <v>Beca Educación Media</v>
      </c>
      <c r="B1394" t="str">
        <v>SACATEPÉQUEZ</v>
      </c>
      <c r="C1394" t="str">
        <v>SANTA MARÍA DE JESÚS</v>
      </c>
      <c r="D1394" t="str">
        <v>Beca</v>
      </c>
      <c r="E1394" t="str">
        <v>01 Enero</v>
      </c>
      <c r="F1394">
        <v>1</v>
      </c>
      <c r="G1394" s="1">
        <f>'BECA MEDIA'!G236</f>
        <v>0</v>
      </c>
      <c r="H1394" s="1">
        <f>'BECA MEDIA'!H236</f>
        <v>0</v>
      </c>
    </row>
    <row r="1395">
      <c r="A1395" t="str">
        <v>Beca Educación Media</v>
      </c>
      <c r="B1395" t="str">
        <v>SACATEPÉQUEZ</v>
      </c>
      <c r="C1395" t="str">
        <v>SANTA MARÍA DE JESÚS</v>
      </c>
      <c r="D1395" t="str">
        <v>Beca</v>
      </c>
      <c r="E1395" t="str">
        <v>02 Febrero</v>
      </c>
      <c r="F1395">
        <v>2</v>
      </c>
      <c r="G1395" s="1">
        <f>'BECA MEDIA'!J236</f>
        <v>0</v>
      </c>
      <c r="H1395" s="1">
        <f>'BECA MEDIA'!K236</f>
        <v>0</v>
      </c>
    </row>
    <row r="1396">
      <c r="A1396" t="str">
        <v>Beca Educación Media</v>
      </c>
      <c r="B1396" t="str">
        <v>SACATEPÉQUEZ</v>
      </c>
      <c r="C1396" t="str">
        <v>SANTA MARÍA DE JESÚS</v>
      </c>
      <c r="D1396" t="str">
        <v>Beca</v>
      </c>
      <c r="E1396" t="str">
        <v>03 Marzo</v>
      </c>
      <c r="F1396">
        <v>3</v>
      </c>
      <c r="G1396" s="1">
        <f>'BECA MEDIA'!M236</f>
        <v>5.6</v>
      </c>
      <c r="H1396" s="1">
        <f>'BECA MEDIA'!N236</f>
        <v>14000</v>
      </c>
    </row>
    <row r="1397">
      <c r="A1397" t="str">
        <v>Beca Educación Media</v>
      </c>
      <c r="B1397" t="str">
        <v>SACATEPÉQUEZ</v>
      </c>
      <c r="C1397" t="str">
        <v>SANTA MARÍA DE JESÚS</v>
      </c>
      <c r="D1397" t="str">
        <v>Beca</v>
      </c>
      <c r="E1397" t="str">
        <v>04 Abril</v>
      </c>
      <c r="F1397">
        <v>4</v>
      </c>
      <c r="G1397" s="1">
        <f>'BECA MEDIA'!P236</f>
        <v>0.8</v>
      </c>
      <c r="H1397" s="1">
        <f>'BECA MEDIA'!Q236</f>
        <v>2000</v>
      </c>
    </row>
    <row r="1398">
      <c r="A1398" t="str">
        <v>Beca Educación Media</v>
      </c>
      <c r="B1398" t="str">
        <v>SACATEPÉQUEZ</v>
      </c>
      <c r="C1398" t="str">
        <v>SANTA MARÍA DE JESÚS</v>
      </c>
      <c r="D1398" t="str">
        <v>Beca</v>
      </c>
      <c r="E1398" t="str">
        <v>05 Mayo</v>
      </c>
      <c r="F1398">
        <v>5</v>
      </c>
      <c r="G1398" s="1">
        <f>'BECA MEDIA'!S236</f>
        <v>0</v>
      </c>
      <c r="H1398" s="1">
        <f>'BECA MEDIA'!T236</f>
        <v>0</v>
      </c>
    </row>
    <row r="1399">
      <c r="A1399" t="str">
        <v>Beca Educación Media</v>
      </c>
      <c r="B1399" t="str">
        <v>SACATEPÉQUEZ</v>
      </c>
      <c r="C1399" t="str">
        <v>SANTA MARÍA DE JESÚS</v>
      </c>
      <c r="D1399" t="str">
        <v>Beca</v>
      </c>
      <c r="E1399" t="str">
        <v>06 Junio</v>
      </c>
      <c r="F1399">
        <v>6</v>
      </c>
      <c r="G1399" s="1">
        <f>'BECA MEDIA'!V236</f>
        <v>6</v>
      </c>
      <c r="H1399" s="1">
        <f>'BECA MEDIA'!W236</f>
        <v>15000</v>
      </c>
    </row>
    <row r="1400">
      <c r="A1400" t="str">
        <v>Beca Educación Media</v>
      </c>
      <c r="B1400" t="str">
        <v>SACATEPÉQUEZ</v>
      </c>
      <c r="C1400" t="str">
        <v>SANTIAGO SACATEPÉQUEZ</v>
      </c>
      <c r="D1400" t="str">
        <v>Beca</v>
      </c>
      <c r="E1400" t="str">
        <v>01 Enero</v>
      </c>
      <c r="F1400">
        <v>1</v>
      </c>
      <c r="G1400" s="1">
        <f>'BECA MEDIA'!G237</f>
        <v>0</v>
      </c>
      <c r="H1400" s="1">
        <f>'BECA MEDIA'!H237</f>
        <v>0</v>
      </c>
    </row>
    <row r="1401">
      <c r="A1401" t="str">
        <v>Beca Educación Media</v>
      </c>
      <c r="B1401" t="str">
        <v>SACATEPÉQUEZ</v>
      </c>
      <c r="C1401" t="str">
        <v>SANTIAGO SACATEPÉQUEZ</v>
      </c>
      <c r="D1401" t="str">
        <v>Beca</v>
      </c>
      <c r="E1401" t="str">
        <v>02 Febrero</v>
      </c>
      <c r="F1401">
        <v>2</v>
      </c>
      <c r="G1401" s="1">
        <f>'BECA MEDIA'!J237</f>
        <v>0</v>
      </c>
      <c r="H1401" s="1">
        <f>'BECA MEDIA'!K237</f>
        <v>0</v>
      </c>
    </row>
    <row r="1402">
      <c r="A1402" t="str">
        <v>Beca Educación Media</v>
      </c>
      <c r="B1402" t="str">
        <v>SACATEPÉQUEZ</v>
      </c>
      <c r="C1402" t="str">
        <v>SANTIAGO SACATEPÉQUEZ</v>
      </c>
      <c r="D1402" t="str">
        <v>Beca</v>
      </c>
      <c r="E1402" t="str">
        <v>03 Marzo</v>
      </c>
      <c r="F1402">
        <v>3</v>
      </c>
      <c r="G1402" s="1">
        <f>'BECA MEDIA'!M237</f>
        <v>4</v>
      </c>
      <c r="H1402" s="1">
        <f>'BECA MEDIA'!N237</f>
        <v>10000</v>
      </c>
    </row>
    <row r="1403">
      <c r="A1403" t="str">
        <v>Beca Educación Media</v>
      </c>
      <c r="B1403" t="str">
        <v>SACATEPÉQUEZ</v>
      </c>
      <c r="C1403" t="str">
        <v>SANTIAGO SACATEPÉQUEZ</v>
      </c>
      <c r="D1403" t="str">
        <v>Beca</v>
      </c>
      <c r="E1403" t="str">
        <v>04 Abril</v>
      </c>
      <c r="F1403">
        <v>4</v>
      </c>
      <c r="G1403" s="1">
        <f>'BECA MEDIA'!P237</f>
        <v>1.2</v>
      </c>
      <c r="H1403" s="1">
        <f>'BECA MEDIA'!Q237</f>
        <v>3000</v>
      </c>
    </row>
    <row r="1404">
      <c r="A1404" t="str">
        <v>Beca Educación Media</v>
      </c>
      <c r="B1404" t="str">
        <v>SACATEPÉQUEZ</v>
      </c>
      <c r="C1404" t="str">
        <v>SANTIAGO SACATEPÉQUEZ</v>
      </c>
      <c r="D1404" t="str">
        <v>Beca</v>
      </c>
      <c r="E1404" t="str">
        <v>05 Mayo</v>
      </c>
      <c r="F1404">
        <v>5</v>
      </c>
      <c r="G1404" s="1">
        <f>'BECA MEDIA'!S237</f>
        <v>0</v>
      </c>
      <c r="H1404" s="1">
        <f>'BECA MEDIA'!T237</f>
        <v>0</v>
      </c>
    </row>
    <row r="1405">
      <c r="A1405" t="str">
        <v>Beca Educación Media</v>
      </c>
      <c r="B1405" t="str">
        <v>SACATEPÉQUEZ</v>
      </c>
      <c r="C1405" t="str">
        <v>SANTIAGO SACATEPÉQUEZ</v>
      </c>
      <c r="D1405" t="str">
        <v>Beca</v>
      </c>
      <c r="E1405" t="str">
        <v>06 Junio</v>
      </c>
      <c r="F1405">
        <v>6</v>
      </c>
      <c r="G1405" s="1">
        <f>'BECA MEDIA'!V237</f>
        <v>5.2</v>
      </c>
      <c r="H1405" s="1">
        <f>'BECA MEDIA'!W237</f>
        <v>13000</v>
      </c>
    </row>
    <row r="1406">
      <c r="A1406" t="str">
        <v>Beca Educación Media</v>
      </c>
      <c r="B1406" t="str">
        <v>SACATEPÉQUEZ</v>
      </c>
      <c r="C1406" t="str">
        <v>SANTO DOMINGO XENACOJ</v>
      </c>
      <c r="D1406" t="str">
        <v>Beca</v>
      </c>
      <c r="E1406" t="str">
        <v>01 Enero</v>
      </c>
      <c r="F1406">
        <v>1</v>
      </c>
      <c r="G1406" s="1">
        <f>'BECA MEDIA'!G238</f>
        <v>0</v>
      </c>
      <c r="H1406" s="1">
        <f>'BECA MEDIA'!H238</f>
        <v>0</v>
      </c>
    </row>
    <row r="1407">
      <c r="A1407" t="str">
        <v>Beca Educación Media</v>
      </c>
      <c r="B1407" t="str">
        <v>SACATEPÉQUEZ</v>
      </c>
      <c r="C1407" t="str">
        <v>SANTO DOMINGO XENACOJ</v>
      </c>
      <c r="D1407" t="str">
        <v>Beca</v>
      </c>
      <c r="E1407" t="str">
        <v>02 Febrero</v>
      </c>
      <c r="F1407">
        <v>2</v>
      </c>
      <c r="G1407" s="1">
        <f>'BECA MEDIA'!J238</f>
        <v>0</v>
      </c>
      <c r="H1407" s="1">
        <f>'BECA MEDIA'!K238</f>
        <v>0</v>
      </c>
    </row>
    <row r="1408">
      <c r="A1408" t="str">
        <v>Beca Educación Media</v>
      </c>
      <c r="B1408" t="str">
        <v>SACATEPÉQUEZ</v>
      </c>
      <c r="C1408" t="str">
        <v>SANTO DOMINGO XENACOJ</v>
      </c>
      <c r="D1408" t="str">
        <v>Beca</v>
      </c>
      <c r="E1408" t="str">
        <v>03 Marzo</v>
      </c>
      <c r="F1408">
        <v>3</v>
      </c>
      <c r="G1408" s="1">
        <f>'BECA MEDIA'!M238</f>
        <v>6</v>
      </c>
      <c r="H1408" s="1">
        <f>'BECA MEDIA'!N238</f>
        <v>15000</v>
      </c>
    </row>
    <row r="1409">
      <c r="A1409" t="str">
        <v>Beca Educación Media</v>
      </c>
      <c r="B1409" t="str">
        <v>SACATEPÉQUEZ</v>
      </c>
      <c r="C1409" t="str">
        <v>SANTO DOMINGO XENACOJ</v>
      </c>
      <c r="D1409" t="str">
        <v>Beca</v>
      </c>
      <c r="E1409" t="str">
        <v>04 Abril</v>
      </c>
      <c r="F1409">
        <v>4</v>
      </c>
      <c r="G1409" s="1">
        <f>'BECA MEDIA'!P238</f>
        <v>0.4</v>
      </c>
      <c r="H1409" s="1">
        <f>'BECA MEDIA'!Q238</f>
        <v>1000</v>
      </c>
    </row>
    <row r="1410">
      <c r="A1410" t="str">
        <v>Beca Educación Media</v>
      </c>
      <c r="B1410" t="str">
        <v>SACATEPÉQUEZ</v>
      </c>
      <c r="C1410" t="str">
        <v>SANTO DOMINGO XENACOJ</v>
      </c>
      <c r="D1410" t="str">
        <v>Beca</v>
      </c>
      <c r="E1410" t="str">
        <v>05 Mayo</v>
      </c>
      <c r="F1410">
        <v>5</v>
      </c>
      <c r="G1410" s="1">
        <f>'BECA MEDIA'!S238</f>
        <v>0</v>
      </c>
      <c r="H1410" s="1">
        <f>'BECA MEDIA'!T238</f>
        <v>0</v>
      </c>
    </row>
    <row r="1411">
      <c r="A1411" t="str">
        <v>Beca Educación Media</v>
      </c>
      <c r="B1411" t="str">
        <v>SACATEPÉQUEZ</v>
      </c>
      <c r="C1411" t="str">
        <v>SANTO DOMINGO XENACOJ</v>
      </c>
      <c r="D1411" t="str">
        <v>Beca</v>
      </c>
      <c r="E1411" t="str">
        <v>06 Junio</v>
      </c>
      <c r="F1411">
        <v>6</v>
      </c>
      <c r="G1411" s="1">
        <f>'BECA MEDIA'!V238</f>
        <v>8</v>
      </c>
      <c r="H1411" s="1">
        <f>'BECA MEDIA'!W238</f>
        <v>20000</v>
      </c>
    </row>
    <row r="1412">
      <c r="A1412" t="str">
        <v>Beca Educación Media</v>
      </c>
      <c r="B1412" t="str">
        <v>SACATEPÉQUEZ</v>
      </c>
      <c r="C1412" t="str">
        <v>SUMPANGO</v>
      </c>
      <c r="D1412" t="str">
        <v>Beca</v>
      </c>
      <c r="E1412" t="str">
        <v>01 Enero</v>
      </c>
      <c r="F1412">
        <v>1</v>
      </c>
      <c r="G1412" s="1">
        <f>'BECA MEDIA'!G239</f>
        <v>0</v>
      </c>
      <c r="H1412" s="1">
        <f>'BECA MEDIA'!H239</f>
        <v>0</v>
      </c>
    </row>
    <row r="1413">
      <c r="A1413" t="str">
        <v>Beca Educación Media</v>
      </c>
      <c r="B1413" t="str">
        <v>SACATEPÉQUEZ</v>
      </c>
      <c r="C1413" t="str">
        <v>SUMPANGO</v>
      </c>
      <c r="D1413" t="str">
        <v>Beca</v>
      </c>
      <c r="E1413" t="str">
        <v>02 Febrero</v>
      </c>
      <c r="F1413">
        <v>2</v>
      </c>
      <c r="G1413" s="1">
        <f>'BECA MEDIA'!J239</f>
        <v>0</v>
      </c>
      <c r="H1413" s="1">
        <f>'BECA MEDIA'!K239</f>
        <v>0</v>
      </c>
    </row>
    <row r="1414">
      <c r="A1414" t="str">
        <v>Beca Educación Media</v>
      </c>
      <c r="B1414" t="str">
        <v>SACATEPÉQUEZ</v>
      </c>
      <c r="C1414" t="str">
        <v>SUMPANGO</v>
      </c>
      <c r="D1414" t="str">
        <v>Beca</v>
      </c>
      <c r="E1414" t="str">
        <v>03 Marzo</v>
      </c>
      <c r="F1414">
        <v>3</v>
      </c>
      <c r="G1414" s="1">
        <f>'BECA MEDIA'!M239</f>
        <v>7.6</v>
      </c>
      <c r="H1414" s="1">
        <f>'BECA MEDIA'!N239</f>
        <v>19000</v>
      </c>
    </row>
    <row r="1415">
      <c r="A1415" t="str">
        <v>Beca Educación Media</v>
      </c>
      <c r="B1415" t="str">
        <v>SACATEPÉQUEZ</v>
      </c>
      <c r="C1415" t="str">
        <v>SUMPANGO</v>
      </c>
      <c r="D1415" t="str">
        <v>Beca</v>
      </c>
      <c r="E1415" t="str">
        <v>04 Abril</v>
      </c>
      <c r="F1415">
        <v>4</v>
      </c>
      <c r="G1415" s="1">
        <f>'BECA MEDIA'!P239</f>
        <v>1.6</v>
      </c>
      <c r="H1415" s="1">
        <f>'BECA MEDIA'!Q239</f>
        <v>4000</v>
      </c>
    </row>
    <row r="1416">
      <c r="A1416" t="str">
        <v>Beca Educación Media</v>
      </c>
      <c r="B1416" t="str">
        <v>SACATEPÉQUEZ</v>
      </c>
      <c r="C1416" t="str">
        <v>SUMPANGO</v>
      </c>
      <c r="D1416" t="str">
        <v>Beca</v>
      </c>
      <c r="E1416" t="str">
        <v>05 Mayo</v>
      </c>
      <c r="F1416">
        <v>5</v>
      </c>
      <c r="G1416" s="1">
        <f>'BECA MEDIA'!S239</f>
        <v>0</v>
      </c>
      <c r="H1416" s="1">
        <f>'BECA MEDIA'!T239</f>
        <v>0</v>
      </c>
    </row>
    <row r="1417">
      <c r="A1417" t="str">
        <v>Beca Educación Media</v>
      </c>
      <c r="B1417" t="str">
        <v>SACATEPÉQUEZ</v>
      </c>
      <c r="C1417" t="str">
        <v>SUMPANGO</v>
      </c>
      <c r="D1417" t="str">
        <v>Beca</v>
      </c>
      <c r="E1417" t="str">
        <v>06 Junio</v>
      </c>
      <c r="F1417">
        <v>6</v>
      </c>
      <c r="G1417" s="1">
        <f>'BECA MEDIA'!V239</f>
        <v>9.2</v>
      </c>
      <c r="H1417" s="1">
        <f>'BECA MEDIA'!W239</f>
        <v>23000</v>
      </c>
    </row>
    <row r="1418">
      <c r="A1418" t="str">
        <v>Beca Educación Media</v>
      </c>
      <c r="B1418" t="str">
        <v>SAN MARCOS</v>
      </c>
      <c r="C1418" t="str">
        <v>AYUTLA</v>
      </c>
      <c r="D1418" t="str">
        <v>Beca</v>
      </c>
      <c r="E1418" t="str">
        <v>01 Enero</v>
      </c>
      <c r="F1418">
        <v>1</v>
      </c>
      <c r="G1418" s="1">
        <f>'BECA MEDIA'!G240</f>
        <v>0</v>
      </c>
      <c r="H1418" s="1">
        <f>'BECA MEDIA'!H240</f>
        <v>0</v>
      </c>
    </row>
    <row r="1419">
      <c r="A1419" t="str">
        <v>Beca Educación Media</v>
      </c>
      <c r="B1419" t="str">
        <v>SAN MARCOS</v>
      </c>
      <c r="C1419" t="str">
        <v>AYUTLA</v>
      </c>
      <c r="D1419" t="str">
        <v>Beca</v>
      </c>
      <c r="E1419" t="str">
        <v>02 Febrero</v>
      </c>
      <c r="F1419">
        <v>2</v>
      </c>
      <c r="G1419" s="1">
        <f>'BECA MEDIA'!J240</f>
        <v>0</v>
      </c>
      <c r="H1419" s="1">
        <f>'BECA MEDIA'!K240</f>
        <v>0</v>
      </c>
    </row>
    <row r="1420">
      <c r="A1420" t="str">
        <v>Beca Educación Media</v>
      </c>
      <c r="B1420" t="str">
        <v>SAN MARCOS</v>
      </c>
      <c r="C1420" t="str">
        <v>AYUTLA</v>
      </c>
      <c r="D1420" t="str">
        <v>Beca</v>
      </c>
      <c r="E1420" t="str">
        <v>03 Marzo</v>
      </c>
      <c r="F1420">
        <v>3</v>
      </c>
      <c r="G1420" s="1">
        <f>'BECA MEDIA'!M240</f>
        <v>2.8</v>
      </c>
      <c r="H1420" s="1">
        <f>'BECA MEDIA'!N240</f>
        <v>7000</v>
      </c>
    </row>
    <row r="1421">
      <c r="A1421" t="str">
        <v>Beca Educación Media</v>
      </c>
      <c r="B1421" t="str">
        <v>SAN MARCOS</v>
      </c>
      <c r="C1421" t="str">
        <v>AYUTLA</v>
      </c>
      <c r="D1421" t="str">
        <v>Beca</v>
      </c>
      <c r="E1421" t="str">
        <v>04 Abril</v>
      </c>
      <c r="F1421">
        <v>4</v>
      </c>
      <c r="G1421" s="1">
        <f>'BECA MEDIA'!P240</f>
        <v>1.6</v>
      </c>
      <c r="H1421" s="1">
        <f>'BECA MEDIA'!Q240</f>
        <v>4000</v>
      </c>
    </row>
    <row r="1422">
      <c r="A1422" t="str">
        <v>Beca Educación Media</v>
      </c>
      <c r="B1422" t="str">
        <v>SAN MARCOS</v>
      </c>
      <c r="C1422" t="str">
        <v>AYUTLA</v>
      </c>
      <c r="D1422" t="str">
        <v>Beca</v>
      </c>
      <c r="E1422" t="str">
        <v>05 Mayo</v>
      </c>
      <c r="F1422">
        <v>5</v>
      </c>
      <c r="G1422" s="1">
        <f>'BECA MEDIA'!S240</f>
        <v>0</v>
      </c>
      <c r="H1422" s="1">
        <f>'BECA MEDIA'!T240</f>
        <v>0</v>
      </c>
    </row>
    <row r="1423">
      <c r="A1423" t="str">
        <v>Beca Educación Media</v>
      </c>
      <c r="B1423" t="str">
        <v>SAN MARCOS</v>
      </c>
      <c r="C1423" t="str">
        <v>AYUTLA</v>
      </c>
      <c r="D1423" t="str">
        <v>Beca</v>
      </c>
      <c r="E1423" t="str">
        <v>06 Junio</v>
      </c>
      <c r="F1423">
        <v>6</v>
      </c>
      <c r="G1423" s="1">
        <f>'BECA MEDIA'!V240</f>
        <v>4.4</v>
      </c>
      <c r="H1423" s="1">
        <f>'BECA MEDIA'!W240</f>
        <v>11000</v>
      </c>
    </row>
    <row r="1424">
      <c r="A1424" t="str">
        <v>Beca Educación Media</v>
      </c>
      <c r="B1424" t="str">
        <v>SAN MARCOS</v>
      </c>
      <c r="C1424" t="str">
        <v>CATARINA</v>
      </c>
      <c r="D1424" t="str">
        <v>Beca</v>
      </c>
      <c r="E1424" t="str">
        <v>01 Enero</v>
      </c>
      <c r="F1424">
        <v>1</v>
      </c>
      <c r="G1424" s="1">
        <f>'BECA MEDIA'!G241</f>
        <v>0</v>
      </c>
      <c r="H1424" s="1">
        <f>'BECA MEDIA'!H241</f>
        <v>0</v>
      </c>
    </row>
    <row r="1425">
      <c r="A1425" t="str">
        <v>Beca Educación Media</v>
      </c>
      <c r="B1425" t="str">
        <v>SAN MARCOS</v>
      </c>
      <c r="C1425" t="str">
        <v>CATARINA</v>
      </c>
      <c r="D1425" t="str">
        <v>Beca</v>
      </c>
      <c r="E1425" t="str">
        <v>02 Febrero</v>
      </c>
      <c r="F1425">
        <v>2</v>
      </c>
      <c r="G1425" s="1">
        <f>'BECA MEDIA'!J241</f>
        <v>0</v>
      </c>
      <c r="H1425" s="1">
        <f>'BECA MEDIA'!K241</f>
        <v>0</v>
      </c>
    </row>
    <row r="1426">
      <c r="A1426" t="str">
        <v>Beca Educación Media</v>
      </c>
      <c r="B1426" t="str">
        <v>SAN MARCOS</v>
      </c>
      <c r="C1426" t="str">
        <v>CATARINA</v>
      </c>
      <c r="D1426" t="str">
        <v>Beca</v>
      </c>
      <c r="E1426" t="str">
        <v>03 Marzo</v>
      </c>
      <c r="F1426">
        <v>3</v>
      </c>
      <c r="G1426" s="1">
        <f>'BECA MEDIA'!M241</f>
        <v>7.6</v>
      </c>
      <c r="H1426" s="1">
        <f>'BECA MEDIA'!N241</f>
        <v>19000</v>
      </c>
    </row>
    <row r="1427">
      <c r="A1427" t="str">
        <v>Beca Educación Media</v>
      </c>
      <c r="B1427" t="str">
        <v>SAN MARCOS</v>
      </c>
      <c r="C1427" t="str">
        <v>CATARINA</v>
      </c>
      <c r="D1427" t="str">
        <v>Beca</v>
      </c>
      <c r="E1427" t="str">
        <v>04 Abril</v>
      </c>
      <c r="F1427">
        <v>4</v>
      </c>
      <c r="G1427" s="1">
        <f>'BECA MEDIA'!P241</f>
        <v>6.4</v>
      </c>
      <c r="H1427" s="1">
        <f>'BECA MEDIA'!Q241</f>
        <v>16000</v>
      </c>
    </row>
    <row r="1428">
      <c r="A1428" t="str">
        <v>Beca Educación Media</v>
      </c>
      <c r="B1428" t="str">
        <v>SAN MARCOS</v>
      </c>
      <c r="C1428" t="str">
        <v>CATARINA</v>
      </c>
      <c r="D1428" t="str">
        <v>Beca</v>
      </c>
      <c r="E1428" t="str">
        <v>05 Mayo</v>
      </c>
      <c r="F1428">
        <v>5</v>
      </c>
      <c r="G1428" s="1">
        <f>'BECA MEDIA'!S241</f>
        <v>0</v>
      </c>
      <c r="H1428" s="1">
        <f>'BECA MEDIA'!T241</f>
        <v>0</v>
      </c>
    </row>
    <row r="1429">
      <c r="A1429" t="str">
        <v>Beca Educación Media</v>
      </c>
      <c r="B1429" t="str">
        <v>SAN MARCOS</v>
      </c>
      <c r="C1429" t="str">
        <v>CATARINA</v>
      </c>
      <c r="D1429" t="str">
        <v>Beca</v>
      </c>
      <c r="E1429" t="str">
        <v>06 Junio</v>
      </c>
      <c r="F1429">
        <v>6</v>
      </c>
      <c r="G1429" s="1">
        <f>'BECA MEDIA'!V241</f>
        <v>14.8</v>
      </c>
      <c r="H1429" s="1">
        <f>'BECA MEDIA'!W241</f>
        <v>37000</v>
      </c>
    </row>
    <row r="1430">
      <c r="A1430" t="str">
        <v>Beca Educación Media</v>
      </c>
      <c r="B1430" t="str">
        <v>SAN MARCOS</v>
      </c>
      <c r="C1430" t="str">
        <v>COMITANCILLO</v>
      </c>
      <c r="D1430" t="str">
        <v>Beca</v>
      </c>
      <c r="E1430" t="str">
        <v>01 Enero</v>
      </c>
      <c r="F1430">
        <v>1</v>
      </c>
      <c r="G1430" s="1">
        <f>'BECA MEDIA'!G242</f>
        <v>0</v>
      </c>
      <c r="H1430" s="1">
        <f>'BECA MEDIA'!H242</f>
        <v>0</v>
      </c>
    </row>
    <row r="1431">
      <c r="A1431" t="str">
        <v>Beca Educación Media</v>
      </c>
      <c r="B1431" t="str">
        <v>SAN MARCOS</v>
      </c>
      <c r="C1431" t="str">
        <v>COMITANCILLO</v>
      </c>
      <c r="D1431" t="str">
        <v>Beca</v>
      </c>
      <c r="E1431" t="str">
        <v>02 Febrero</v>
      </c>
      <c r="F1431">
        <v>2</v>
      </c>
      <c r="G1431" s="1">
        <f>'BECA MEDIA'!J242</f>
        <v>0</v>
      </c>
      <c r="H1431" s="1">
        <f>'BECA MEDIA'!K242</f>
        <v>0</v>
      </c>
    </row>
    <row r="1432">
      <c r="A1432" t="str">
        <v>Beca Educación Media</v>
      </c>
      <c r="B1432" t="str">
        <v>SAN MARCOS</v>
      </c>
      <c r="C1432" t="str">
        <v>COMITANCILLO</v>
      </c>
      <c r="D1432" t="str">
        <v>Beca</v>
      </c>
      <c r="E1432" t="str">
        <v>03 Marzo</v>
      </c>
      <c r="F1432">
        <v>3</v>
      </c>
      <c r="G1432" s="1">
        <f>'BECA MEDIA'!M242</f>
        <v>4.4</v>
      </c>
      <c r="H1432" s="1">
        <f>'BECA MEDIA'!N242</f>
        <v>11000</v>
      </c>
    </row>
    <row r="1433">
      <c r="A1433" t="str">
        <v>Beca Educación Media</v>
      </c>
      <c r="B1433" t="str">
        <v>SAN MARCOS</v>
      </c>
      <c r="C1433" t="str">
        <v>COMITANCILLO</v>
      </c>
      <c r="D1433" t="str">
        <v>Beca</v>
      </c>
      <c r="E1433" t="str">
        <v>04 Abril</v>
      </c>
      <c r="F1433">
        <v>4</v>
      </c>
      <c r="G1433" s="1">
        <f>'BECA MEDIA'!P242</f>
        <v>3.2</v>
      </c>
      <c r="H1433" s="1">
        <f>'BECA MEDIA'!Q242</f>
        <v>8000</v>
      </c>
    </row>
    <row r="1434">
      <c r="A1434" t="str">
        <v>Beca Educación Media</v>
      </c>
      <c r="B1434" t="str">
        <v>SAN MARCOS</v>
      </c>
      <c r="C1434" t="str">
        <v>COMITANCILLO</v>
      </c>
      <c r="D1434" t="str">
        <v>Beca</v>
      </c>
      <c r="E1434" t="str">
        <v>05 Mayo</v>
      </c>
      <c r="F1434">
        <v>5</v>
      </c>
      <c r="G1434" s="1">
        <f>'BECA MEDIA'!S242</f>
        <v>0</v>
      </c>
      <c r="H1434" s="1">
        <f>'BECA MEDIA'!T242</f>
        <v>0</v>
      </c>
    </row>
    <row r="1435">
      <c r="A1435" t="str">
        <v>Beca Educación Media</v>
      </c>
      <c r="B1435" t="str">
        <v>SAN MARCOS</v>
      </c>
      <c r="C1435" t="str">
        <v>COMITANCILLO</v>
      </c>
      <c r="D1435" t="str">
        <v>Beca</v>
      </c>
      <c r="E1435" t="str">
        <v>06 Junio</v>
      </c>
      <c r="F1435">
        <v>6</v>
      </c>
      <c r="G1435" s="1">
        <f>'BECA MEDIA'!V242</f>
        <v>7.6</v>
      </c>
      <c r="H1435" s="1">
        <f>'BECA MEDIA'!W242</f>
        <v>19000</v>
      </c>
    </row>
    <row r="1436">
      <c r="A1436" t="str">
        <v>Beca Educación Media</v>
      </c>
      <c r="B1436" t="str">
        <v>SAN MARCOS</v>
      </c>
      <c r="C1436" t="str">
        <v>CONCEPCIÓN TUTUAPA</v>
      </c>
      <c r="D1436" t="str">
        <v>Beca</v>
      </c>
      <c r="E1436" t="str">
        <v>01 Enero</v>
      </c>
      <c r="F1436">
        <v>1</v>
      </c>
      <c r="G1436" s="1">
        <f>'BECA MEDIA'!G243</f>
        <v>0</v>
      </c>
      <c r="H1436" s="1">
        <f>'BECA MEDIA'!H243</f>
        <v>0</v>
      </c>
    </row>
    <row r="1437">
      <c r="A1437" t="str">
        <v>Beca Educación Media</v>
      </c>
      <c r="B1437" t="str">
        <v>SAN MARCOS</v>
      </c>
      <c r="C1437" t="str">
        <v>CONCEPCIÓN TUTUAPA</v>
      </c>
      <c r="D1437" t="str">
        <v>Beca</v>
      </c>
      <c r="E1437" t="str">
        <v>02 Febrero</v>
      </c>
      <c r="F1437">
        <v>2</v>
      </c>
      <c r="G1437" s="1">
        <f>'BECA MEDIA'!J243</f>
        <v>0</v>
      </c>
      <c r="H1437" s="1">
        <f>'BECA MEDIA'!K243</f>
        <v>0</v>
      </c>
    </row>
    <row r="1438">
      <c r="A1438" t="str">
        <v>Beca Educación Media</v>
      </c>
      <c r="B1438" t="str">
        <v>SAN MARCOS</v>
      </c>
      <c r="C1438" t="str">
        <v>CONCEPCIÓN TUTUAPA</v>
      </c>
      <c r="D1438" t="str">
        <v>Beca</v>
      </c>
      <c r="E1438" t="str">
        <v>03 Marzo</v>
      </c>
      <c r="F1438">
        <v>3</v>
      </c>
      <c r="G1438" s="1">
        <f>'BECA MEDIA'!M243</f>
        <v>4.4</v>
      </c>
      <c r="H1438" s="1">
        <f>'BECA MEDIA'!N243</f>
        <v>11000</v>
      </c>
    </row>
    <row r="1439">
      <c r="A1439" t="str">
        <v>Beca Educación Media</v>
      </c>
      <c r="B1439" t="str">
        <v>SAN MARCOS</v>
      </c>
      <c r="C1439" t="str">
        <v>CONCEPCIÓN TUTUAPA</v>
      </c>
      <c r="D1439" t="str">
        <v>Beca</v>
      </c>
      <c r="E1439" t="str">
        <v>04 Abril</v>
      </c>
      <c r="F1439">
        <v>4</v>
      </c>
      <c r="G1439" s="1">
        <f>'BECA MEDIA'!P243</f>
        <v>3.6</v>
      </c>
      <c r="H1439" s="1">
        <f>'BECA MEDIA'!Q243</f>
        <v>9000</v>
      </c>
    </row>
    <row r="1440">
      <c r="A1440" t="str">
        <v>Beca Educación Media</v>
      </c>
      <c r="B1440" t="str">
        <v>SAN MARCOS</v>
      </c>
      <c r="C1440" t="str">
        <v>CONCEPCIÓN TUTUAPA</v>
      </c>
      <c r="D1440" t="str">
        <v>Beca</v>
      </c>
      <c r="E1440" t="str">
        <v>05 Mayo</v>
      </c>
      <c r="F1440">
        <v>5</v>
      </c>
      <c r="G1440" s="1">
        <f>'BECA MEDIA'!S243</f>
        <v>0</v>
      </c>
      <c r="H1440" s="1">
        <f>'BECA MEDIA'!T243</f>
        <v>0</v>
      </c>
    </row>
    <row r="1441">
      <c r="A1441" t="str">
        <v>Beca Educación Media</v>
      </c>
      <c r="B1441" t="str">
        <v>SAN MARCOS</v>
      </c>
      <c r="C1441" t="str">
        <v>CONCEPCIÓN TUTUAPA</v>
      </c>
      <c r="D1441" t="str">
        <v>Beca</v>
      </c>
      <c r="E1441" t="str">
        <v>06 Junio</v>
      </c>
      <c r="F1441">
        <v>6</v>
      </c>
      <c r="G1441" s="1">
        <f>'BECA MEDIA'!V243</f>
        <v>8.4</v>
      </c>
      <c r="H1441" s="1">
        <f>'BECA MEDIA'!W243</f>
        <v>21000</v>
      </c>
    </row>
    <row r="1442">
      <c r="A1442" t="str">
        <v>Beca Educación Media</v>
      </c>
      <c r="B1442" t="str">
        <v>SAN MARCOS</v>
      </c>
      <c r="C1442" t="str">
        <v>EL QUETZAL</v>
      </c>
      <c r="D1442" t="str">
        <v>Beca</v>
      </c>
      <c r="E1442" t="str">
        <v>01 Enero</v>
      </c>
      <c r="F1442">
        <v>1</v>
      </c>
      <c r="G1442" s="1">
        <f>'BECA MEDIA'!G244</f>
        <v>0</v>
      </c>
      <c r="H1442" s="1">
        <f>'BECA MEDIA'!H244</f>
        <v>0</v>
      </c>
    </row>
    <row r="1443">
      <c r="A1443" t="str">
        <v>Beca Educación Media</v>
      </c>
      <c r="B1443" t="str">
        <v>SAN MARCOS</v>
      </c>
      <c r="C1443" t="str">
        <v>EL QUETZAL</v>
      </c>
      <c r="D1443" t="str">
        <v>Beca</v>
      </c>
      <c r="E1443" t="str">
        <v>02 Febrero</v>
      </c>
      <c r="F1443">
        <v>2</v>
      </c>
      <c r="G1443" s="1">
        <f>'BECA MEDIA'!J244</f>
        <v>0</v>
      </c>
      <c r="H1443" s="1">
        <f>'BECA MEDIA'!K244</f>
        <v>0</v>
      </c>
    </row>
    <row r="1444">
      <c r="A1444" t="str">
        <v>Beca Educación Media</v>
      </c>
      <c r="B1444" t="str">
        <v>SAN MARCOS</v>
      </c>
      <c r="C1444" t="str">
        <v>EL QUETZAL</v>
      </c>
      <c r="D1444" t="str">
        <v>Beca</v>
      </c>
      <c r="E1444" t="str">
        <v>03 Marzo</v>
      </c>
      <c r="F1444">
        <v>3</v>
      </c>
      <c r="G1444" s="1">
        <f>'BECA MEDIA'!M244</f>
        <v>4.8</v>
      </c>
      <c r="H1444" s="1">
        <f>'BECA MEDIA'!N244</f>
        <v>12000</v>
      </c>
    </row>
    <row r="1445">
      <c r="A1445" t="str">
        <v>Beca Educación Media</v>
      </c>
      <c r="B1445" t="str">
        <v>SAN MARCOS</v>
      </c>
      <c r="C1445" t="str">
        <v>EL QUETZAL</v>
      </c>
      <c r="D1445" t="str">
        <v>Beca</v>
      </c>
      <c r="E1445" t="str">
        <v>04 Abril</v>
      </c>
      <c r="F1445">
        <v>4</v>
      </c>
      <c r="G1445" s="1">
        <f>'BECA MEDIA'!P244</f>
        <v>2.8</v>
      </c>
      <c r="H1445" s="1">
        <f>'BECA MEDIA'!Q244</f>
        <v>7000</v>
      </c>
    </row>
    <row r="1446">
      <c r="A1446" t="str">
        <v>Beca Educación Media</v>
      </c>
      <c r="B1446" t="str">
        <v>SAN MARCOS</v>
      </c>
      <c r="C1446" t="str">
        <v>EL QUETZAL</v>
      </c>
      <c r="D1446" t="str">
        <v>Beca</v>
      </c>
      <c r="E1446" t="str">
        <v>05 Mayo</v>
      </c>
      <c r="F1446">
        <v>5</v>
      </c>
      <c r="G1446" s="1">
        <f>'BECA MEDIA'!S244</f>
        <v>0</v>
      </c>
      <c r="H1446" s="1">
        <f>'BECA MEDIA'!T244</f>
        <v>0</v>
      </c>
    </row>
    <row r="1447">
      <c r="A1447" t="str">
        <v>Beca Educación Media</v>
      </c>
      <c r="B1447" t="str">
        <v>SAN MARCOS</v>
      </c>
      <c r="C1447" t="str">
        <v>EL QUETZAL</v>
      </c>
      <c r="D1447" t="str">
        <v>Beca</v>
      </c>
      <c r="E1447" t="str">
        <v>06 Junio</v>
      </c>
      <c r="F1447">
        <v>6</v>
      </c>
      <c r="G1447" s="1">
        <f>'BECA MEDIA'!V244</f>
        <v>7.6</v>
      </c>
      <c r="H1447" s="1">
        <f>'BECA MEDIA'!W244</f>
        <v>19000</v>
      </c>
    </row>
    <row r="1448">
      <c r="A1448" t="str">
        <v>Beca Educación Media</v>
      </c>
      <c r="B1448" t="str">
        <v>SAN MARCOS</v>
      </c>
      <c r="C1448" t="str">
        <v>EL RODEO</v>
      </c>
      <c r="D1448" t="str">
        <v>Beca</v>
      </c>
      <c r="E1448" t="str">
        <v>01 Enero</v>
      </c>
      <c r="F1448">
        <v>1</v>
      </c>
      <c r="G1448" s="1">
        <f>'BECA MEDIA'!G245</f>
        <v>0</v>
      </c>
      <c r="H1448" s="1">
        <f>'BECA MEDIA'!H245</f>
        <v>0</v>
      </c>
    </row>
    <row r="1449">
      <c r="A1449" t="str">
        <v>Beca Educación Media</v>
      </c>
      <c r="B1449" t="str">
        <v>SAN MARCOS</v>
      </c>
      <c r="C1449" t="str">
        <v>EL RODEO</v>
      </c>
      <c r="D1449" t="str">
        <v>Beca</v>
      </c>
      <c r="E1449" t="str">
        <v>02 Febrero</v>
      </c>
      <c r="F1449">
        <v>2</v>
      </c>
      <c r="G1449" s="1">
        <f>'BECA MEDIA'!J245</f>
        <v>0</v>
      </c>
      <c r="H1449" s="1">
        <f>'BECA MEDIA'!K245</f>
        <v>0</v>
      </c>
    </row>
    <row r="1450">
      <c r="A1450" t="str">
        <v>Beca Educación Media</v>
      </c>
      <c r="B1450" t="str">
        <v>SAN MARCOS</v>
      </c>
      <c r="C1450" t="str">
        <v>EL RODEO</v>
      </c>
      <c r="D1450" t="str">
        <v>Beca</v>
      </c>
      <c r="E1450" t="str">
        <v>03 Marzo</v>
      </c>
      <c r="F1450">
        <v>3</v>
      </c>
      <c r="G1450" s="1">
        <f>'BECA MEDIA'!M245</f>
        <v>5.6</v>
      </c>
      <c r="H1450" s="1">
        <f>'BECA MEDIA'!N245</f>
        <v>14000</v>
      </c>
    </row>
    <row r="1451">
      <c r="A1451" t="str">
        <v>Beca Educación Media</v>
      </c>
      <c r="B1451" t="str">
        <v>SAN MARCOS</v>
      </c>
      <c r="C1451" t="str">
        <v>EL RODEO</v>
      </c>
      <c r="D1451" t="str">
        <v>Beca</v>
      </c>
      <c r="E1451" t="str">
        <v>04 Abril</v>
      </c>
      <c r="F1451">
        <v>4</v>
      </c>
      <c r="G1451" s="1">
        <f>'BECA MEDIA'!P245</f>
        <v>1.2</v>
      </c>
      <c r="H1451" s="1">
        <f>'BECA MEDIA'!Q245</f>
        <v>3000</v>
      </c>
    </row>
    <row r="1452">
      <c r="A1452" t="str">
        <v>Beca Educación Media</v>
      </c>
      <c r="B1452" t="str">
        <v>SAN MARCOS</v>
      </c>
      <c r="C1452" t="str">
        <v>EL RODEO</v>
      </c>
      <c r="D1452" t="str">
        <v>Beca</v>
      </c>
      <c r="E1452" t="str">
        <v>05 Mayo</v>
      </c>
      <c r="F1452">
        <v>5</v>
      </c>
      <c r="G1452" s="1">
        <f>'BECA MEDIA'!S245</f>
        <v>0</v>
      </c>
      <c r="H1452" s="1">
        <f>'BECA MEDIA'!T245</f>
        <v>0</v>
      </c>
    </row>
    <row r="1453">
      <c r="A1453" t="str">
        <v>Beca Educación Media</v>
      </c>
      <c r="B1453" t="str">
        <v>SAN MARCOS</v>
      </c>
      <c r="C1453" t="str">
        <v>EL RODEO</v>
      </c>
      <c r="D1453" t="str">
        <v>Beca</v>
      </c>
      <c r="E1453" t="str">
        <v>06 Junio</v>
      </c>
      <c r="F1453">
        <v>6</v>
      </c>
      <c r="G1453" s="1">
        <f>'BECA MEDIA'!V245</f>
        <v>6.8</v>
      </c>
      <c r="H1453" s="1">
        <f>'BECA MEDIA'!W245</f>
        <v>17000</v>
      </c>
    </row>
    <row r="1454">
      <c r="A1454" t="str">
        <v>Beca Educación Media</v>
      </c>
      <c r="B1454" t="str">
        <v>SAN MARCOS</v>
      </c>
      <c r="C1454" t="str">
        <v>EL TUMBADOR</v>
      </c>
      <c r="D1454" t="str">
        <v>Beca</v>
      </c>
      <c r="E1454" t="str">
        <v>01 Enero</v>
      </c>
      <c r="F1454">
        <v>1</v>
      </c>
      <c r="G1454" s="1">
        <f>'BECA MEDIA'!G246</f>
        <v>0</v>
      </c>
      <c r="H1454" s="1">
        <f>'BECA MEDIA'!H246</f>
        <v>0</v>
      </c>
    </row>
    <row r="1455">
      <c r="A1455" t="str">
        <v>Beca Educación Media</v>
      </c>
      <c r="B1455" t="str">
        <v>SAN MARCOS</v>
      </c>
      <c r="C1455" t="str">
        <v>EL TUMBADOR</v>
      </c>
      <c r="D1455" t="str">
        <v>Beca</v>
      </c>
      <c r="E1455" t="str">
        <v>02 Febrero</v>
      </c>
      <c r="F1455">
        <v>2</v>
      </c>
      <c r="G1455" s="1">
        <f>'BECA MEDIA'!J246</f>
        <v>0</v>
      </c>
      <c r="H1455" s="1">
        <f>'BECA MEDIA'!K246</f>
        <v>0</v>
      </c>
    </row>
    <row r="1456">
      <c r="A1456" t="str">
        <v>Beca Educación Media</v>
      </c>
      <c r="B1456" t="str">
        <v>SAN MARCOS</v>
      </c>
      <c r="C1456" t="str">
        <v>EL TUMBADOR</v>
      </c>
      <c r="D1456" t="str">
        <v>Beca</v>
      </c>
      <c r="E1456" t="str">
        <v>03 Marzo</v>
      </c>
      <c r="F1456">
        <v>3</v>
      </c>
      <c r="G1456" s="1">
        <f>'BECA MEDIA'!M246</f>
        <v>2.4</v>
      </c>
      <c r="H1456" s="1">
        <f>'BECA MEDIA'!N246</f>
        <v>6000</v>
      </c>
    </row>
    <row r="1457">
      <c r="A1457" t="str">
        <v>Beca Educación Media</v>
      </c>
      <c r="B1457" t="str">
        <v>SAN MARCOS</v>
      </c>
      <c r="C1457" t="str">
        <v>EL TUMBADOR</v>
      </c>
      <c r="D1457" t="str">
        <v>Beca</v>
      </c>
      <c r="E1457" t="str">
        <v>04 Abril</v>
      </c>
      <c r="F1457">
        <v>4</v>
      </c>
      <c r="G1457" s="1">
        <f>'BECA MEDIA'!P246</f>
        <v>2.8</v>
      </c>
      <c r="H1457" s="1">
        <f>'BECA MEDIA'!Q246</f>
        <v>7000</v>
      </c>
    </row>
    <row r="1458">
      <c r="A1458" t="str">
        <v>Beca Educación Media</v>
      </c>
      <c r="B1458" t="str">
        <v>SAN MARCOS</v>
      </c>
      <c r="C1458" t="str">
        <v>EL TUMBADOR</v>
      </c>
      <c r="D1458" t="str">
        <v>Beca</v>
      </c>
      <c r="E1458" t="str">
        <v>05 Mayo</v>
      </c>
      <c r="F1458">
        <v>5</v>
      </c>
      <c r="G1458" s="1">
        <f>'BECA MEDIA'!S246</f>
        <v>0</v>
      </c>
      <c r="H1458" s="1">
        <f>'BECA MEDIA'!T246</f>
        <v>0</v>
      </c>
    </row>
    <row r="1459">
      <c r="A1459" t="str">
        <v>Beca Educación Media</v>
      </c>
      <c r="B1459" t="str">
        <v>SAN MARCOS</v>
      </c>
      <c r="C1459" t="str">
        <v>EL TUMBADOR</v>
      </c>
      <c r="D1459" t="str">
        <v>Beca</v>
      </c>
      <c r="E1459" t="str">
        <v>06 Junio</v>
      </c>
      <c r="F1459">
        <v>6</v>
      </c>
      <c r="G1459" s="1">
        <f>'BECA MEDIA'!V246</f>
        <v>5.6</v>
      </c>
      <c r="H1459" s="1">
        <f>'BECA MEDIA'!W246</f>
        <v>14000</v>
      </c>
    </row>
    <row r="1460">
      <c r="A1460" t="str">
        <v>Beca Educación Media</v>
      </c>
      <c r="B1460" t="str">
        <v>SAN MARCOS</v>
      </c>
      <c r="C1460" t="str">
        <v>ESQUIPULAS PALO GORDO</v>
      </c>
      <c r="D1460" t="str">
        <v>Beca</v>
      </c>
      <c r="E1460" t="str">
        <v>01 Enero</v>
      </c>
      <c r="F1460">
        <v>1</v>
      </c>
      <c r="G1460" s="1">
        <f>'BECA MEDIA'!G247</f>
        <v>0</v>
      </c>
      <c r="H1460" s="1">
        <f>'BECA MEDIA'!H247</f>
        <v>0</v>
      </c>
    </row>
    <row r="1461">
      <c r="A1461" t="str">
        <v>Beca Educación Media</v>
      </c>
      <c r="B1461" t="str">
        <v>SAN MARCOS</v>
      </c>
      <c r="C1461" t="str">
        <v>ESQUIPULAS PALO GORDO</v>
      </c>
      <c r="D1461" t="str">
        <v>Beca</v>
      </c>
      <c r="E1461" t="str">
        <v>02 Febrero</v>
      </c>
      <c r="F1461">
        <v>2</v>
      </c>
      <c r="G1461" s="1">
        <f>'BECA MEDIA'!J247</f>
        <v>0</v>
      </c>
      <c r="H1461" s="1">
        <f>'BECA MEDIA'!K247</f>
        <v>0</v>
      </c>
    </row>
    <row r="1462">
      <c r="A1462" t="str">
        <v>Beca Educación Media</v>
      </c>
      <c r="B1462" t="str">
        <v>SAN MARCOS</v>
      </c>
      <c r="C1462" t="str">
        <v>ESQUIPULAS PALO GORDO</v>
      </c>
      <c r="D1462" t="str">
        <v>Beca</v>
      </c>
      <c r="E1462" t="str">
        <v>03 Marzo</v>
      </c>
      <c r="F1462">
        <v>3</v>
      </c>
      <c r="G1462" s="1">
        <f>'BECA MEDIA'!M247</f>
        <v>3.6</v>
      </c>
      <c r="H1462" s="1">
        <f>'BECA MEDIA'!N247</f>
        <v>9000</v>
      </c>
    </row>
    <row r="1463">
      <c r="A1463" t="str">
        <v>Beca Educación Media</v>
      </c>
      <c r="B1463" t="str">
        <v>SAN MARCOS</v>
      </c>
      <c r="C1463" t="str">
        <v>ESQUIPULAS PALO GORDO</v>
      </c>
      <c r="D1463" t="str">
        <v>Beca</v>
      </c>
      <c r="E1463" t="str">
        <v>04 Abril</v>
      </c>
      <c r="F1463">
        <v>4</v>
      </c>
      <c r="G1463" s="1">
        <f>'BECA MEDIA'!P247</f>
        <v>3.6</v>
      </c>
      <c r="H1463" s="1">
        <f>'BECA MEDIA'!Q247</f>
        <v>9000</v>
      </c>
    </row>
    <row r="1464">
      <c r="A1464" t="str">
        <v>Beca Educación Media</v>
      </c>
      <c r="B1464" t="str">
        <v>SAN MARCOS</v>
      </c>
      <c r="C1464" t="str">
        <v>ESQUIPULAS PALO GORDO</v>
      </c>
      <c r="D1464" t="str">
        <v>Beca</v>
      </c>
      <c r="E1464" t="str">
        <v>05 Mayo</v>
      </c>
      <c r="F1464">
        <v>5</v>
      </c>
      <c r="G1464" s="1">
        <f>'BECA MEDIA'!S247</f>
        <v>0</v>
      </c>
      <c r="H1464" s="1">
        <f>'BECA MEDIA'!T247</f>
        <v>0</v>
      </c>
    </row>
    <row r="1465">
      <c r="A1465" t="str">
        <v>Beca Educación Media</v>
      </c>
      <c r="B1465" t="str">
        <v>SAN MARCOS</v>
      </c>
      <c r="C1465" t="str">
        <v>ESQUIPULAS PALO GORDO</v>
      </c>
      <c r="D1465" t="str">
        <v>Beca</v>
      </c>
      <c r="E1465" t="str">
        <v>06 Junio</v>
      </c>
      <c r="F1465">
        <v>6</v>
      </c>
      <c r="G1465" s="1">
        <f>'BECA MEDIA'!V247</f>
        <v>7.2</v>
      </c>
      <c r="H1465" s="1">
        <f>'BECA MEDIA'!W247</f>
        <v>18000</v>
      </c>
    </row>
    <row r="1466">
      <c r="A1466" t="str">
        <v>Beca Educación Media</v>
      </c>
      <c r="B1466" t="str">
        <v>SAN MARCOS</v>
      </c>
      <c r="C1466" t="str">
        <v>IXCHIGUÁN</v>
      </c>
      <c r="D1466" t="str">
        <v>Beca</v>
      </c>
      <c r="E1466" t="str">
        <v>01 Enero</v>
      </c>
      <c r="F1466">
        <v>1</v>
      </c>
      <c r="G1466" s="1">
        <f>'BECA MEDIA'!G248</f>
        <v>0</v>
      </c>
      <c r="H1466" s="1">
        <f>'BECA MEDIA'!H248</f>
        <v>0</v>
      </c>
    </row>
    <row r="1467">
      <c r="A1467" t="str">
        <v>Beca Educación Media</v>
      </c>
      <c r="B1467" t="str">
        <v>SAN MARCOS</v>
      </c>
      <c r="C1467" t="str">
        <v>IXCHIGUÁN</v>
      </c>
      <c r="D1467" t="str">
        <v>Beca</v>
      </c>
      <c r="E1467" t="str">
        <v>02 Febrero</v>
      </c>
      <c r="F1467">
        <v>2</v>
      </c>
      <c r="G1467" s="1">
        <f>'BECA MEDIA'!J248</f>
        <v>0</v>
      </c>
      <c r="H1467" s="1">
        <f>'BECA MEDIA'!K248</f>
        <v>0</v>
      </c>
    </row>
    <row r="1468">
      <c r="A1468" t="str">
        <v>Beca Educación Media</v>
      </c>
      <c r="B1468" t="str">
        <v>SAN MARCOS</v>
      </c>
      <c r="C1468" t="str">
        <v>IXCHIGUÁN</v>
      </c>
      <c r="D1468" t="str">
        <v>Beca</v>
      </c>
      <c r="E1468" t="str">
        <v>03 Marzo</v>
      </c>
      <c r="F1468">
        <v>3</v>
      </c>
      <c r="G1468" s="1">
        <f>'BECA MEDIA'!M248</f>
        <v>4.4</v>
      </c>
      <c r="H1468" s="1">
        <f>'BECA MEDIA'!N248</f>
        <v>11000</v>
      </c>
    </row>
    <row r="1469">
      <c r="A1469" t="str">
        <v>Beca Educación Media</v>
      </c>
      <c r="B1469" t="str">
        <v>SAN MARCOS</v>
      </c>
      <c r="C1469" t="str">
        <v>IXCHIGUÁN</v>
      </c>
      <c r="D1469" t="str">
        <v>Beca</v>
      </c>
      <c r="E1469" t="str">
        <v>04 Abril</v>
      </c>
      <c r="F1469">
        <v>4</v>
      </c>
      <c r="G1469" s="1">
        <f>'BECA MEDIA'!P248</f>
        <v>1.6</v>
      </c>
      <c r="H1469" s="1">
        <f>'BECA MEDIA'!Q248</f>
        <v>4000</v>
      </c>
    </row>
    <row r="1470">
      <c r="A1470" t="str">
        <v>Beca Educación Media</v>
      </c>
      <c r="B1470" t="str">
        <v>SAN MARCOS</v>
      </c>
      <c r="C1470" t="str">
        <v>IXCHIGUÁN</v>
      </c>
      <c r="D1470" t="str">
        <v>Beca</v>
      </c>
      <c r="E1470" t="str">
        <v>05 Mayo</v>
      </c>
      <c r="F1470">
        <v>5</v>
      </c>
      <c r="G1470" s="1">
        <f>'BECA MEDIA'!S248</f>
        <v>0</v>
      </c>
      <c r="H1470" s="1">
        <f>'BECA MEDIA'!T248</f>
        <v>0</v>
      </c>
    </row>
    <row r="1471">
      <c r="A1471" t="str">
        <v>Beca Educación Media</v>
      </c>
      <c r="B1471" t="str">
        <v>SAN MARCOS</v>
      </c>
      <c r="C1471" t="str">
        <v>IXCHIGUÁN</v>
      </c>
      <c r="D1471" t="str">
        <v>Beca</v>
      </c>
      <c r="E1471" t="str">
        <v>06 Junio</v>
      </c>
      <c r="F1471">
        <v>6</v>
      </c>
      <c r="G1471" s="1">
        <f>'BECA MEDIA'!V248</f>
        <v>6</v>
      </c>
      <c r="H1471" s="1">
        <f>'BECA MEDIA'!W248</f>
        <v>15000</v>
      </c>
    </row>
    <row r="1472">
      <c r="A1472" t="str">
        <v>Beca Educación Media</v>
      </c>
      <c r="B1472" t="str">
        <v>SAN MARCOS</v>
      </c>
      <c r="C1472" t="str">
        <v>LA BLANCA</v>
      </c>
      <c r="D1472" t="str">
        <v>Beca</v>
      </c>
      <c r="E1472" t="str">
        <v>01 Enero</v>
      </c>
      <c r="F1472">
        <v>1</v>
      </c>
      <c r="G1472" s="1">
        <f>'BECA MEDIA'!G249</f>
        <v>0</v>
      </c>
      <c r="H1472" s="1">
        <f>'BECA MEDIA'!H249</f>
        <v>0</v>
      </c>
    </row>
    <row r="1473">
      <c r="A1473" t="str">
        <v>Beca Educación Media</v>
      </c>
      <c r="B1473" t="str">
        <v>SAN MARCOS</v>
      </c>
      <c r="C1473" t="str">
        <v>LA BLANCA</v>
      </c>
      <c r="D1473" t="str">
        <v>Beca</v>
      </c>
      <c r="E1473" t="str">
        <v>02 Febrero</v>
      </c>
      <c r="F1473">
        <v>2</v>
      </c>
      <c r="G1473" s="1">
        <f>'BECA MEDIA'!J249</f>
        <v>0</v>
      </c>
      <c r="H1473" s="1">
        <f>'BECA MEDIA'!K249</f>
        <v>0</v>
      </c>
    </row>
    <row r="1474">
      <c r="A1474" t="str">
        <v>Beca Educación Media</v>
      </c>
      <c r="B1474" t="str">
        <v>SAN MARCOS</v>
      </c>
      <c r="C1474" t="str">
        <v>LA BLANCA</v>
      </c>
      <c r="D1474" t="str">
        <v>Beca</v>
      </c>
      <c r="E1474" t="str">
        <v>03 Marzo</v>
      </c>
      <c r="F1474">
        <v>3</v>
      </c>
      <c r="G1474" s="1">
        <f>'BECA MEDIA'!M249</f>
        <v>4.4</v>
      </c>
      <c r="H1474" s="1">
        <f>'BECA MEDIA'!N249</f>
        <v>11000</v>
      </c>
    </row>
    <row r="1475">
      <c r="A1475" t="str">
        <v>Beca Educación Media</v>
      </c>
      <c r="B1475" t="str">
        <v>SAN MARCOS</v>
      </c>
      <c r="C1475" t="str">
        <v>LA BLANCA</v>
      </c>
      <c r="D1475" t="str">
        <v>Beca</v>
      </c>
      <c r="E1475" t="str">
        <v>04 Abril</v>
      </c>
      <c r="F1475">
        <v>4</v>
      </c>
      <c r="G1475" s="1">
        <f>'BECA MEDIA'!P249</f>
        <v>1.2</v>
      </c>
      <c r="H1475" s="1">
        <f>'BECA MEDIA'!Q249</f>
        <v>3000</v>
      </c>
    </row>
    <row r="1476">
      <c r="A1476" t="str">
        <v>Beca Educación Media</v>
      </c>
      <c r="B1476" t="str">
        <v>SAN MARCOS</v>
      </c>
      <c r="C1476" t="str">
        <v>LA BLANCA</v>
      </c>
      <c r="D1476" t="str">
        <v>Beca</v>
      </c>
      <c r="E1476" t="str">
        <v>05 Mayo</v>
      </c>
      <c r="F1476">
        <v>5</v>
      </c>
      <c r="G1476" s="1">
        <f>'BECA MEDIA'!S249</f>
        <v>0</v>
      </c>
      <c r="H1476" s="1">
        <f>'BECA MEDIA'!T249</f>
        <v>0</v>
      </c>
    </row>
    <row r="1477">
      <c r="A1477" t="str">
        <v>Beca Educación Media</v>
      </c>
      <c r="B1477" t="str">
        <v>SAN MARCOS</v>
      </c>
      <c r="C1477" t="str">
        <v>LA BLANCA</v>
      </c>
      <c r="D1477" t="str">
        <v>Beca</v>
      </c>
      <c r="E1477" t="str">
        <v>06 Junio</v>
      </c>
      <c r="F1477">
        <v>6</v>
      </c>
      <c r="G1477" s="1">
        <f>'BECA MEDIA'!V249</f>
        <v>6</v>
      </c>
      <c r="H1477" s="1">
        <f>'BECA MEDIA'!W249</f>
        <v>15000</v>
      </c>
    </row>
    <row r="1478">
      <c r="A1478" t="str">
        <v>Beca Educación Media</v>
      </c>
      <c r="B1478" t="str">
        <v>SAN MARCOS</v>
      </c>
      <c r="C1478" t="str">
        <v>LA REFORMA</v>
      </c>
      <c r="D1478" t="str">
        <v>Beca</v>
      </c>
      <c r="E1478" t="str">
        <v>01 Enero</v>
      </c>
      <c r="F1478">
        <v>1</v>
      </c>
      <c r="G1478" s="1">
        <f>'BECA MEDIA'!G250</f>
        <v>0</v>
      </c>
      <c r="H1478" s="1">
        <f>'BECA MEDIA'!H250</f>
        <v>0</v>
      </c>
    </row>
    <row r="1479">
      <c r="A1479" t="str">
        <v>Beca Educación Media</v>
      </c>
      <c r="B1479" t="str">
        <v>SAN MARCOS</v>
      </c>
      <c r="C1479" t="str">
        <v>LA REFORMA</v>
      </c>
      <c r="D1479" t="str">
        <v>Beca</v>
      </c>
      <c r="E1479" t="str">
        <v>02 Febrero</v>
      </c>
      <c r="F1479">
        <v>2</v>
      </c>
      <c r="G1479" s="1">
        <f>'BECA MEDIA'!J250</f>
        <v>0</v>
      </c>
      <c r="H1479" s="1">
        <f>'BECA MEDIA'!K250</f>
        <v>0</v>
      </c>
    </row>
    <row r="1480">
      <c r="A1480" t="str">
        <v>Beca Educación Media</v>
      </c>
      <c r="B1480" t="str">
        <v>SAN MARCOS</v>
      </c>
      <c r="C1480" t="str">
        <v>LA REFORMA</v>
      </c>
      <c r="D1480" t="str">
        <v>Beca</v>
      </c>
      <c r="E1480" t="str">
        <v>03 Marzo</v>
      </c>
      <c r="F1480">
        <v>3</v>
      </c>
      <c r="G1480" s="1">
        <f>'BECA MEDIA'!M250</f>
        <v>5.2</v>
      </c>
      <c r="H1480" s="1">
        <f>'BECA MEDIA'!N250</f>
        <v>13000</v>
      </c>
    </row>
    <row r="1481">
      <c r="A1481" t="str">
        <v>Beca Educación Media</v>
      </c>
      <c r="B1481" t="str">
        <v>SAN MARCOS</v>
      </c>
      <c r="C1481" t="str">
        <v>LA REFORMA</v>
      </c>
      <c r="D1481" t="str">
        <v>Beca</v>
      </c>
      <c r="E1481" t="str">
        <v>04 Abril</v>
      </c>
      <c r="F1481">
        <v>4</v>
      </c>
      <c r="G1481" s="1">
        <f>'BECA MEDIA'!P250</f>
        <v>18</v>
      </c>
      <c r="H1481" s="1">
        <f>'BECA MEDIA'!Q250</f>
        <v>45000</v>
      </c>
    </row>
    <row r="1482">
      <c r="A1482" t="str">
        <v>Beca Educación Media</v>
      </c>
      <c r="B1482" t="str">
        <v>SAN MARCOS</v>
      </c>
      <c r="C1482" t="str">
        <v>LA REFORMA</v>
      </c>
      <c r="D1482" t="str">
        <v>Beca</v>
      </c>
      <c r="E1482" t="str">
        <v>05 Mayo</v>
      </c>
      <c r="F1482">
        <v>5</v>
      </c>
      <c r="G1482" s="1">
        <f>'BECA MEDIA'!S250</f>
        <v>0</v>
      </c>
      <c r="H1482" s="1">
        <f>'BECA MEDIA'!T250</f>
        <v>0</v>
      </c>
    </row>
    <row r="1483">
      <c r="A1483" t="str">
        <v>Beca Educación Media</v>
      </c>
      <c r="B1483" t="str">
        <v>SAN MARCOS</v>
      </c>
      <c r="C1483" t="str">
        <v>LA REFORMA</v>
      </c>
      <c r="D1483" t="str">
        <v>Beca</v>
      </c>
      <c r="E1483" t="str">
        <v>06 Junio</v>
      </c>
      <c r="F1483">
        <v>6</v>
      </c>
      <c r="G1483" s="1">
        <f>'BECA MEDIA'!V250</f>
        <v>23.2</v>
      </c>
      <c r="H1483" s="1">
        <f>'BECA MEDIA'!W250</f>
        <v>58000</v>
      </c>
    </row>
    <row r="1484">
      <c r="A1484" t="str">
        <v>Beca Educación Media</v>
      </c>
      <c r="B1484" t="str">
        <v>SAN MARCOS</v>
      </c>
      <c r="C1484" t="str">
        <v>MALACATÁN</v>
      </c>
      <c r="D1484" t="str">
        <v>Beca</v>
      </c>
      <c r="E1484" t="str">
        <v>01 Enero</v>
      </c>
      <c r="F1484">
        <v>1</v>
      </c>
      <c r="G1484" s="1">
        <f>'BECA MEDIA'!G251</f>
        <v>0</v>
      </c>
      <c r="H1484" s="1">
        <f>'BECA MEDIA'!H251</f>
        <v>0</v>
      </c>
    </row>
    <row r="1485">
      <c r="A1485" t="str">
        <v>Beca Educación Media</v>
      </c>
      <c r="B1485" t="str">
        <v>SAN MARCOS</v>
      </c>
      <c r="C1485" t="str">
        <v>MALACATÁN</v>
      </c>
      <c r="D1485" t="str">
        <v>Beca</v>
      </c>
      <c r="E1485" t="str">
        <v>02 Febrero</v>
      </c>
      <c r="F1485">
        <v>2</v>
      </c>
      <c r="G1485" s="1">
        <f>'BECA MEDIA'!J251</f>
        <v>0</v>
      </c>
      <c r="H1485" s="1">
        <f>'BECA MEDIA'!K251</f>
        <v>0</v>
      </c>
    </row>
    <row r="1486">
      <c r="A1486" t="str">
        <v>Beca Educación Media</v>
      </c>
      <c r="B1486" t="str">
        <v>SAN MARCOS</v>
      </c>
      <c r="C1486" t="str">
        <v>MALACATÁN</v>
      </c>
      <c r="D1486" t="str">
        <v>Beca</v>
      </c>
      <c r="E1486" t="str">
        <v>03 Marzo</v>
      </c>
      <c r="F1486">
        <v>3</v>
      </c>
      <c r="G1486" s="1">
        <f>'BECA MEDIA'!M251</f>
        <v>2.4</v>
      </c>
      <c r="H1486" s="1">
        <f>'BECA MEDIA'!N251</f>
        <v>6000</v>
      </c>
    </row>
    <row r="1487">
      <c r="A1487" t="str">
        <v>Beca Educación Media</v>
      </c>
      <c r="B1487" t="str">
        <v>SAN MARCOS</v>
      </c>
      <c r="C1487" t="str">
        <v>MALACATÁN</v>
      </c>
      <c r="D1487" t="str">
        <v>Beca</v>
      </c>
      <c r="E1487" t="str">
        <v>04 Abril</v>
      </c>
      <c r="F1487">
        <v>4</v>
      </c>
      <c r="G1487" s="1">
        <f>'BECA MEDIA'!P251</f>
        <v>1.2</v>
      </c>
      <c r="H1487" s="1">
        <f>'BECA MEDIA'!Q251</f>
        <v>3000</v>
      </c>
    </row>
    <row r="1488">
      <c r="A1488" t="str">
        <v>Beca Educación Media</v>
      </c>
      <c r="B1488" t="str">
        <v>SAN MARCOS</v>
      </c>
      <c r="C1488" t="str">
        <v>MALACATÁN</v>
      </c>
      <c r="D1488" t="str">
        <v>Beca</v>
      </c>
      <c r="E1488" t="str">
        <v>05 Mayo</v>
      </c>
      <c r="F1488">
        <v>5</v>
      </c>
      <c r="G1488" s="1">
        <f>'BECA MEDIA'!S251</f>
        <v>0</v>
      </c>
      <c r="H1488" s="1">
        <f>'BECA MEDIA'!T251</f>
        <v>0</v>
      </c>
    </row>
    <row r="1489">
      <c r="A1489" t="str">
        <v>Beca Educación Media</v>
      </c>
      <c r="B1489" t="str">
        <v>SAN MARCOS</v>
      </c>
      <c r="C1489" t="str">
        <v>MALACATÁN</v>
      </c>
      <c r="D1489" t="str">
        <v>Beca</v>
      </c>
      <c r="E1489" t="str">
        <v>06 Junio</v>
      </c>
      <c r="F1489">
        <v>6</v>
      </c>
      <c r="G1489" s="1">
        <f>'BECA MEDIA'!V251</f>
        <v>4.4</v>
      </c>
      <c r="H1489" s="1">
        <f>'BECA MEDIA'!W251</f>
        <v>11000</v>
      </c>
    </row>
    <row r="1490">
      <c r="A1490" t="str">
        <v>Beca Educación Media</v>
      </c>
      <c r="B1490" t="str">
        <v>SAN MARCOS</v>
      </c>
      <c r="C1490" t="str">
        <v>NUEVO PROGRESO</v>
      </c>
      <c r="D1490" t="str">
        <v>Beca</v>
      </c>
      <c r="E1490" t="str">
        <v>01 Enero</v>
      </c>
      <c r="F1490">
        <v>1</v>
      </c>
      <c r="G1490" s="1">
        <f>'BECA MEDIA'!G252</f>
        <v>0</v>
      </c>
      <c r="H1490" s="1">
        <f>'BECA MEDIA'!H252</f>
        <v>0</v>
      </c>
    </row>
    <row r="1491">
      <c r="A1491" t="str">
        <v>Beca Educación Media</v>
      </c>
      <c r="B1491" t="str">
        <v>SAN MARCOS</v>
      </c>
      <c r="C1491" t="str">
        <v>NUEVO PROGRESO</v>
      </c>
      <c r="D1491" t="str">
        <v>Beca</v>
      </c>
      <c r="E1491" t="str">
        <v>02 Febrero</v>
      </c>
      <c r="F1491">
        <v>2</v>
      </c>
      <c r="G1491" s="1">
        <f>'BECA MEDIA'!J252</f>
        <v>0</v>
      </c>
      <c r="H1491" s="1">
        <f>'BECA MEDIA'!K252</f>
        <v>0</v>
      </c>
    </row>
    <row r="1492">
      <c r="A1492" t="str">
        <v>Beca Educación Media</v>
      </c>
      <c r="B1492" t="str">
        <v>SAN MARCOS</v>
      </c>
      <c r="C1492" t="str">
        <v>NUEVO PROGRESO</v>
      </c>
      <c r="D1492" t="str">
        <v>Beca</v>
      </c>
      <c r="E1492" t="str">
        <v>03 Marzo</v>
      </c>
      <c r="F1492">
        <v>3</v>
      </c>
      <c r="G1492" s="1">
        <f>'BECA MEDIA'!M252</f>
        <v>7.2</v>
      </c>
      <c r="H1492" s="1">
        <f>'BECA MEDIA'!N252</f>
        <v>18000</v>
      </c>
    </row>
    <row r="1493">
      <c r="A1493" t="str">
        <v>Beca Educación Media</v>
      </c>
      <c r="B1493" t="str">
        <v>SAN MARCOS</v>
      </c>
      <c r="C1493" t="str">
        <v>NUEVO PROGRESO</v>
      </c>
      <c r="D1493" t="str">
        <v>Beca</v>
      </c>
      <c r="E1493" t="str">
        <v>04 Abril</v>
      </c>
      <c r="F1493">
        <v>4</v>
      </c>
      <c r="G1493" s="1">
        <f>'BECA MEDIA'!P252</f>
        <v>4.4</v>
      </c>
      <c r="H1493" s="1">
        <f>'BECA MEDIA'!Q252</f>
        <v>11000</v>
      </c>
    </row>
    <row r="1494">
      <c r="A1494" t="str">
        <v>Beca Educación Media</v>
      </c>
      <c r="B1494" t="str">
        <v>SAN MARCOS</v>
      </c>
      <c r="C1494" t="str">
        <v>NUEVO PROGRESO</v>
      </c>
      <c r="D1494" t="str">
        <v>Beca</v>
      </c>
      <c r="E1494" t="str">
        <v>05 Mayo</v>
      </c>
      <c r="F1494">
        <v>5</v>
      </c>
      <c r="G1494" s="1">
        <f>'BECA MEDIA'!S252</f>
        <v>0</v>
      </c>
      <c r="H1494" s="1">
        <f>'BECA MEDIA'!T252</f>
        <v>0</v>
      </c>
    </row>
    <row r="1495">
      <c r="A1495" t="str">
        <v>Beca Educación Media</v>
      </c>
      <c r="B1495" t="str">
        <v>SAN MARCOS</v>
      </c>
      <c r="C1495" t="str">
        <v>NUEVO PROGRESO</v>
      </c>
      <c r="D1495" t="str">
        <v>Beca</v>
      </c>
      <c r="E1495" t="str">
        <v>06 Junio</v>
      </c>
      <c r="F1495">
        <v>6</v>
      </c>
      <c r="G1495" s="1">
        <f>'BECA MEDIA'!V252</f>
        <v>12.4</v>
      </c>
      <c r="H1495" s="1">
        <f>'BECA MEDIA'!W252</f>
        <v>31000</v>
      </c>
    </row>
    <row r="1496">
      <c r="A1496" t="str">
        <v>Beca Educación Media</v>
      </c>
      <c r="B1496" t="str">
        <v>SAN MARCOS</v>
      </c>
      <c r="C1496" t="str">
        <v>OCÓS</v>
      </c>
      <c r="D1496" t="str">
        <v>Beca</v>
      </c>
      <c r="E1496" t="str">
        <v>01 Enero</v>
      </c>
      <c r="F1496">
        <v>1</v>
      </c>
      <c r="G1496" s="1">
        <f>'BECA MEDIA'!G253</f>
        <v>0</v>
      </c>
      <c r="H1496" s="1">
        <f>'BECA MEDIA'!H253</f>
        <v>0</v>
      </c>
    </row>
    <row r="1497">
      <c r="A1497" t="str">
        <v>Beca Educación Media</v>
      </c>
      <c r="B1497" t="str">
        <v>SAN MARCOS</v>
      </c>
      <c r="C1497" t="str">
        <v>OCÓS</v>
      </c>
      <c r="D1497" t="str">
        <v>Beca</v>
      </c>
      <c r="E1497" t="str">
        <v>02 Febrero</v>
      </c>
      <c r="F1497">
        <v>2</v>
      </c>
      <c r="G1497" s="1">
        <f>'BECA MEDIA'!J253</f>
        <v>0</v>
      </c>
      <c r="H1497" s="1">
        <f>'BECA MEDIA'!K253</f>
        <v>0</v>
      </c>
    </row>
    <row r="1498">
      <c r="A1498" t="str">
        <v>Beca Educación Media</v>
      </c>
      <c r="B1498" t="str">
        <v>SAN MARCOS</v>
      </c>
      <c r="C1498" t="str">
        <v>OCÓS</v>
      </c>
      <c r="D1498" t="str">
        <v>Beca</v>
      </c>
      <c r="E1498" t="str">
        <v>03 Marzo</v>
      </c>
      <c r="F1498">
        <v>3</v>
      </c>
      <c r="G1498" s="1">
        <f>'BECA MEDIA'!M253</f>
        <v>7.2</v>
      </c>
      <c r="H1498" s="1">
        <f>'BECA MEDIA'!N253</f>
        <v>18000</v>
      </c>
    </row>
    <row r="1499">
      <c r="A1499" t="str">
        <v>Beca Educación Media</v>
      </c>
      <c r="B1499" t="str">
        <v>SAN MARCOS</v>
      </c>
      <c r="C1499" t="str">
        <v>OCÓS</v>
      </c>
      <c r="D1499" t="str">
        <v>Beca</v>
      </c>
      <c r="E1499" t="str">
        <v>04 Abril</v>
      </c>
      <c r="F1499">
        <v>4</v>
      </c>
      <c r="G1499" s="1">
        <f>'BECA MEDIA'!P253</f>
        <v>4.8</v>
      </c>
      <c r="H1499" s="1">
        <f>'BECA MEDIA'!Q253</f>
        <v>12000</v>
      </c>
    </row>
    <row r="1500">
      <c r="A1500" t="str">
        <v>Beca Educación Media</v>
      </c>
      <c r="B1500" t="str">
        <v>SAN MARCOS</v>
      </c>
      <c r="C1500" t="str">
        <v>OCÓS</v>
      </c>
      <c r="D1500" t="str">
        <v>Beca</v>
      </c>
      <c r="E1500" t="str">
        <v>05 Mayo</v>
      </c>
      <c r="F1500">
        <v>5</v>
      </c>
      <c r="G1500" s="1">
        <f>'BECA MEDIA'!S253</f>
        <v>0</v>
      </c>
      <c r="H1500" s="1">
        <f>'BECA MEDIA'!T253</f>
        <v>0</v>
      </c>
    </row>
    <row r="1501">
      <c r="A1501" t="str">
        <v>Beca Educación Media</v>
      </c>
      <c r="B1501" t="str">
        <v>SAN MARCOS</v>
      </c>
      <c r="C1501" t="str">
        <v>OCÓS</v>
      </c>
      <c r="D1501" t="str">
        <v>Beca</v>
      </c>
      <c r="E1501" t="str">
        <v>06 Junio</v>
      </c>
      <c r="F1501">
        <v>6</v>
      </c>
      <c r="G1501" s="1">
        <f>'BECA MEDIA'!V253</f>
        <v>13.2</v>
      </c>
      <c r="H1501" s="1">
        <f>'BECA MEDIA'!W253</f>
        <v>33000</v>
      </c>
    </row>
    <row r="1502">
      <c r="A1502" t="str">
        <v>Beca Educación Media</v>
      </c>
      <c r="B1502" t="str">
        <v>SAN MARCOS</v>
      </c>
      <c r="C1502" t="str">
        <v>PAJAPITA</v>
      </c>
      <c r="D1502" t="str">
        <v>Beca</v>
      </c>
      <c r="E1502" t="str">
        <v>01 Enero</v>
      </c>
      <c r="F1502">
        <v>1</v>
      </c>
      <c r="G1502" s="1">
        <f>'BECA MEDIA'!G254</f>
        <v>0</v>
      </c>
      <c r="H1502" s="1">
        <f>'BECA MEDIA'!H254</f>
        <v>0</v>
      </c>
    </row>
    <row r="1503">
      <c r="A1503" t="str">
        <v>Beca Educación Media</v>
      </c>
      <c r="B1503" t="str">
        <v>SAN MARCOS</v>
      </c>
      <c r="C1503" t="str">
        <v>PAJAPITA</v>
      </c>
      <c r="D1503" t="str">
        <v>Beca</v>
      </c>
      <c r="E1503" t="str">
        <v>02 Febrero</v>
      </c>
      <c r="F1503">
        <v>2</v>
      </c>
      <c r="G1503" s="1">
        <f>'BECA MEDIA'!J254</f>
        <v>0</v>
      </c>
      <c r="H1503" s="1">
        <f>'BECA MEDIA'!K254</f>
        <v>0</v>
      </c>
    </row>
    <row r="1504">
      <c r="A1504" t="str">
        <v>Beca Educación Media</v>
      </c>
      <c r="B1504" t="str">
        <v>SAN MARCOS</v>
      </c>
      <c r="C1504" t="str">
        <v>PAJAPITA</v>
      </c>
      <c r="D1504" t="str">
        <v>Beca</v>
      </c>
      <c r="E1504" t="str">
        <v>03 Marzo</v>
      </c>
      <c r="F1504">
        <v>3</v>
      </c>
      <c r="G1504" s="1">
        <f>'BECA MEDIA'!M254</f>
        <v>6</v>
      </c>
      <c r="H1504" s="1">
        <f>'BECA MEDIA'!N254</f>
        <v>15000</v>
      </c>
    </row>
    <row r="1505">
      <c r="A1505" t="str">
        <v>Beca Educación Media</v>
      </c>
      <c r="B1505" t="str">
        <v>SAN MARCOS</v>
      </c>
      <c r="C1505" t="str">
        <v>PAJAPITA</v>
      </c>
      <c r="D1505" t="str">
        <v>Beca</v>
      </c>
      <c r="E1505" t="str">
        <v>04 Abril</v>
      </c>
      <c r="F1505">
        <v>4</v>
      </c>
      <c r="G1505" s="1">
        <f>'BECA MEDIA'!P254</f>
        <v>3.2</v>
      </c>
      <c r="H1505" s="1">
        <f>'BECA MEDIA'!Q254</f>
        <v>8000</v>
      </c>
    </row>
    <row r="1506">
      <c r="A1506" t="str">
        <v>Beca Educación Media</v>
      </c>
      <c r="B1506" t="str">
        <v>SAN MARCOS</v>
      </c>
      <c r="C1506" t="str">
        <v>PAJAPITA</v>
      </c>
      <c r="D1506" t="str">
        <v>Beca</v>
      </c>
      <c r="E1506" t="str">
        <v>05 Mayo</v>
      </c>
      <c r="F1506">
        <v>5</v>
      </c>
      <c r="G1506" s="1">
        <f>'BECA MEDIA'!S254</f>
        <v>0</v>
      </c>
      <c r="H1506" s="1">
        <f>'BECA MEDIA'!T254</f>
        <v>0</v>
      </c>
    </row>
    <row r="1507">
      <c r="A1507" t="str">
        <v>Beca Educación Media</v>
      </c>
      <c r="B1507" t="str">
        <v>SAN MARCOS</v>
      </c>
      <c r="C1507" t="str">
        <v>PAJAPITA</v>
      </c>
      <c r="D1507" t="str">
        <v>Beca</v>
      </c>
      <c r="E1507" t="str">
        <v>06 Junio</v>
      </c>
      <c r="F1507">
        <v>6</v>
      </c>
      <c r="G1507" s="1">
        <f>'BECA MEDIA'!V254</f>
        <v>9.6</v>
      </c>
      <c r="H1507" s="1">
        <f>'BECA MEDIA'!W254</f>
        <v>24000</v>
      </c>
    </row>
    <row r="1508">
      <c r="A1508" t="str">
        <v>Beca Educación Media</v>
      </c>
      <c r="B1508" t="str">
        <v>SAN MARCOS</v>
      </c>
      <c r="C1508" t="str">
        <v>RÍO BLANCO</v>
      </c>
      <c r="D1508" t="str">
        <v>Beca</v>
      </c>
      <c r="E1508" t="str">
        <v>01 Enero</v>
      </c>
      <c r="F1508">
        <v>1</v>
      </c>
      <c r="G1508" s="1">
        <f>'BECA MEDIA'!G255</f>
        <v>0</v>
      </c>
      <c r="H1508" s="1">
        <f>'BECA MEDIA'!H255</f>
        <v>0</v>
      </c>
    </row>
    <row r="1509">
      <c r="A1509" t="str">
        <v>Beca Educación Media</v>
      </c>
      <c r="B1509" t="str">
        <v>SAN MARCOS</v>
      </c>
      <c r="C1509" t="str">
        <v>RÍO BLANCO</v>
      </c>
      <c r="D1509" t="str">
        <v>Beca</v>
      </c>
      <c r="E1509" t="str">
        <v>02 Febrero</v>
      </c>
      <c r="F1509">
        <v>2</v>
      </c>
      <c r="G1509" s="1">
        <f>'BECA MEDIA'!J255</f>
        <v>0</v>
      </c>
      <c r="H1509" s="1">
        <f>'BECA MEDIA'!K255</f>
        <v>0</v>
      </c>
    </row>
    <row r="1510">
      <c r="A1510" t="str">
        <v>Beca Educación Media</v>
      </c>
      <c r="B1510" t="str">
        <v>SAN MARCOS</v>
      </c>
      <c r="C1510" t="str">
        <v>RÍO BLANCO</v>
      </c>
      <c r="D1510" t="str">
        <v>Beca</v>
      </c>
      <c r="E1510" t="str">
        <v>03 Marzo</v>
      </c>
      <c r="F1510">
        <v>3</v>
      </c>
      <c r="G1510" s="1">
        <f>'BECA MEDIA'!M255</f>
        <v>2</v>
      </c>
      <c r="H1510" s="1">
        <f>'BECA MEDIA'!N255</f>
        <v>5000</v>
      </c>
    </row>
    <row r="1511">
      <c r="A1511" t="str">
        <v>Beca Educación Media</v>
      </c>
      <c r="B1511" t="str">
        <v>SAN MARCOS</v>
      </c>
      <c r="C1511" t="str">
        <v>RÍO BLANCO</v>
      </c>
      <c r="D1511" t="str">
        <v>Beca</v>
      </c>
      <c r="E1511" t="str">
        <v>04 Abril</v>
      </c>
      <c r="F1511">
        <v>4</v>
      </c>
      <c r="G1511" s="1">
        <f>'BECA MEDIA'!P255</f>
        <v>0.4</v>
      </c>
      <c r="H1511" s="1">
        <f>'BECA MEDIA'!Q255</f>
        <v>1000</v>
      </c>
    </row>
    <row r="1512">
      <c r="A1512" t="str">
        <v>Beca Educación Media</v>
      </c>
      <c r="B1512" t="str">
        <v>SAN MARCOS</v>
      </c>
      <c r="C1512" t="str">
        <v>RÍO BLANCO</v>
      </c>
      <c r="D1512" t="str">
        <v>Beca</v>
      </c>
      <c r="E1512" t="str">
        <v>05 Mayo</v>
      </c>
      <c r="F1512">
        <v>5</v>
      </c>
      <c r="G1512" s="1">
        <f>'BECA MEDIA'!S255</f>
        <v>0</v>
      </c>
      <c r="H1512" s="1">
        <f>'BECA MEDIA'!T255</f>
        <v>0</v>
      </c>
    </row>
    <row r="1513">
      <c r="A1513" t="str">
        <v>Beca Educación Media</v>
      </c>
      <c r="B1513" t="str">
        <v>SAN MARCOS</v>
      </c>
      <c r="C1513" t="str">
        <v>RÍO BLANCO</v>
      </c>
      <c r="D1513" t="str">
        <v>Beca</v>
      </c>
      <c r="E1513" t="str">
        <v>06 Junio</v>
      </c>
      <c r="F1513">
        <v>6</v>
      </c>
      <c r="G1513" s="1">
        <f>'BECA MEDIA'!V255</f>
        <v>2.4</v>
      </c>
      <c r="H1513" s="1">
        <f>'BECA MEDIA'!W255</f>
        <v>6000</v>
      </c>
    </row>
    <row r="1514">
      <c r="A1514" t="str">
        <v>Beca Educación Media</v>
      </c>
      <c r="B1514" t="str">
        <v>SAN MARCOS</v>
      </c>
      <c r="C1514" t="str">
        <v>SAN ANTONIO SACATEPÉQUEZ</v>
      </c>
      <c r="D1514" t="str">
        <v>Beca</v>
      </c>
      <c r="E1514" t="str">
        <v>01 Enero</v>
      </c>
      <c r="F1514">
        <v>1</v>
      </c>
      <c r="G1514" s="1">
        <f>'BECA MEDIA'!G256</f>
        <v>0</v>
      </c>
      <c r="H1514" s="1">
        <f>'BECA MEDIA'!H256</f>
        <v>0</v>
      </c>
    </row>
    <row r="1515">
      <c r="A1515" t="str">
        <v>Beca Educación Media</v>
      </c>
      <c r="B1515" t="str">
        <v>SAN MARCOS</v>
      </c>
      <c r="C1515" t="str">
        <v>SAN ANTONIO SACATEPÉQUEZ</v>
      </c>
      <c r="D1515" t="str">
        <v>Beca</v>
      </c>
      <c r="E1515" t="str">
        <v>02 Febrero</v>
      </c>
      <c r="F1515">
        <v>2</v>
      </c>
      <c r="G1515" s="1">
        <f>'BECA MEDIA'!J256</f>
        <v>0</v>
      </c>
      <c r="H1515" s="1">
        <f>'BECA MEDIA'!K256</f>
        <v>0</v>
      </c>
    </row>
    <row r="1516">
      <c r="A1516" t="str">
        <v>Beca Educación Media</v>
      </c>
      <c r="B1516" t="str">
        <v>SAN MARCOS</v>
      </c>
      <c r="C1516" t="str">
        <v>SAN ANTONIO SACATEPÉQUEZ</v>
      </c>
      <c r="D1516" t="str">
        <v>Beca</v>
      </c>
      <c r="E1516" t="str">
        <v>03 Marzo</v>
      </c>
      <c r="F1516">
        <v>3</v>
      </c>
      <c r="G1516" s="1">
        <f>'BECA MEDIA'!M256</f>
        <v>1.6</v>
      </c>
      <c r="H1516" s="1">
        <f>'BECA MEDIA'!N256</f>
        <v>4000</v>
      </c>
    </row>
    <row r="1517">
      <c r="A1517" t="str">
        <v>Beca Educación Media</v>
      </c>
      <c r="B1517" t="str">
        <v>SAN MARCOS</v>
      </c>
      <c r="C1517" t="str">
        <v>SAN ANTONIO SACATEPÉQUEZ</v>
      </c>
      <c r="D1517" t="str">
        <v>Beca</v>
      </c>
      <c r="E1517" t="str">
        <v>04 Abril</v>
      </c>
      <c r="F1517">
        <v>4</v>
      </c>
      <c r="G1517" s="1">
        <f>'BECA MEDIA'!P256</f>
        <v>1.2</v>
      </c>
      <c r="H1517" s="1">
        <f>'BECA MEDIA'!Q256</f>
        <v>3000</v>
      </c>
    </row>
    <row r="1518">
      <c r="A1518" t="str">
        <v>Beca Educación Media</v>
      </c>
      <c r="B1518" t="str">
        <v>SAN MARCOS</v>
      </c>
      <c r="C1518" t="str">
        <v>SAN ANTONIO SACATEPÉQUEZ</v>
      </c>
      <c r="D1518" t="str">
        <v>Beca</v>
      </c>
      <c r="E1518" t="str">
        <v>05 Mayo</v>
      </c>
      <c r="F1518">
        <v>5</v>
      </c>
      <c r="G1518" s="1">
        <f>'BECA MEDIA'!S256</f>
        <v>0</v>
      </c>
      <c r="H1518" s="1">
        <f>'BECA MEDIA'!T256</f>
        <v>0</v>
      </c>
    </row>
    <row r="1519">
      <c r="A1519" t="str">
        <v>Beca Educación Media</v>
      </c>
      <c r="B1519" t="str">
        <v>SAN MARCOS</v>
      </c>
      <c r="C1519" t="str">
        <v>SAN ANTONIO SACATEPÉQUEZ</v>
      </c>
      <c r="D1519" t="str">
        <v>Beca</v>
      </c>
      <c r="E1519" t="str">
        <v>06 Junio</v>
      </c>
      <c r="F1519">
        <v>6</v>
      </c>
      <c r="G1519" s="1">
        <f>'BECA MEDIA'!V256</f>
        <v>3.6</v>
      </c>
      <c r="H1519" s="1">
        <f>'BECA MEDIA'!W256</f>
        <v>9000</v>
      </c>
    </row>
    <row r="1520">
      <c r="A1520" t="str">
        <v>Beca Educación Media</v>
      </c>
      <c r="B1520" t="str">
        <v>SAN MARCOS</v>
      </c>
      <c r="C1520" t="str">
        <v>SAN CRISTÓBAL CUCHO</v>
      </c>
      <c r="D1520" t="str">
        <v>Beca</v>
      </c>
      <c r="E1520" t="str">
        <v>01 Enero</v>
      </c>
      <c r="F1520">
        <v>1</v>
      </c>
      <c r="G1520" s="1">
        <f>'BECA MEDIA'!G257</f>
        <v>0</v>
      </c>
      <c r="H1520" s="1">
        <f>'BECA MEDIA'!H257</f>
        <v>0</v>
      </c>
    </row>
    <row r="1521">
      <c r="A1521" t="str">
        <v>Beca Educación Media</v>
      </c>
      <c r="B1521" t="str">
        <v>SAN MARCOS</v>
      </c>
      <c r="C1521" t="str">
        <v>SAN CRISTÓBAL CUCHO</v>
      </c>
      <c r="D1521" t="str">
        <v>Beca</v>
      </c>
      <c r="E1521" t="str">
        <v>02 Febrero</v>
      </c>
      <c r="F1521">
        <v>2</v>
      </c>
      <c r="G1521" s="1">
        <f>'BECA MEDIA'!J257</f>
        <v>0</v>
      </c>
      <c r="H1521" s="1">
        <f>'BECA MEDIA'!K257</f>
        <v>0</v>
      </c>
    </row>
    <row r="1522">
      <c r="A1522" t="str">
        <v>Beca Educación Media</v>
      </c>
      <c r="B1522" t="str">
        <v>SAN MARCOS</v>
      </c>
      <c r="C1522" t="str">
        <v>SAN CRISTÓBAL CUCHO</v>
      </c>
      <c r="D1522" t="str">
        <v>Beca</v>
      </c>
      <c r="E1522" t="str">
        <v>03 Marzo</v>
      </c>
      <c r="F1522">
        <v>3</v>
      </c>
      <c r="G1522" s="1">
        <f>'BECA MEDIA'!M257</f>
        <v>6.4</v>
      </c>
      <c r="H1522" s="1">
        <f>'BECA MEDIA'!N257</f>
        <v>16000</v>
      </c>
    </row>
    <row r="1523">
      <c r="A1523" t="str">
        <v>Beca Educación Media</v>
      </c>
      <c r="B1523" t="str">
        <v>SAN MARCOS</v>
      </c>
      <c r="C1523" t="str">
        <v>SAN CRISTÓBAL CUCHO</v>
      </c>
      <c r="D1523" t="str">
        <v>Beca</v>
      </c>
      <c r="E1523" t="str">
        <v>04 Abril</v>
      </c>
      <c r="F1523">
        <v>4</v>
      </c>
      <c r="G1523" s="1">
        <f>'BECA MEDIA'!P257</f>
        <v>10</v>
      </c>
      <c r="H1523" s="1">
        <f>'BECA MEDIA'!Q257</f>
        <v>25000</v>
      </c>
    </row>
    <row r="1524">
      <c r="A1524" t="str">
        <v>Beca Educación Media</v>
      </c>
      <c r="B1524" t="str">
        <v>SAN MARCOS</v>
      </c>
      <c r="C1524" t="str">
        <v>SAN CRISTÓBAL CUCHO</v>
      </c>
      <c r="D1524" t="str">
        <v>Beca</v>
      </c>
      <c r="E1524" t="str">
        <v>05 Mayo</v>
      </c>
      <c r="F1524">
        <v>5</v>
      </c>
      <c r="G1524" s="1">
        <f>'BECA MEDIA'!S257</f>
        <v>0</v>
      </c>
      <c r="H1524" s="1">
        <f>'BECA MEDIA'!T257</f>
        <v>0</v>
      </c>
    </row>
    <row r="1525">
      <c r="A1525" t="str">
        <v>Beca Educación Media</v>
      </c>
      <c r="B1525" t="str">
        <v>SAN MARCOS</v>
      </c>
      <c r="C1525" t="str">
        <v>SAN CRISTÓBAL CUCHO</v>
      </c>
      <c r="D1525" t="str">
        <v>Beca</v>
      </c>
      <c r="E1525" t="str">
        <v>06 Junio</v>
      </c>
      <c r="F1525">
        <v>6</v>
      </c>
      <c r="G1525" s="1">
        <f>'BECA MEDIA'!V257</f>
        <v>16.4</v>
      </c>
      <c r="H1525" s="1">
        <f>'BECA MEDIA'!W257</f>
        <v>41000</v>
      </c>
    </row>
    <row r="1526">
      <c r="A1526" t="str">
        <v>Beca Educación Media</v>
      </c>
      <c r="B1526" t="str">
        <v>SAN MARCOS</v>
      </c>
      <c r="C1526" t="str">
        <v>SAN JOSÉ OJETENAM</v>
      </c>
      <c r="D1526" t="str">
        <v>Beca</v>
      </c>
      <c r="E1526" t="str">
        <v>01 Enero</v>
      </c>
      <c r="F1526">
        <v>1</v>
      </c>
      <c r="G1526" s="1">
        <f>'BECA MEDIA'!G258</f>
        <v>0</v>
      </c>
      <c r="H1526" s="1">
        <f>'BECA MEDIA'!H258</f>
        <v>0</v>
      </c>
    </row>
    <row r="1527">
      <c r="A1527" t="str">
        <v>Beca Educación Media</v>
      </c>
      <c r="B1527" t="str">
        <v>SAN MARCOS</v>
      </c>
      <c r="C1527" t="str">
        <v>SAN JOSÉ OJETENAM</v>
      </c>
      <c r="D1527" t="str">
        <v>Beca</v>
      </c>
      <c r="E1527" t="str">
        <v>02 Febrero</v>
      </c>
      <c r="F1527">
        <v>2</v>
      </c>
      <c r="G1527" s="1">
        <f>'BECA MEDIA'!J258</f>
        <v>0</v>
      </c>
      <c r="H1527" s="1">
        <f>'BECA MEDIA'!K258</f>
        <v>0</v>
      </c>
    </row>
    <row r="1528">
      <c r="A1528" t="str">
        <v>Beca Educación Media</v>
      </c>
      <c r="B1528" t="str">
        <v>SAN MARCOS</v>
      </c>
      <c r="C1528" t="str">
        <v>SAN JOSÉ OJETENAM</v>
      </c>
      <c r="D1528" t="str">
        <v>Beca</v>
      </c>
      <c r="E1528" t="str">
        <v>03 Marzo</v>
      </c>
      <c r="F1528">
        <v>3</v>
      </c>
      <c r="G1528" s="1">
        <f>'BECA MEDIA'!M258</f>
        <v>5.6</v>
      </c>
      <c r="H1528" s="1">
        <f>'BECA MEDIA'!N258</f>
        <v>14000</v>
      </c>
    </row>
    <row r="1529">
      <c r="A1529" t="str">
        <v>Beca Educación Media</v>
      </c>
      <c r="B1529" t="str">
        <v>SAN MARCOS</v>
      </c>
      <c r="C1529" t="str">
        <v>SAN JOSÉ OJETENAM</v>
      </c>
      <c r="D1529" t="str">
        <v>Beca</v>
      </c>
      <c r="E1529" t="str">
        <v>04 Abril</v>
      </c>
      <c r="F1529">
        <v>4</v>
      </c>
      <c r="G1529" s="1">
        <f>'BECA MEDIA'!P258</f>
        <v>1.6</v>
      </c>
      <c r="H1529" s="1">
        <f>'BECA MEDIA'!Q258</f>
        <v>4000</v>
      </c>
    </row>
    <row r="1530">
      <c r="A1530" t="str">
        <v>Beca Educación Media</v>
      </c>
      <c r="B1530" t="str">
        <v>SAN MARCOS</v>
      </c>
      <c r="C1530" t="str">
        <v>SAN JOSÉ OJETENAM</v>
      </c>
      <c r="D1530" t="str">
        <v>Beca</v>
      </c>
      <c r="E1530" t="str">
        <v>05 Mayo</v>
      </c>
      <c r="F1530">
        <v>5</v>
      </c>
      <c r="G1530" s="1">
        <f>'BECA MEDIA'!S258</f>
        <v>0</v>
      </c>
      <c r="H1530" s="1">
        <f>'BECA MEDIA'!T258</f>
        <v>0</v>
      </c>
    </row>
    <row r="1531">
      <c r="A1531" t="str">
        <v>Beca Educación Media</v>
      </c>
      <c r="B1531" t="str">
        <v>SAN MARCOS</v>
      </c>
      <c r="C1531" t="str">
        <v>SAN JOSÉ OJETENAM</v>
      </c>
      <c r="D1531" t="str">
        <v>Beca</v>
      </c>
      <c r="E1531" t="str">
        <v>06 Junio</v>
      </c>
      <c r="F1531">
        <v>6</v>
      </c>
      <c r="G1531" s="1">
        <f>'BECA MEDIA'!V258</f>
        <v>7.2</v>
      </c>
      <c r="H1531" s="1">
        <f>'BECA MEDIA'!W258</f>
        <v>18000</v>
      </c>
    </row>
    <row r="1532">
      <c r="A1532" t="str">
        <v>Beca Educación Media</v>
      </c>
      <c r="B1532" t="str">
        <v>SAN MARCOS</v>
      </c>
      <c r="C1532" t="str">
        <v>SAN LORENZO</v>
      </c>
      <c r="D1532" t="str">
        <v>Beca</v>
      </c>
      <c r="E1532" t="str">
        <v>01 Enero</v>
      </c>
      <c r="F1532">
        <v>1</v>
      </c>
      <c r="G1532" s="1">
        <f>'BECA MEDIA'!G259</f>
        <v>0</v>
      </c>
      <c r="H1532" s="1">
        <f>'BECA MEDIA'!H259</f>
        <v>0</v>
      </c>
    </row>
    <row r="1533">
      <c r="A1533" t="str">
        <v>Beca Educación Media</v>
      </c>
      <c r="B1533" t="str">
        <v>SAN MARCOS</v>
      </c>
      <c r="C1533" t="str">
        <v>SAN LORENZO</v>
      </c>
      <c r="D1533" t="str">
        <v>Beca</v>
      </c>
      <c r="E1533" t="str">
        <v>02 Febrero</v>
      </c>
      <c r="F1533">
        <v>2</v>
      </c>
      <c r="G1533" s="1">
        <f>'BECA MEDIA'!J259</f>
        <v>0</v>
      </c>
      <c r="H1533" s="1">
        <f>'BECA MEDIA'!K259</f>
        <v>0</v>
      </c>
    </row>
    <row r="1534">
      <c r="A1534" t="str">
        <v>Beca Educación Media</v>
      </c>
      <c r="B1534" t="str">
        <v>SAN MARCOS</v>
      </c>
      <c r="C1534" t="str">
        <v>SAN LORENZO</v>
      </c>
      <c r="D1534" t="str">
        <v>Beca</v>
      </c>
      <c r="E1534" t="str">
        <v>03 Marzo</v>
      </c>
      <c r="F1534">
        <v>3</v>
      </c>
      <c r="G1534" s="1">
        <f>'BECA MEDIA'!M259</f>
        <v>2.8</v>
      </c>
      <c r="H1534" s="1">
        <f>'BECA MEDIA'!N259</f>
        <v>7000</v>
      </c>
    </row>
    <row r="1535">
      <c r="A1535" t="str">
        <v>Beca Educación Media</v>
      </c>
      <c r="B1535" t="str">
        <v>SAN MARCOS</v>
      </c>
      <c r="C1535" t="str">
        <v>SAN LORENZO</v>
      </c>
      <c r="D1535" t="str">
        <v>Beca</v>
      </c>
      <c r="E1535" t="str">
        <v>04 Abril</v>
      </c>
      <c r="F1535">
        <v>4</v>
      </c>
      <c r="G1535" s="1">
        <f>'BECA MEDIA'!P259</f>
        <v>0.4</v>
      </c>
      <c r="H1535" s="1">
        <f>'BECA MEDIA'!Q259</f>
        <v>1000</v>
      </c>
    </row>
    <row r="1536">
      <c r="A1536" t="str">
        <v>Beca Educación Media</v>
      </c>
      <c r="B1536" t="str">
        <v>SAN MARCOS</v>
      </c>
      <c r="C1536" t="str">
        <v>SAN LORENZO</v>
      </c>
      <c r="D1536" t="str">
        <v>Beca</v>
      </c>
      <c r="E1536" t="str">
        <v>05 Mayo</v>
      </c>
      <c r="F1536">
        <v>5</v>
      </c>
      <c r="G1536" s="1">
        <f>'BECA MEDIA'!S259</f>
        <v>0</v>
      </c>
      <c r="H1536" s="1">
        <f>'BECA MEDIA'!T259</f>
        <v>0</v>
      </c>
    </row>
    <row r="1537">
      <c r="A1537" t="str">
        <v>Beca Educación Media</v>
      </c>
      <c r="B1537" t="str">
        <v>SAN MARCOS</v>
      </c>
      <c r="C1537" t="str">
        <v>SAN LORENZO</v>
      </c>
      <c r="D1537" t="str">
        <v>Beca</v>
      </c>
      <c r="E1537" t="str">
        <v>06 Junio</v>
      </c>
      <c r="F1537">
        <v>6</v>
      </c>
      <c r="G1537" s="1">
        <f>'BECA MEDIA'!V259</f>
        <v>3.2</v>
      </c>
      <c r="H1537" s="1">
        <f>'BECA MEDIA'!W259</f>
        <v>8000</v>
      </c>
    </row>
    <row r="1538">
      <c r="A1538" t="str">
        <v>Beca Educación Media</v>
      </c>
      <c r="B1538" t="str">
        <v>SAN MARCOS</v>
      </c>
      <c r="C1538" t="str">
        <v>SAN MARCOS</v>
      </c>
      <c r="D1538" t="str">
        <v>Beca</v>
      </c>
      <c r="E1538" t="str">
        <v>01 Enero</v>
      </c>
      <c r="F1538">
        <v>1</v>
      </c>
      <c r="G1538" s="1">
        <f>'BECA MEDIA'!G260</f>
        <v>0</v>
      </c>
      <c r="H1538" s="1">
        <f>'BECA MEDIA'!H260</f>
        <v>0</v>
      </c>
    </row>
    <row r="1539">
      <c r="A1539" t="str">
        <v>Beca Educación Media</v>
      </c>
      <c r="B1539" t="str">
        <v>SAN MARCOS</v>
      </c>
      <c r="C1539" t="str">
        <v>SAN MARCOS</v>
      </c>
      <c r="D1539" t="str">
        <v>Beca</v>
      </c>
      <c r="E1539" t="str">
        <v>02 Febrero</v>
      </c>
      <c r="F1539">
        <v>2</v>
      </c>
      <c r="G1539" s="1">
        <f>'BECA MEDIA'!J260</f>
        <v>0</v>
      </c>
      <c r="H1539" s="1">
        <f>'BECA MEDIA'!K260</f>
        <v>0</v>
      </c>
    </row>
    <row r="1540">
      <c r="A1540" t="str">
        <v>Beca Educación Media</v>
      </c>
      <c r="B1540" t="str">
        <v>SAN MARCOS</v>
      </c>
      <c r="C1540" t="str">
        <v>SAN MARCOS</v>
      </c>
      <c r="D1540" t="str">
        <v>Beca</v>
      </c>
      <c r="E1540" t="str">
        <v>03 Marzo</v>
      </c>
      <c r="F1540">
        <v>3</v>
      </c>
      <c r="G1540" s="1">
        <f>'BECA MEDIA'!M260</f>
        <v>2.8</v>
      </c>
      <c r="H1540" s="1">
        <f>'BECA MEDIA'!N260</f>
        <v>7000</v>
      </c>
    </row>
    <row r="1541">
      <c r="A1541" t="str">
        <v>Beca Educación Media</v>
      </c>
      <c r="B1541" t="str">
        <v>SAN MARCOS</v>
      </c>
      <c r="C1541" t="str">
        <v>SAN MARCOS</v>
      </c>
      <c r="D1541" t="str">
        <v>Beca</v>
      </c>
      <c r="E1541" t="str">
        <v>04 Abril</v>
      </c>
      <c r="F1541">
        <v>4</v>
      </c>
      <c r="G1541" s="1">
        <f>'BECA MEDIA'!P260</f>
        <v>0.4</v>
      </c>
      <c r="H1541" s="1">
        <f>'BECA MEDIA'!Q260</f>
        <v>1000</v>
      </c>
    </row>
    <row r="1542">
      <c r="A1542" t="str">
        <v>Beca Educación Media</v>
      </c>
      <c r="B1542" t="str">
        <v>SAN MARCOS</v>
      </c>
      <c r="C1542" t="str">
        <v>SAN MARCOS</v>
      </c>
      <c r="D1542" t="str">
        <v>Beca</v>
      </c>
      <c r="E1542" t="str">
        <v>05 Mayo</v>
      </c>
      <c r="F1542">
        <v>5</v>
      </c>
      <c r="G1542" s="1">
        <f>'BECA MEDIA'!S260</f>
        <v>0</v>
      </c>
      <c r="H1542" s="1">
        <f>'BECA MEDIA'!T260</f>
        <v>0</v>
      </c>
    </row>
    <row r="1543">
      <c r="A1543" t="str">
        <v>Beca Educación Media</v>
      </c>
      <c r="B1543" t="str">
        <v>SAN MARCOS</v>
      </c>
      <c r="C1543" t="str">
        <v>SAN MARCOS</v>
      </c>
      <c r="D1543" t="str">
        <v>Beca</v>
      </c>
      <c r="E1543" t="str">
        <v>06 Junio</v>
      </c>
      <c r="F1543">
        <v>6</v>
      </c>
      <c r="G1543" s="1">
        <f>'BECA MEDIA'!V260</f>
        <v>4.4</v>
      </c>
      <c r="H1543" s="1">
        <f>'BECA MEDIA'!W260</f>
        <v>11000</v>
      </c>
    </row>
    <row r="1544">
      <c r="A1544" t="str">
        <v>Beca Educación Media</v>
      </c>
      <c r="B1544" t="str">
        <v>SAN MARCOS</v>
      </c>
      <c r="C1544" t="str">
        <v>SAN MIGUEL IXTAHUACÁN</v>
      </c>
      <c r="D1544" t="str">
        <v>Beca</v>
      </c>
      <c r="E1544" t="str">
        <v>01 Enero</v>
      </c>
      <c r="F1544">
        <v>1</v>
      </c>
      <c r="G1544" s="1">
        <f>'BECA MEDIA'!G261</f>
        <v>0</v>
      </c>
      <c r="H1544" s="1">
        <f>'BECA MEDIA'!H261</f>
        <v>0</v>
      </c>
    </row>
    <row r="1545">
      <c r="A1545" t="str">
        <v>Beca Educación Media</v>
      </c>
      <c r="B1545" t="str">
        <v>SAN MARCOS</v>
      </c>
      <c r="C1545" t="str">
        <v>SAN MIGUEL IXTAHUACÁN</v>
      </c>
      <c r="D1545" t="str">
        <v>Beca</v>
      </c>
      <c r="E1545" t="str">
        <v>02 Febrero</v>
      </c>
      <c r="F1545">
        <v>2</v>
      </c>
      <c r="G1545" s="1">
        <f>'BECA MEDIA'!J261</f>
        <v>0</v>
      </c>
      <c r="H1545" s="1">
        <f>'BECA MEDIA'!K261</f>
        <v>0</v>
      </c>
    </row>
    <row r="1546">
      <c r="A1546" t="str">
        <v>Beca Educación Media</v>
      </c>
      <c r="B1546" t="str">
        <v>SAN MARCOS</v>
      </c>
      <c r="C1546" t="str">
        <v>SAN MIGUEL IXTAHUACÁN</v>
      </c>
      <c r="D1546" t="str">
        <v>Beca</v>
      </c>
      <c r="E1546" t="str">
        <v>03 Marzo</v>
      </c>
      <c r="F1546">
        <v>3</v>
      </c>
      <c r="G1546" s="1">
        <f>'BECA MEDIA'!M261</f>
        <v>4</v>
      </c>
      <c r="H1546" s="1">
        <f>'BECA MEDIA'!N261</f>
        <v>10000</v>
      </c>
    </row>
    <row r="1547">
      <c r="A1547" t="str">
        <v>Beca Educación Media</v>
      </c>
      <c r="B1547" t="str">
        <v>SAN MARCOS</v>
      </c>
      <c r="C1547" t="str">
        <v>SAN MIGUEL IXTAHUACÁN</v>
      </c>
      <c r="D1547" t="str">
        <v>Beca</v>
      </c>
      <c r="E1547" t="str">
        <v>04 Abril</v>
      </c>
      <c r="F1547">
        <v>4</v>
      </c>
      <c r="G1547" s="1">
        <f>'BECA MEDIA'!P261</f>
        <v>0.8</v>
      </c>
      <c r="H1547" s="1">
        <f>'BECA MEDIA'!Q261</f>
        <v>2000</v>
      </c>
    </row>
    <row r="1548">
      <c r="A1548" t="str">
        <v>Beca Educación Media</v>
      </c>
      <c r="B1548" t="str">
        <v>SAN MARCOS</v>
      </c>
      <c r="C1548" t="str">
        <v>SAN MIGUEL IXTAHUACÁN</v>
      </c>
      <c r="D1548" t="str">
        <v>Beca</v>
      </c>
      <c r="E1548" t="str">
        <v>05 Mayo</v>
      </c>
      <c r="F1548">
        <v>5</v>
      </c>
      <c r="G1548" s="1">
        <f>'BECA MEDIA'!S261</f>
        <v>0</v>
      </c>
      <c r="H1548" s="1">
        <f>'BECA MEDIA'!T261</f>
        <v>0</v>
      </c>
    </row>
    <row r="1549">
      <c r="A1549" t="str">
        <v>Beca Educación Media</v>
      </c>
      <c r="B1549" t="str">
        <v>SAN MARCOS</v>
      </c>
      <c r="C1549" t="str">
        <v>SAN MIGUEL IXTAHUACÁN</v>
      </c>
      <c r="D1549" t="str">
        <v>Beca</v>
      </c>
      <c r="E1549" t="str">
        <v>06 Junio</v>
      </c>
      <c r="F1549">
        <v>6</v>
      </c>
      <c r="G1549" s="1">
        <f>'BECA MEDIA'!V261</f>
        <v>5.2</v>
      </c>
      <c r="H1549" s="1">
        <f>'BECA MEDIA'!W261</f>
        <v>13000</v>
      </c>
    </row>
    <row r="1550">
      <c r="A1550" t="str">
        <v>Beca Educación Media</v>
      </c>
      <c r="B1550" t="str">
        <v>SAN MARCOS</v>
      </c>
      <c r="C1550" t="str">
        <v>SAN PABLO</v>
      </c>
      <c r="D1550" t="str">
        <v>Beca</v>
      </c>
      <c r="E1550" t="str">
        <v>01 Enero</v>
      </c>
      <c r="F1550">
        <v>1</v>
      </c>
      <c r="G1550" s="1">
        <f>'BECA MEDIA'!G262</f>
        <v>0</v>
      </c>
      <c r="H1550" s="1">
        <f>'BECA MEDIA'!H262</f>
        <v>0</v>
      </c>
    </row>
    <row r="1551">
      <c r="A1551" t="str">
        <v>Beca Educación Media</v>
      </c>
      <c r="B1551" t="str">
        <v>SAN MARCOS</v>
      </c>
      <c r="C1551" t="str">
        <v>SAN PABLO</v>
      </c>
      <c r="D1551" t="str">
        <v>Beca</v>
      </c>
      <c r="E1551" t="str">
        <v>02 Febrero</v>
      </c>
      <c r="F1551">
        <v>2</v>
      </c>
      <c r="G1551" s="1">
        <f>'BECA MEDIA'!J262</f>
        <v>0</v>
      </c>
      <c r="H1551" s="1">
        <f>'BECA MEDIA'!K262</f>
        <v>0</v>
      </c>
    </row>
    <row r="1552">
      <c r="A1552" t="str">
        <v>Beca Educación Media</v>
      </c>
      <c r="B1552" t="str">
        <v>SAN MARCOS</v>
      </c>
      <c r="C1552" t="str">
        <v>SAN PABLO</v>
      </c>
      <c r="D1552" t="str">
        <v>Beca</v>
      </c>
      <c r="E1552" t="str">
        <v>03 Marzo</v>
      </c>
      <c r="F1552">
        <v>3</v>
      </c>
      <c r="G1552" s="1">
        <f>'BECA MEDIA'!M262</f>
        <v>2.8</v>
      </c>
      <c r="H1552" s="1">
        <f>'BECA MEDIA'!N262</f>
        <v>7000</v>
      </c>
    </row>
    <row r="1553">
      <c r="A1553" t="str">
        <v>Beca Educación Media</v>
      </c>
      <c r="B1553" t="str">
        <v>SAN MARCOS</v>
      </c>
      <c r="C1553" t="str">
        <v>SAN PABLO</v>
      </c>
      <c r="D1553" t="str">
        <v>Beca</v>
      </c>
      <c r="E1553" t="str">
        <v>04 Abril</v>
      </c>
      <c r="F1553">
        <v>4</v>
      </c>
      <c r="G1553" s="1">
        <f>'BECA MEDIA'!P262</f>
        <v>2</v>
      </c>
      <c r="H1553" s="1">
        <f>'BECA MEDIA'!Q262</f>
        <v>5000</v>
      </c>
    </row>
    <row r="1554">
      <c r="A1554" t="str">
        <v>Beca Educación Media</v>
      </c>
      <c r="B1554" t="str">
        <v>SAN MARCOS</v>
      </c>
      <c r="C1554" t="str">
        <v>SAN PABLO</v>
      </c>
      <c r="D1554" t="str">
        <v>Beca</v>
      </c>
      <c r="E1554" t="str">
        <v>05 Mayo</v>
      </c>
      <c r="F1554">
        <v>5</v>
      </c>
      <c r="G1554" s="1">
        <f>'BECA MEDIA'!S262</f>
        <v>0</v>
      </c>
      <c r="H1554" s="1">
        <f>'BECA MEDIA'!T262</f>
        <v>0</v>
      </c>
    </row>
    <row r="1555">
      <c r="A1555" t="str">
        <v>Beca Educación Media</v>
      </c>
      <c r="B1555" t="str">
        <v>SAN MARCOS</v>
      </c>
      <c r="C1555" t="str">
        <v>SAN PABLO</v>
      </c>
      <c r="D1555" t="str">
        <v>Beca</v>
      </c>
      <c r="E1555" t="str">
        <v>06 Junio</v>
      </c>
      <c r="F1555">
        <v>6</v>
      </c>
      <c r="G1555" s="1">
        <f>'BECA MEDIA'!V262</f>
        <v>4.8</v>
      </c>
      <c r="H1555" s="1">
        <f>'BECA MEDIA'!W262</f>
        <v>12000</v>
      </c>
    </row>
    <row r="1556">
      <c r="A1556" t="str">
        <v>Beca Educación Media</v>
      </c>
      <c r="B1556" t="str">
        <v>SAN MARCOS</v>
      </c>
      <c r="C1556" t="str">
        <v>SAN PEDRO SACATEPÉQUEZ</v>
      </c>
      <c r="D1556" t="str">
        <v>Beca</v>
      </c>
      <c r="E1556" t="str">
        <v>01 Enero</v>
      </c>
      <c r="F1556">
        <v>1</v>
      </c>
      <c r="G1556" s="1">
        <f>'BECA MEDIA'!G263</f>
        <v>0</v>
      </c>
      <c r="H1556" s="1">
        <f>'BECA MEDIA'!H263</f>
        <v>0</v>
      </c>
    </row>
    <row r="1557">
      <c r="A1557" t="str">
        <v>Beca Educación Media</v>
      </c>
      <c r="B1557" t="str">
        <v>SAN MARCOS</v>
      </c>
      <c r="C1557" t="str">
        <v>SAN PEDRO SACATEPÉQUEZ</v>
      </c>
      <c r="D1557" t="str">
        <v>Beca</v>
      </c>
      <c r="E1557" t="str">
        <v>02 Febrero</v>
      </c>
      <c r="F1557">
        <v>2</v>
      </c>
      <c r="G1557" s="1">
        <f>'BECA MEDIA'!J263</f>
        <v>0</v>
      </c>
      <c r="H1557" s="1">
        <f>'BECA MEDIA'!K263</f>
        <v>0</v>
      </c>
    </row>
    <row r="1558">
      <c r="A1558" t="str">
        <v>Beca Educación Media</v>
      </c>
      <c r="B1558" t="str">
        <v>SAN MARCOS</v>
      </c>
      <c r="C1558" t="str">
        <v>SAN PEDRO SACATEPÉQUEZ</v>
      </c>
      <c r="D1558" t="str">
        <v>Beca</v>
      </c>
      <c r="E1558" t="str">
        <v>03 Marzo</v>
      </c>
      <c r="F1558">
        <v>3</v>
      </c>
      <c r="G1558" s="1">
        <f>'BECA MEDIA'!M263</f>
        <v>4.8</v>
      </c>
      <c r="H1558" s="1">
        <f>'BECA MEDIA'!N263</f>
        <v>12000</v>
      </c>
    </row>
    <row r="1559">
      <c r="A1559" t="str">
        <v>Beca Educación Media</v>
      </c>
      <c r="B1559" t="str">
        <v>SAN MARCOS</v>
      </c>
      <c r="C1559" t="str">
        <v>SAN PEDRO SACATEPÉQUEZ</v>
      </c>
      <c r="D1559" t="str">
        <v>Beca</v>
      </c>
      <c r="E1559" t="str">
        <v>04 Abril</v>
      </c>
      <c r="F1559">
        <v>4</v>
      </c>
      <c r="G1559" s="1">
        <f>'BECA MEDIA'!P263</f>
        <v>0.4</v>
      </c>
      <c r="H1559" s="1">
        <f>'BECA MEDIA'!Q263</f>
        <v>1000</v>
      </c>
    </row>
    <row r="1560">
      <c r="A1560" t="str">
        <v>Beca Educación Media</v>
      </c>
      <c r="B1560" t="str">
        <v>SAN MARCOS</v>
      </c>
      <c r="C1560" t="str">
        <v>SAN PEDRO SACATEPÉQUEZ</v>
      </c>
      <c r="D1560" t="str">
        <v>Beca</v>
      </c>
      <c r="E1560" t="str">
        <v>05 Mayo</v>
      </c>
      <c r="F1560">
        <v>5</v>
      </c>
      <c r="G1560" s="1">
        <f>'BECA MEDIA'!S263</f>
        <v>0</v>
      </c>
      <c r="H1560" s="1">
        <f>'BECA MEDIA'!T263</f>
        <v>0</v>
      </c>
    </row>
    <row r="1561">
      <c r="A1561" t="str">
        <v>Beca Educación Media</v>
      </c>
      <c r="B1561" t="str">
        <v>SAN MARCOS</v>
      </c>
      <c r="C1561" t="str">
        <v>SAN PEDRO SACATEPÉQUEZ</v>
      </c>
      <c r="D1561" t="str">
        <v>Beca</v>
      </c>
      <c r="E1561" t="str">
        <v>06 Junio</v>
      </c>
      <c r="F1561">
        <v>6</v>
      </c>
      <c r="G1561" s="1">
        <f>'BECA MEDIA'!V263</f>
        <v>5.2</v>
      </c>
      <c r="H1561" s="1">
        <f>'BECA MEDIA'!W263</f>
        <v>13000</v>
      </c>
    </row>
    <row r="1562">
      <c r="A1562" t="str">
        <v>Beca Educación Media</v>
      </c>
      <c r="B1562" t="str">
        <v>SAN MARCOS</v>
      </c>
      <c r="C1562" t="str">
        <v>SAN RAFAEL PIE DE LA CUESTA</v>
      </c>
      <c r="D1562" t="str">
        <v>Beca</v>
      </c>
      <c r="E1562" t="str">
        <v>01 Enero</v>
      </c>
      <c r="F1562">
        <v>1</v>
      </c>
      <c r="G1562" s="1">
        <f>'BECA MEDIA'!G264</f>
        <v>0</v>
      </c>
      <c r="H1562" s="1">
        <f>'BECA MEDIA'!H264</f>
        <v>0</v>
      </c>
    </row>
    <row r="1563">
      <c r="A1563" t="str">
        <v>Beca Educación Media</v>
      </c>
      <c r="B1563" t="str">
        <v>SAN MARCOS</v>
      </c>
      <c r="C1563" t="str">
        <v>SAN RAFAEL PIE DE LA CUESTA</v>
      </c>
      <c r="D1563" t="str">
        <v>Beca</v>
      </c>
      <c r="E1563" t="str">
        <v>02 Febrero</v>
      </c>
      <c r="F1563">
        <v>2</v>
      </c>
      <c r="G1563" s="1">
        <f>'BECA MEDIA'!J264</f>
        <v>0</v>
      </c>
      <c r="H1563" s="1">
        <f>'BECA MEDIA'!K264</f>
        <v>0</v>
      </c>
    </row>
    <row r="1564">
      <c r="A1564" t="str">
        <v>Beca Educación Media</v>
      </c>
      <c r="B1564" t="str">
        <v>SAN MARCOS</v>
      </c>
      <c r="C1564" t="str">
        <v>SAN RAFAEL PIE DE LA CUESTA</v>
      </c>
      <c r="D1564" t="str">
        <v>Beca</v>
      </c>
      <c r="E1564" t="str">
        <v>03 Marzo</v>
      </c>
      <c r="F1564">
        <v>3</v>
      </c>
      <c r="G1564" s="1">
        <f>'BECA MEDIA'!M264</f>
        <v>1</v>
      </c>
      <c r="H1564" s="1">
        <f>'BECA MEDIA'!N264</f>
        <v>1000</v>
      </c>
    </row>
    <row r="1565">
      <c r="A1565" t="str">
        <v>Beca Educación Media</v>
      </c>
      <c r="B1565" t="str">
        <v>SAN MARCOS</v>
      </c>
      <c r="C1565" t="str">
        <v>SAN RAFAEL PIE DE LA CUESTA</v>
      </c>
      <c r="D1565" t="str">
        <v>Beca</v>
      </c>
      <c r="E1565" t="str">
        <v>04 Abril</v>
      </c>
      <c r="F1565">
        <v>4</v>
      </c>
      <c r="G1565" s="1">
        <f>'BECA MEDIA'!P264</f>
        <v>0.4</v>
      </c>
      <c r="H1565" s="1">
        <f>'BECA MEDIA'!Q264</f>
        <v>1000</v>
      </c>
    </row>
    <row r="1566">
      <c r="A1566" t="str">
        <v>Beca Educación Media</v>
      </c>
      <c r="B1566" t="str">
        <v>SAN MARCOS</v>
      </c>
      <c r="C1566" t="str">
        <v>SAN RAFAEL PIE DE LA CUESTA</v>
      </c>
      <c r="D1566" t="str">
        <v>Beca</v>
      </c>
      <c r="E1566" t="str">
        <v>05 Mayo</v>
      </c>
      <c r="F1566">
        <v>5</v>
      </c>
      <c r="G1566" s="1">
        <f>'BECA MEDIA'!S264</f>
        <v>0</v>
      </c>
      <c r="H1566" s="1">
        <f>'BECA MEDIA'!T264</f>
        <v>0</v>
      </c>
    </row>
    <row r="1567">
      <c r="A1567" t="str">
        <v>Beca Educación Media</v>
      </c>
      <c r="B1567" t="str">
        <v>SAN MARCOS</v>
      </c>
      <c r="C1567" t="str">
        <v>SAN RAFAEL PIE DE LA CUESTA</v>
      </c>
      <c r="D1567" t="str">
        <v>Beca</v>
      </c>
      <c r="E1567" t="str">
        <v>06 Junio</v>
      </c>
      <c r="F1567">
        <v>6</v>
      </c>
      <c r="G1567" s="1">
        <f>'BECA MEDIA'!V264</f>
        <v>0.8</v>
      </c>
      <c r="H1567" s="1">
        <f>'BECA MEDIA'!W264</f>
        <v>2000</v>
      </c>
    </row>
    <row r="1568">
      <c r="A1568" t="str">
        <v>Beca Educación Media</v>
      </c>
      <c r="B1568" t="str">
        <v>SAN MARCOS</v>
      </c>
      <c r="C1568" t="str">
        <v>SIBINAL</v>
      </c>
      <c r="D1568" t="str">
        <v>Beca</v>
      </c>
      <c r="E1568" t="str">
        <v>01 Enero</v>
      </c>
      <c r="F1568">
        <v>1</v>
      </c>
      <c r="G1568" s="1">
        <f>'BECA MEDIA'!G265</f>
        <v>0</v>
      </c>
      <c r="H1568" s="1">
        <f>'BECA MEDIA'!H265</f>
        <v>0</v>
      </c>
    </row>
    <row r="1569">
      <c r="A1569" t="str">
        <v>Beca Educación Media</v>
      </c>
      <c r="B1569" t="str">
        <v>SAN MARCOS</v>
      </c>
      <c r="C1569" t="str">
        <v>SIBINAL</v>
      </c>
      <c r="D1569" t="str">
        <v>Beca</v>
      </c>
      <c r="E1569" t="str">
        <v>02 Febrero</v>
      </c>
      <c r="F1569">
        <v>2</v>
      </c>
      <c r="G1569" s="1">
        <f>'BECA MEDIA'!J265</f>
        <v>0</v>
      </c>
      <c r="H1569" s="1">
        <f>'BECA MEDIA'!K265</f>
        <v>0</v>
      </c>
    </row>
    <row r="1570">
      <c r="A1570" t="str">
        <v>Beca Educación Media</v>
      </c>
      <c r="B1570" t="str">
        <v>SAN MARCOS</v>
      </c>
      <c r="C1570" t="str">
        <v>SIBINAL</v>
      </c>
      <c r="D1570" t="str">
        <v>Beca</v>
      </c>
      <c r="E1570" t="str">
        <v>03 Marzo</v>
      </c>
      <c r="F1570">
        <v>3</v>
      </c>
      <c r="G1570" s="1">
        <f>'BECA MEDIA'!M265</f>
        <v>3.2</v>
      </c>
      <c r="H1570" s="1">
        <f>'BECA MEDIA'!N265</f>
        <v>8000</v>
      </c>
    </row>
    <row r="1571">
      <c r="A1571" t="str">
        <v>Beca Educación Media</v>
      </c>
      <c r="B1571" t="str">
        <v>SAN MARCOS</v>
      </c>
      <c r="C1571" t="str">
        <v>SIBINAL</v>
      </c>
      <c r="D1571" t="str">
        <v>Beca</v>
      </c>
      <c r="E1571" t="str">
        <v>04 Abril</v>
      </c>
      <c r="F1571">
        <v>4</v>
      </c>
      <c r="G1571" s="1">
        <f>'BECA MEDIA'!P265</f>
        <v>0.4</v>
      </c>
      <c r="H1571" s="1">
        <f>'BECA MEDIA'!Q265</f>
        <v>1000</v>
      </c>
    </row>
    <row r="1572">
      <c r="A1572" t="str">
        <v>Beca Educación Media</v>
      </c>
      <c r="B1572" t="str">
        <v>SAN MARCOS</v>
      </c>
      <c r="C1572" t="str">
        <v>SIBINAL</v>
      </c>
      <c r="D1572" t="str">
        <v>Beca</v>
      </c>
      <c r="E1572" t="str">
        <v>05 Mayo</v>
      </c>
      <c r="F1572">
        <v>5</v>
      </c>
      <c r="G1572" s="1">
        <f>'BECA MEDIA'!S265</f>
        <v>0</v>
      </c>
      <c r="H1572" s="1">
        <f>'BECA MEDIA'!T265</f>
        <v>0</v>
      </c>
    </row>
    <row r="1573">
      <c r="A1573" t="str">
        <v>Beca Educación Media</v>
      </c>
      <c r="B1573" t="str">
        <v>SAN MARCOS</v>
      </c>
      <c r="C1573" t="str">
        <v>SIBINAL</v>
      </c>
      <c r="D1573" t="str">
        <v>Beca</v>
      </c>
      <c r="E1573" t="str">
        <v>06 Junio</v>
      </c>
      <c r="F1573">
        <v>6</v>
      </c>
      <c r="G1573" s="1">
        <f>'BECA MEDIA'!V265</f>
        <v>4</v>
      </c>
      <c r="H1573" s="1">
        <f>'BECA MEDIA'!W265</f>
        <v>10000</v>
      </c>
    </row>
    <row r="1574">
      <c r="A1574" t="str">
        <v>Beca Educación Media</v>
      </c>
      <c r="B1574" t="str">
        <v>SAN MARCOS</v>
      </c>
      <c r="C1574" t="str">
        <v>SIPACAPA</v>
      </c>
      <c r="D1574" t="str">
        <v>Beca</v>
      </c>
      <c r="E1574" t="str">
        <v>01 Enero</v>
      </c>
      <c r="F1574">
        <v>1</v>
      </c>
      <c r="G1574" s="1">
        <f>'BECA MEDIA'!G266</f>
        <v>0</v>
      </c>
      <c r="H1574" s="1">
        <f>'BECA MEDIA'!H266</f>
        <v>0</v>
      </c>
    </row>
    <row r="1575">
      <c r="A1575" t="str">
        <v>Beca Educación Media</v>
      </c>
      <c r="B1575" t="str">
        <v>SAN MARCOS</v>
      </c>
      <c r="C1575" t="str">
        <v>SIPACAPA</v>
      </c>
      <c r="D1575" t="str">
        <v>Beca</v>
      </c>
      <c r="E1575" t="str">
        <v>02 Febrero</v>
      </c>
      <c r="F1575">
        <v>2</v>
      </c>
      <c r="G1575" s="1">
        <f>'BECA MEDIA'!J266</f>
        <v>0</v>
      </c>
      <c r="H1575" s="1">
        <f>'BECA MEDIA'!K266</f>
        <v>0</v>
      </c>
    </row>
    <row r="1576">
      <c r="A1576" t="str">
        <v>Beca Educación Media</v>
      </c>
      <c r="B1576" t="str">
        <v>SAN MARCOS</v>
      </c>
      <c r="C1576" t="str">
        <v>SIPACAPA</v>
      </c>
      <c r="D1576" t="str">
        <v>Beca</v>
      </c>
      <c r="E1576" t="str">
        <v>03 Marzo</v>
      </c>
      <c r="F1576">
        <v>3</v>
      </c>
      <c r="G1576" s="1">
        <f>'BECA MEDIA'!M266</f>
        <v>7.2</v>
      </c>
      <c r="H1576" s="1">
        <f>'BECA MEDIA'!N266</f>
        <v>18000</v>
      </c>
    </row>
    <row r="1577">
      <c r="A1577" t="str">
        <v>Beca Educación Media</v>
      </c>
      <c r="B1577" t="str">
        <v>SAN MARCOS</v>
      </c>
      <c r="C1577" t="str">
        <v>SIPACAPA</v>
      </c>
      <c r="D1577" t="str">
        <v>Beca</v>
      </c>
      <c r="E1577" t="str">
        <v>04 Abril</v>
      </c>
      <c r="F1577">
        <v>4</v>
      </c>
      <c r="G1577" s="1">
        <f>'BECA MEDIA'!P266</f>
        <v>0.4</v>
      </c>
      <c r="H1577" s="1">
        <f>'BECA MEDIA'!Q266</f>
        <v>1000</v>
      </c>
    </row>
    <row r="1578">
      <c r="A1578" t="str">
        <v>Beca Educación Media</v>
      </c>
      <c r="B1578" t="str">
        <v>SAN MARCOS</v>
      </c>
      <c r="C1578" t="str">
        <v>SIPACAPA</v>
      </c>
      <c r="D1578" t="str">
        <v>Beca</v>
      </c>
      <c r="E1578" t="str">
        <v>05 Mayo</v>
      </c>
      <c r="F1578">
        <v>5</v>
      </c>
      <c r="G1578" s="1">
        <f>'BECA MEDIA'!S266</f>
        <v>0</v>
      </c>
      <c r="H1578" s="1">
        <f>'BECA MEDIA'!T266</f>
        <v>0</v>
      </c>
    </row>
    <row r="1579">
      <c r="A1579" t="str">
        <v>Beca Educación Media</v>
      </c>
      <c r="B1579" t="str">
        <v>SAN MARCOS</v>
      </c>
      <c r="C1579" t="str">
        <v>SIPACAPA</v>
      </c>
      <c r="D1579" t="str">
        <v>Beca</v>
      </c>
      <c r="E1579" t="str">
        <v>06 Junio</v>
      </c>
      <c r="F1579">
        <v>6</v>
      </c>
      <c r="G1579" s="1">
        <f>'BECA MEDIA'!V266</f>
        <v>7.6</v>
      </c>
      <c r="H1579" s="1">
        <f>'BECA MEDIA'!W266</f>
        <v>19000</v>
      </c>
    </row>
    <row r="1580">
      <c r="A1580" t="str">
        <v>Beca Educación Media</v>
      </c>
      <c r="B1580" t="str">
        <v>SAN MARCOS</v>
      </c>
      <c r="C1580" t="str">
        <v>TACANÁ</v>
      </c>
      <c r="D1580" t="str">
        <v>Beca</v>
      </c>
      <c r="E1580" t="str">
        <v>01 Enero</v>
      </c>
      <c r="F1580">
        <v>1</v>
      </c>
      <c r="G1580" s="1">
        <f>'BECA MEDIA'!G267</f>
        <v>0</v>
      </c>
      <c r="H1580" s="1">
        <f>'BECA MEDIA'!H267</f>
        <v>0</v>
      </c>
    </row>
    <row r="1581">
      <c r="A1581" t="str">
        <v>Beca Educación Media</v>
      </c>
      <c r="B1581" t="str">
        <v>SAN MARCOS</v>
      </c>
      <c r="C1581" t="str">
        <v>TACANÁ</v>
      </c>
      <c r="D1581" t="str">
        <v>Beca</v>
      </c>
      <c r="E1581" t="str">
        <v>02 Febrero</v>
      </c>
      <c r="F1581">
        <v>2</v>
      </c>
      <c r="G1581" s="1">
        <f>'BECA MEDIA'!J267</f>
        <v>0</v>
      </c>
      <c r="H1581" s="1">
        <f>'BECA MEDIA'!K267</f>
        <v>0</v>
      </c>
    </row>
    <row r="1582">
      <c r="A1582" t="str">
        <v>Beca Educación Media</v>
      </c>
      <c r="B1582" t="str">
        <v>SAN MARCOS</v>
      </c>
      <c r="C1582" t="str">
        <v>TACANÁ</v>
      </c>
      <c r="D1582" t="str">
        <v>Beca</v>
      </c>
      <c r="E1582" t="str">
        <v>03 Marzo</v>
      </c>
      <c r="F1582">
        <v>3</v>
      </c>
      <c r="G1582" s="1">
        <f>'BECA MEDIA'!M267</f>
        <v>4.4</v>
      </c>
      <c r="H1582" s="1">
        <f>'BECA MEDIA'!N267</f>
        <v>11000</v>
      </c>
    </row>
    <row r="1583">
      <c r="A1583" t="str">
        <v>Beca Educación Media</v>
      </c>
      <c r="B1583" t="str">
        <v>SAN MARCOS</v>
      </c>
      <c r="C1583" t="str">
        <v>TACANÁ</v>
      </c>
      <c r="D1583" t="str">
        <v>Beca</v>
      </c>
      <c r="E1583" t="str">
        <v>04 Abril</v>
      </c>
      <c r="F1583">
        <v>4</v>
      </c>
      <c r="G1583" s="1">
        <f>'BECA MEDIA'!P267</f>
        <v>0.4</v>
      </c>
      <c r="H1583" s="1">
        <f>'BECA MEDIA'!Q267</f>
        <v>1000</v>
      </c>
    </row>
    <row r="1584">
      <c r="A1584" t="str">
        <v>Beca Educación Media</v>
      </c>
      <c r="B1584" t="str">
        <v>SAN MARCOS</v>
      </c>
      <c r="C1584" t="str">
        <v>TACANÁ</v>
      </c>
      <c r="D1584" t="str">
        <v>Beca</v>
      </c>
      <c r="E1584" t="str">
        <v>05 Mayo</v>
      </c>
      <c r="F1584">
        <v>5</v>
      </c>
      <c r="G1584" s="1">
        <f>'BECA MEDIA'!S267</f>
        <v>0</v>
      </c>
      <c r="H1584" s="1">
        <f>'BECA MEDIA'!T267</f>
        <v>0</v>
      </c>
    </row>
    <row r="1585">
      <c r="A1585" t="str">
        <v>Beca Educación Media</v>
      </c>
      <c r="B1585" t="str">
        <v>SAN MARCOS</v>
      </c>
      <c r="C1585" t="str">
        <v>TACANÁ</v>
      </c>
      <c r="D1585" t="str">
        <v>Beca</v>
      </c>
      <c r="E1585" t="str">
        <v>06 Junio</v>
      </c>
      <c r="F1585">
        <v>6</v>
      </c>
      <c r="G1585" s="1">
        <f>'BECA MEDIA'!V267</f>
        <v>4.8</v>
      </c>
      <c r="H1585" s="1">
        <f>'BECA MEDIA'!W267</f>
        <v>12000</v>
      </c>
    </row>
    <row r="1586">
      <c r="A1586" t="str">
        <v>Beca Educación Media</v>
      </c>
      <c r="B1586" t="str">
        <v>SAN MARCOS</v>
      </c>
      <c r="C1586" t="str">
        <v>TAJUMULCO</v>
      </c>
      <c r="D1586" t="str">
        <v>Beca</v>
      </c>
      <c r="E1586" t="str">
        <v>01 Enero</v>
      </c>
      <c r="F1586">
        <v>1</v>
      </c>
      <c r="G1586" s="1">
        <f>'BECA MEDIA'!G268</f>
        <v>0</v>
      </c>
      <c r="H1586" s="1">
        <f>'BECA MEDIA'!H268</f>
        <v>0</v>
      </c>
    </row>
    <row r="1587">
      <c r="A1587" t="str">
        <v>Beca Educación Media</v>
      </c>
      <c r="B1587" t="str">
        <v>SAN MARCOS</v>
      </c>
      <c r="C1587" t="str">
        <v>TAJUMULCO</v>
      </c>
      <c r="D1587" t="str">
        <v>Beca</v>
      </c>
      <c r="E1587" t="str">
        <v>02 Febrero</v>
      </c>
      <c r="F1587">
        <v>2</v>
      </c>
      <c r="G1587" s="1">
        <f>'BECA MEDIA'!J268</f>
        <v>0</v>
      </c>
      <c r="H1587" s="1">
        <f>'BECA MEDIA'!K268</f>
        <v>0</v>
      </c>
    </row>
    <row r="1588">
      <c r="A1588" t="str">
        <v>Beca Educación Media</v>
      </c>
      <c r="B1588" t="str">
        <v>SAN MARCOS</v>
      </c>
      <c r="C1588" t="str">
        <v>TAJUMULCO</v>
      </c>
      <c r="D1588" t="str">
        <v>Beca</v>
      </c>
      <c r="E1588" t="str">
        <v>03 Marzo</v>
      </c>
      <c r="F1588">
        <v>3</v>
      </c>
      <c r="G1588" s="1">
        <f>'BECA MEDIA'!M268</f>
        <v>5.2</v>
      </c>
      <c r="H1588" s="1">
        <f>'BECA MEDIA'!N268</f>
        <v>13000</v>
      </c>
    </row>
    <row r="1589">
      <c r="A1589" t="str">
        <v>Beca Educación Media</v>
      </c>
      <c r="B1589" t="str">
        <v>SAN MARCOS</v>
      </c>
      <c r="C1589" t="str">
        <v>TAJUMULCO</v>
      </c>
      <c r="D1589" t="str">
        <v>Beca</v>
      </c>
      <c r="E1589" t="str">
        <v>04 Abril</v>
      </c>
      <c r="F1589">
        <v>4</v>
      </c>
      <c r="G1589" s="1">
        <f>'BECA MEDIA'!P268</f>
        <v>0</v>
      </c>
      <c r="H1589" s="1">
        <f>'BECA MEDIA'!Q268</f>
        <v>0</v>
      </c>
    </row>
    <row r="1590">
      <c r="A1590" t="str">
        <v>Beca Educación Media</v>
      </c>
      <c r="B1590" t="str">
        <v>SAN MARCOS</v>
      </c>
      <c r="C1590" t="str">
        <v>TAJUMULCO</v>
      </c>
      <c r="D1590" t="str">
        <v>Beca</v>
      </c>
      <c r="E1590" t="str">
        <v>05 Mayo</v>
      </c>
      <c r="F1590">
        <v>5</v>
      </c>
      <c r="G1590" s="1">
        <f>'BECA MEDIA'!S268</f>
        <v>0</v>
      </c>
      <c r="H1590" s="1">
        <f>'BECA MEDIA'!T268</f>
        <v>0</v>
      </c>
    </row>
    <row r="1591">
      <c r="A1591" t="str">
        <v>Beca Educación Media</v>
      </c>
      <c r="B1591" t="str">
        <v>SAN MARCOS</v>
      </c>
      <c r="C1591" t="str">
        <v>TAJUMULCO</v>
      </c>
      <c r="D1591" t="str">
        <v>Beca</v>
      </c>
      <c r="E1591" t="str">
        <v>06 Junio</v>
      </c>
      <c r="F1591">
        <v>6</v>
      </c>
      <c r="G1591" s="1">
        <f>'BECA MEDIA'!V268</f>
        <v>4.8</v>
      </c>
      <c r="H1591" s="1">
        <f>'BECA MEDIA'!W268</f>
        <v>12000</v>
      </c>
    </row>
    <row r="1592">
      <c r="A1592" t="str">
        <v>Beca Educación Media</v>
      </c>
      <c r="B1592" t="str">
        <v>SAN MARCOS</v>
      </c>
      <c r="C1592" t="str">
        <v>TEJUTLA</v>
      </c>
      <c r="D1592" t="str">
        <v>Beca</v>
      </c>
      <c r="E1592" t="str">
        <v>01 Enero</v>
      </c>
      <c r="F1592">
        <v>1</v>
      </c>
      <c r="G1592" s="1">
        <f>'BECA MEDIA'!G269</f>
        <v>0</v>
      </c>
      <c r="H1592" s="1">
        <f>'BECA MEDIA'!H269</f>
        <v>0</v>
      </c>
    </row>
    <row r="1593">
      <c r="A1593" t="str">
        <v>Beca Educación Media</v>
      </c>
      <c r="B1593" t="str">
        <v>SAN MARCOS</v>
      </c>
      <c r="C1593" t="str">
        <v>TEJUTLA</v>
      </c>
      <c r="D1593" t="str">
        <v>Beca</v>
      </c>
      <c r="E1593" t="str">
        <v>02 Febrero</v>
      </c>
      <c r="F1593">
        <v>2</v>
      </c>
      <c r="G1593" s="1">
        <f>'BECA MEDIA'!J269</f>
        <v>0</v>
      </c>
      <c r="H1593" s="1">
        <f>'BECA MEDIA'!K269</f>
        <v>0</v>
      </c>
    </row>
    <row r="1594">
      <c r="A1594" t="str">
        <v>Beca Educación Media</v>
      </c>
      <c r="B1594" t="str">
        <v>SAN MARCOS</v>
      </c>
      <c r="C1594" t="str">
        <v>TEJUTLA</v>
      </c>
      <c r="D1594" t="str">
        <v>Beca</v>
      </c>
      <c r="E1594" t="str">
        <v>03 Marzo</v>
      </c>
      <c r="F1594">
        <v>3</v>
      </c>
      <c r="G1594" s="1">
        <f>'BECA MEDIA'!M269</f>
        <v>11.6</v>
      </c>
      <c r="H1594" s="1">
        <f>'BECA MEDIA'!N269</f>
        <v>29000</v>
      </c>
    </row>
    <row r="1595">
      <c r="A1595" t="str">
        <v>Beca Educación Media</v>
      </c>
      <c r="B1595" t="str">
        <v>SAN MARCOS</v>
      </c>
      <c r="C1595" t="str">
        <v>TEJUTLA</v>
      </c>
      <c r="D1595" t="str">
        <v>Beca</v>
      </c>
      <c r="E1595" t="str">
        <v>04 Abril</v>
      </c>
      <c r="F1595">
        <v>4</v>
      </c>
      <c r="G1595" s="1">
        <f>'BECA MEDIA'!P269</f>
        <v>1.6</v>
      </c>
      <c r="H1595" s="1">
        <f>'BECA MEDIA'!Q269</f>
        <v>4000</v>
      </c>
    </row>
    <row r="1596">
      <c r="A1596" t="str">
        <v>Beca Educación Media</v>
      </c>
      <c r="B1596" t="str">
        <v>SAN MARCOS</v>
      </c>
      <c r="C1596" t="str">
        <v>TEJUTLA</v>
      </c>
      <c r="D1596" t="str">
        <v>Beca</v>
      </c>
      <c r="E1596" t="str">
        <v>05 Mayo</v>
      </c>
      <c r="F1596">
        <v>5</v>
      </c>
      <c r="G1596" s="1">
        <f>'BECA MEDIA'!S269</f>
        <v>0</v>
      </c>
      <c r="H1596" s="1">
        <f>'BECA MEDIA'!T269</f>
        <v>0</v>
      </c>
    </row>
    <row r="1597">
      <c r="A1597" t="str">
        <v>Beca Educación Media</v>
      </c>
      <c r="B1597" t="str">
        <v>SAN MARCOS</v>
      </c>
      <c r="C1597" t="str">
        <v>TEJUTLA</v>
      </c>
      <c r="D1597" t="str">
        <v>Beca</v>
      </c>
      <c r="E1597" t="str">
        <v>06 Junio</v>
      </c>
      <c r="F1597">
        <v>6</v>
      </c>
      <c r="G1597" s="1">
        <f>'BECA MEDIA'!V269</f>
        <v>12.4</v>
      </c>
      <c r="H1597" s="1">
        <f>'BECA MEDIA'!W269</f>
        <v>31000</v>
      </c>
    </row>
    <row r="1598">
      <c r="A1598" t="str">
        <v>Beca Educación Media</v>
      </c>
      <c r="B1598" t="str">
        <v>SANTA ROSA</v>
      </c>
      <c r="C1598" t="str">
        <v>BARBERENA</v>
      </c>
      <c r="D1598" t="str">
        <v>Beca</v>
      </c>
      <c r="E1598" t="str">
        <v>01 Enero</v>
      </c>
      <c r="F1598">
        <v>1</v>
      </c>
      <c r="G1598" s="1">
        <f>'BECA MEDIA'!G270</f>
        <v>0</v>
      </c>
      <c r="H1598" s="1">
        <f>'BECA MEDIA'!H270</f>
        <v>0</v>
      </c>
    </row>
    <row r="1599">
      <c r="A1599" t="str">
        <v>Beca Educación Media</v>
      </c>
      <c r="B1599" t="str">
        <v>SANTA ROSA</v>
      </c>
      <c r="C1599" t="str">
        <v>BARBERENA</v>
      </c>
      <c r="D1599" t="str">
        <v>Beca</v>
      </c>
      <c r="E1599" t="str">
        <v>02 Febrero</v>
      </c>
      <c r="F1599">
        <v>2</v>
      </c>
      <c r="G1599" s="1">
        <f>'BECA MEDIA'!J270</f>
        <v>0</v>
      </c>
      <c r="H1599" s="1">
        <f>'BECA MEDIA'!K270</f>
        <v>0</v>
      </c>
    </row>
    <row r="1600">
      <c r="A1600" t="str">
        <v>Beca Educación Media</v>
      </c>
      <c r="B1600" t="str">
        <v>SANTA ROSA</v>
      </c>
      <c r="C1600" t="str">
        <v>BARBERENA</v>
      </c>
      <c r="D1600" t="str">
        <v>Beca</v>
      </c>
      <c r="E1600" t="str">
        <v>03 Marzo</v>
      </c>
      <c r="F1600">
        <v>3</v>
      </c>
      <c r="G1600" s="1">
        <f>'BECA MEDIA'!M270</f>
        <v>3.6</v>
      </c>
      <c r="H1600" s="1">
        <f>'BECA MEDIA'!N270</f>
        <v>9000</v>
      </c>
    </row>
    <row r="1601">
      <c r="A1601" t="str">
        <v>Beca Educación Media</v>
      </c>
      <c r="B1601" t="str">
        <v>SANTA ROSA</v>
      </c>
      <c r="C1601" t="str">
        <v>BARBERENA</v>
      </c>
      <c r="D1601" t="str">
        <v>Beca</v>
      </c>
      <c r="E1601" t="str">
        <v>04 Abril</v>
      </c>
      <c r="F1601">
        <v>4</v>
      </c>
      <c r="G1601" s="1">
        <f>'BECA MEDIA'!P270</f>
        <v>1.6</v>
      </c>
      <c r="H1601" s="1">
        <f>'BECA MEDIA'!Q270</f>
        <v>4000</v>
      </c>
    </row>
    <row r="1602">
      <c r="A1602" t="str">
        <v>Beca Educación Media</v>
      </c>
      <c r="B1602" t="str">
        <v>SANTA ROSA</v>
      </c>
      <c r="C1602" t="str">
        <v>BARBERENA</v>
      </c>
      <c r="D1602" t="str">
        <v>Beca</v>
      </c>
      <c r="E1602" t="str">
        <v>05 Mayo</v>
      </c>
      <c r="F1602">
        <v>5</v>
      </c>
      <c r="G1602" s="1">
        <f>'BECA MEDIA'!S270</f>
        <v>0</v>
      </c>
      <c r="H1602" s="1">
        <f>'BECA MEDIA'!T270</f>
        <v>0</v>
      </c>
    </row>
    <row r="1603">
      <c r="A1603" t="str">
        <v>Beca Educación Media</v>
      </c>
      <c r="B1603" t="str">
        <v>SANTA ROSA</v>
      </c>
      <c r="C1603" t="str">
        <v>BARBERENA</v>
      </c>
      <c r="D1603" t="str">
        <v>Beca</v>
      </c>
      <c r="E1603" t="str">
        <v>06 Junio</v>
      </c>
      <c r="F1603">
        <v>6</v>
      </c>
      <c r="G1603" s="1">
        <f>'BECA MEDIA'!V270</f>
        <v>4.8</v>
      </c>
      <c r="H1603" s="1">
        <f>'BECA MEDIA'!W270</f>
        <v>12000</v>
      </c>
    </row>
    <row r="1604">
      <c r="A1604" t="str">
        <v>Beca Educación Media</v>
      </c>
      <c r="B1604" t="str">
        <v>SANTA ROSA</v>
      </c>
      <c r="C1604" t="str">
        <v>CASILLAS</v>
      </c>
      <c r="D1604" t="str">
        <v>Beca</v>
      </c>
      <c r="E1604" t="str">
        <v>01 Enero</v>
      </c>
      <c r="F1604">
        <v>1</v>
      </c>
      <c r="G1604" s="1">
        <f>'BECA MEDIA'!G271</f>
        <v>0</v>
      </c>
      <c r="H1604" s="1">
        <f>'BECA MEDIA'!H271</f>
        <v>0</v>
      </c>
    </row>
    <row r="1605">
      <c r="A1605" t="str">
        <v>Beca Educación Media</v>
      </c>
      <c r="B1605" t="str">
        <v>SANTA ROSA</v>
      </c>
      <c r="C1605" t="str">
        <v>CASILLAS</v>
      </c>
      <c r="D1605" t="str">
        <v>Beca</v>
      </c>
      <c r="E1605" t="str">
        <v>02 Febrero</v>
      </c>
      <c r="F1605">
        <v>2</v>
      </c>
      <c r="G1605" s="1">
        <f>'BECA MEDIA'!J271</f>
        <v>0</v>
      </c>
      <c r="H1605" s="1">
        <f>'BECA MEDIA'!K271</f>
        <v>0</v>
      </c>
    </row>
    <row r="1606">
      <c r="A1606" t="str">
        <v>Beca Educación Media</v>
      </c>
      <c r="B1606" t="str">
        <v>SANTA ROSA</v>
      </c>
      <c r="C1606" t="str">
        <v>CASILLAS</v>
      </c>
      <c r="D1606" t="str">
        <v>Beca</v>
      </c>
      <c r="E1606" t="str">
        <v>03 Marzo</v>
      </c>
      <c r="F1606">
        <v>3</v>
      </c>
      <c r="G1606" s="1">
        <f>'BECA MEDIA'!M271</f>
        <v>2.8</v>
      </c>
      <c r="H1606" s="1">
        <f>'BECA MEDIA'!N271</f>
        <v>7000</v>
      </c>
    </row>
    <row r="1607">
      <c r="A1607" t="str">
        <v>Beca Educación Media</v>
      </c>
      <c r="B1607" t="str">
        <v>SANTA ROSA</v>
      </c>
      <c r="C1607" t="str">
        <v>CASILLAS</v>
      </c>
      <c r="D1607" t="str">
        <v>Beca</v>
      </c>
      <c r="E1607" t="str">
        <v>04 Abril</v>
      </c>
      <c r="F1607">
        <v>4</v>
      </c>
      <c r="G1607" s="1">
        <f>'BECA MEDIA'!P271</f>
        <v>1.2</v>
      </c>
      <c r="H1607" s="1">
        <f>'BECA MEDIA'!Q271</f>
        <v>3000</v>
      </c>
    </row>
    <row r="1608">
      <c r="A1608" t="str">
        <v>Beca Educación Media</v>
      </c>
      <c r="B1608" t="str">
        <v>SANTA ROSA</v>
      </c>
      <c r="C1608" t="str">
        <v>CASILLAS</v>
      </c>
      <c r="D1608" t="str">
        <v>Beca</v>
      </c>
      <c r="E1608" t="str">
        <v>05 Mayo</v>
      </c>
      <c r="F1608">
        <v>5</v>
      </c>
      <c r="G1608" s="1">
        <f>'BECA MEDIA'!S271</f>
        <v>0</v>
      </c>
      <c r="H1608" s="1">
        <f>'BECA MEDIA'!T271</f>
        <v>0</v>
      </c>
    </row>
    <row r="1609">
      <c r="A1609" t="str">
        <v>Beca Educación Media</v>
      </c>
      <c r="B1609" t="str">
        <v>SANTA ROSA</v>
      </c>
      <c r="C1609" t="str">
        <v>CASILLAS</v>
      </c>
      <c r="D1609" t="str">
        <v>Beca</v>
      </c>
      <c r="E1609" t="str">
        <v>06 Junio</v>
      </c>
      <c r="F1609">
        <v>6</v>
      </c>
      <c r="G1609" s="1">
        <f>'BECA MEDIA'!V271</f>
        <v>3.6</v>
      </c>
      <c r="H1609" s="1">
        <f>'BECA MEDIA'!W271</f>
        <v>9000</v>
      </c>
    </row>
    <row r="1610">
      <c r="A1610" t="str">
        <v>Beca Educación Media</v>
      </c>
      <c r="B1610" t="str">
        <v>SANTA ROSA</v>
      </c>
      <c r="C1610" t="str">
        <v>CHIQUIMULILLA</v>
      </c>
      <c r="D1610" t="str">
        <v>Beca</v>
      </c>
      <c r="E1610" t="str">
        <v>01 Enero</v>
      </c>
      <c r="F1610">
        <v>1</v>
      </c>
      <c r="G1610" s="1">
        <f>'BECA MEDIA'!G272</f>
        <v>0</v>
      </c>
      <c r="H1610" s="1">
        <f>'BECA MEDIA'!H272</f>
        <v>0</v>
      </c>
    </row>
    <row r="1611">
      <c r="A1611" t="str">
        <v>Beca Educación Media</v>
      </c>
      <c r="B1611" t="str">
        <v>SANTA ROSA</v>
      </c>
      <c r="C1611" t="str">
        <v>CHIQUIMULILLA</v>
      </c>
      <c r="D1611" t="str">
        <v>Beca</v>
      </c>
      <c r="E1611" t="str">
        <v>02 Febrero</v>
      </c>
      <c r="F1611">
        <v>2</v>
      </c>
      <c r="G1611" s="1">
        <f>'BECA MEDIA'!J272</f>
        <v>0</v>
      </c>
      <c r="H1611" s="1">
        <f>'BECA MEDIA'!K272</f>
        <v>0</v>
      </c>
    </row>
    <row r="1612">
      <c r="A1612" t="str">
        <v>Beca Educación Media</v>
      </c>
      <c r="B1612" t="str">
        <v>SANTA ROSA</v>
      </c>
      <c r="C1612" t="str">
        <v>CHIQUIMULILLA</v>
      </c>
      <c r="D1612" t="str">
        <v>Beca</v>
      </c>
      <c r="E1612" t="str">
        <v>03 Marzo</v>
      </c>
      <c r="F1612">
        <v>3</v>
      </c>
      <c r="G1612" s="1">
        <f>'BECA MEDIA'!M272</f>
        <v>13.2</v>
      </c>
      <c r="H1612" s="1">
        <f>'BECA MEDIA'!N272</f>
        <v>33000</v>
      </c>
    </row>
    <row r="1613">
      <c r="A1613" t="str">
        <v>Beca Educación Media</v>
      </c>
      <c r="B1613" t="str">
        <v>SANTA ROSA</v>
      </c>
      <c r="C1613" t="str">
        <v>CHIQUIMULILLA</v>
      </c>
      <c r="D1613" t="str">
        <v>Beca</v>
      </c>
      <c r="E1613" t="str">
        <v>04 Abril</v>
      </c>
      <c r="F1613">
        <v>4</v>
      </c>
      <c r="G1613" s="1">
        <f>'BECA MEDIA'!P272</f>
        <v>1.6</v>
      </c>
      <c r="H1613" s="1">
        <f>'BECA MEDIA'!Q272</f>
        <v>4000</v>
      </c>
    </row>
    <row r="1614">
      <c r="A1614" t="str">
        <v>Beca Educación Media</v>
      </c>
      <c r="B1614" t="str">
        <v>SANTA ROSA</v>
      </c>
      <c r="C1614" t="str">
        <v>CHIQUIMULILLA</v>
      </c>
      <c r="D1614" t="str">
        <v>Beca</v>
      </c>
      <c r="E1614" t="str">
        <v>05 Mayo</v>
      </c>
      <c r="F1614">
        <v>5</v>
      </c>
      <c r="G1614" s="1">
        <f>'BECA MEDIA'!S272</f>
        <v>0</v>
      </c>
      <c r="H1614" s="1">
        <f>'BECA MEDIA'!T272</f>
        <v>0</v>
      </c>
    </row>
    <row r="1615">
      <c r="A1615" t="str">
        <v>Beca Educación Media</v>
      </c>
      <c r="B1615" t="str">
        <v>SANTA ROSA</v>
      </c>
      <c r="C1615" t="str">
        <v>CHIQUIMULILLA</v>
      </c>
      <c r="D1615" t="str">
        <v>Beca</v>
      </c>
      <c r="E1615" t="str">
        <v>06 Junio</v>
      </c>
      <c r="F1615">
        <v>6</v>
      </c>
      <c r="G1615" s="1">
        <f>'BECA MEDIA'!V272</f>
        <v>14.8</v>
      </c>
      <c r="H1615" s="1">
        <f>'BECA MEDIA'!W272</f>
        <v>37000</v>
      </c>
    </row>
    <row r="1616">
      <c r="A1616" t="str">
        <v>Beca Educación Media</v>
      </c>
      <c r="B1616" t="str">
        <v>SANTA ROSA</v>
      </c>
      <c r="C1616" t="str">
        <v>CUILAPA</v>
      </c>
      <c r="D1616" t="str">
        <v>Beca</v>
      </c>
      <c r="E1616" t="str">
        <v>01 Enero</v>
      </c>
      <c r="F1616">
        <v>1</v>
      </c>
      <c r="G1616" s="1">
        <f>'BECA MEDIA'!G273</f>
        <v>0</v>
      </c>
      <c r="H1616" s="1">
        <f>'BECA MEDIA'!H273</f>
        <v>0</v>
      </c>
    </row>
    <row r="1617">
      <c r="A1617" t="str">
        <v>Beca Educación Media</v>
      </c>
      <c r="B1617" t="str">
        <v>SANTA ROSA</v>
      </c>
      <c r="C1617" t="str">
        <v>CUILAPA</v>
      </c>
      <c r="D1617" t="str">
        <v>Beca</v>
      </c>
      <c r="E1617" t="str">
        <v>02 Febrero</v>
      </c>
      <c r="F1617">
        <v>2</v>
      </c>
      <c r="G1617" s="1">
        <f>'BECA MEDIA'!J273</f>
        <v>0</v>
      </c>
      <c r="H1617" s="1">
        <f>'BECA MEDIA'!K273</f>
        <v>0</v>
      </c>
    </row>
    <row r="1618">
      <c r="A1618" t="str">
        <v>Beca Educación Media</v>
      </c>
      <c r="B1618" t="str">
        <v>SANTA ROSA</v>
      </c>
      <c r="C1618" t="str">
        <v>CUILAPA</v>
      </c>
      <c r="D1618" t="str">
        <v>Beca</v>
      </c>
      <c r="E1618" t="str">
        <v>03 Marzo</v>
      </c>
      <c r="F1618">
        <v>3</v>
      </c>
      <c r="G1618" s="1">
        <f>'BECA MEDIA'!M273</f>
        <v>5.6</v>
      </c>
      <c r="H1618" s="1">
        <f>'BECA MEDIA'!N273</f>
        <v>14000</v>
      </c>
    </row>
    <row r="1619">
      <c r="A1619" t="str">
        <v>Beca Educación Media</v>
      </c>
      <c r="B1619" t="str">
        <v>SANTA ROSA</v>
      </c>
      <c r="C1619" t="str">
        <v>CUILAPA</v>
      </c>
      <c r="D1619" t="str">
        <v>Beca</v>
      </c>
      <c r="E1619" t="str">
        <v>04 Abril</v>
      </c>
      <c r="F1619">
        <v>4</v>
      </c>
      <c r="G1619" s="1">
        <f>'BECA MEDIA'!P273</f>
        <v>0.4</v>
      </c>
      <c r="H1619" s="1">
        <f>'BECA MEDIA'!Q273</f>
        <v>1000</v>
      </c>
    </row>
    <row r="1620">
      <c r="A1620" t="str">
        <v>Beca Educación Media</v>
      </c>
      <c r="B1620" t="str">
        <v>SANTA ROSA</v>
      </c>
      <c r="C1620" t="str">
        <v>CUILAPA</v>
      </c>
      <c r="D1620" t="str">
        <v>Beca</v>
      </c>
      <c r="E1620" t="str">
        <v>05 Mayo</v>
      </c>
      <c r="F1620">
        <v>5</v>
      </c>
      <c r="G1620" s="1">
        <f>'BECA MEDIA'!S273</f>
        <v>0</v>
      </c>
      <c r="H1620" s="1">
        <f>'BECA MEDIA'!T273</f>
        <v>0</v>
      </c>
    </row>
    <row r="1621">
      <c r="A1621" t="str">
        <v>Beca Educación Media</v>
      </c>
      <c r="B1621" t="str">
        <v>SANTA ROSA</v>
      </c>
      <c r="C1621" t="str">
        <v>CUILAPA</v>
      </c>
      <c r="D1621" t="str">
        <v>Beca</v>
      </c>
      <c r="E1621" t="str">
        <v>06 Junio</v>
      </c>
      <c r="F1621">
        <v>6</v>
      </c>
      <c r="G1621" s="1">
        <f>'BECA MEDIA'!V273</f>
        <v>6</v>
      </c>
      <c r="H1621" s="1">
        <f>'BECA MEDIA'!W273</f>
        <v>15000</v>
      </c>
    </row>
    <row r="1622">
      <c r="A1622" t="str">
        <v>Beca Educación Media</v>
      </c>
      <c r="B1622" t="str">
        <v>SANTA ROSA</v>
      </c>
      <c r="C1622" t="str">
        <v>GUAZACAPÁN</v>
      </c>
      <c r="D1622" t="str">
        <v>Beca</v>
      </c>
      <c r="E1622" t="str">
        <v>01 Enero</v>
      </c>
      <c r="F1622">
        <v>1</v>
      </c>
      <c r="G1622" s="1">
        <f>'BECA MEDIA'!G274</f>
        <v>0</v>
      </c>
      <c r="H1622" s="1">
        <f>'BECA MEDIA'!H274</f>
        <v>0</v>
      </c>
    </row>
    <row r="1623">
      <c r="A1623" t="str">
        <v>Beca Educación Media</v>
      </c>
      <c r="B1623" t="str">
        <v>SANTA ROSA</v>
      </c>
      <c r="C1623" t="str">
        <v>GUAZACAPÁN</v>
      </c>
      <c r="D1623" t="str">
        <v>Beca</v>
      </c>
      <c r="E1623" t="str">
        <v>02 Febrero</v>
      </c>
      <c r="F1623">
        <v>2</v>
      </c>
      <c r="G1623" s="1">
        <f>'BECA MEDIA'!J274</f>
        <v>0</v>
      </c>
      <c r="H1623" s="1">
        <f>'BECA MEDIA'!K274</f>
        <v>0</v>
      </c>
    </row>
    <row r="1624">
      <c r="A1624" t="str">
        <v>Beca Educación Media</v>
      </c>
      <c r="B1624" t="str">
        <v>SANTA ROSA</v>
      </c>
      <c r="C1624" t="str">
        <v>GUAZACAPÁN</v>
      </c>
      <c r="D1624" t="str">
        <v>Beca</v>
      </c>
      <c r="E1624" t="str">
        <v>03 Marzo</v>
      </c>
      <c r="F1624">
        <v>3</v>
      </c>
      <c r="G1624" s="1">
        <f>'BECA MEDIA'!M274</f>
        <v>2.4</v>
      </c>
      <c r="H1624" s="1">
        <f>'BECA MEDIA'!N274</f>
        <v>6000</v>
      </c>
    </row>
    <row r="1625">
      <c r="A1625" t="str">
        <v>Beca Educación Media</v>
      </c>
      <c r="B1625" t="str">
        <v>SANTA ROSA</v>
      </c>
      <c r="C1625" t="str">
        <v>GUAZACAPÁN</v>
      </c>
      <c r="D1625" t="str">
        <v>Beca</v>
      </c>
      <c r="E1625" t="str">
        <v>04 Abril</v>
      </c>
      <c r="F1625">
        <v>4</v>
      </c>
      <c r="G1625" s="1">
        <f>'BECA MEDIA'!P274</f>
        <v>0</v>
      </c>
      <c r="H1625" s="1">
        <f>'BECA MEDIA'!Q274</f>
        <v>0</v>
      </c>
    </row>
    <row r="1626">
      <c r="A1626" t="str">
        <v>Beca Educación Media</v>
      </c>
      <c r="B1626" t="str">
        <v>SANTA ROSA</v>
      </c>
      <c r="C1626" t="str">
        <v>GUAZACAPÁN</v>
      </c>
      <c r="D1626" t="str">
        <v>Beca</v>
      </c>
      <c r="E1626" t="str">
        <v>05 Mayo</v>
      </c>
      <c r="F1626">
        <v>5</v>
      </c>
      <c r="G1626" s="1">
        <f>'BECA MEDIA'!S274</f>
        <v>0</v>
      </c>
      <c r="H1626" s="1">
        <f>'BECA MEDIA'!T274</f>
        <v>0</v>
      </c>
    </row>
    <row r="1627">
      <c r="A1627" t="str">
        <v>Beca Educación Media</v>
      </c>
      <c r="B1627" t="str">
        <v>SANTA ROSA</v>
      </c>
      <c r="C1627" t="str">
        <v>GUAZACAPÁN</v>
      </c>
      <c r="D1627" t="str">
        <v>Beca</v>
      </c>
      <c r="E1627" t="str">
        <v>06 Junio</v>
      </c>
      <c r="F1627">
        <v>6</v>
      </c>
      <c r="G1627" s="1">
        <f>'BECA MEDIA'!V274</f>
        <v>1.6</v>
      </c>
      <c r="H1627" s="1">
        <f>'BECA MEDIA'!W274</f>
        <v>4000</v>
      </c>
    </row>
    <row r="1628">
      <c r="A1628" t="str">
        <v>Beca Educación Media</v>
      </c>
      <c r="B1628" t="str">
        <v>SANTA ROSA</v>
      </c>
      <c r="C1628" t="str">
        <v>NUEVA SANTA ROSA</v>
      </c>
      <c r="D1628" t="str">
        <v>Beca</v>
      </c>
      <c r="E1628" t="str">
        <v>01 Enero</v>
      </c>
      <c r="F1628">
        <v>1</v>
      </c>
      <c r="G1628" s="1">
        <f>'BECA MEDIA'!G275</f>
        <v>0</v>
      </c>
      <c r="H1628" s="1">
        <f>'BECA MEDIA'!H275</f>
        <v>0</v>
      </c>
    </row>
    <row r="1629">
      <c r="A1629" t="str">
        <v>Beca Educación Media</v>
      </c>
      <c r="B1629" t="str">
        <v>SANTA ROSA</v>
      </c>
      <c r="C1629" t="str">
        <v>NUEVA SANTA ROSA</v>
      </c>
      <c r="D1629" t="str">
        <v>Beca</v>
      </c>
      <c r="E1629" t="str">
        <v>02 Febrero</v>
      </c>
      <c r="F1629">
        <v>2</v>
      </c>
      <c r="G1629" s="1">
        <f>'BECA MEDIA'!J275</f>
        <v>0</v>
      </c>
      <c r="H1629" s="1">
        <f>'BECA MEDIA'!K275</f>
        <v>0</v>
      </c>
    </row>
    <row r="1630">
      <c r="A1630" t="str">
        <v>Beca Educación Media</v>
      </c>
      <c r="B1630" t="str">
        <v>SANTA ROSA</v>
      </c>
      <c r="C1630" t="str">
        <v>NUEVA SANTA ROSA</v>
      </c>
      <c r="D1630" t="str">
        <v>Beca</v>
      </c>
      <c r="E1630" t="str">
        <v>03 Marzo</v>
      </c>
      <c r="F1630">
        <v>3</v>
      </c>
      <c r="G1630" s="1">
        <f>'BECA MEDIA'!M275</f>
        <v>2.4</v>
      </c>
      <c r="H1630" s="1">
        <f>'BECA MEDIA'!N275</f>
        <v>6000</v>
      </c>
    </row>
    <row r="1631">
      <c r="A1631" t="str">
        <v>Beca Educación Media</v>
      </c>
      <c r="B1631" t="str">
        <v>SANTA ROSA</v>
      </c>
      <c r="C1631" t="str">
        <v>NUEVA SANTA ROSA</v>
      </c>
      <c r="D1631" t="str">
        <v>Beca</v>
      </c>
      <c r="E1631" t="str">
        <v>04 Abril</v>
      </c>
      <c r="F1631">
        <v>4</v>
      </c>
      <c r="G1631" s="1">
        <f>'BECA MEDIA'!P275</f>
        <v>1.2</v>
      </c>
      <c r="H1631" s="1">
        <f>'BECA MEDIA'!Q275</f>
        <v>3000</v>
      </c>
    </row>
    <row r="1632">
      <c r="A1632" t="str">
        <v>Beca Educación Media</v>
      </c>
      <c r="B1632" t="str">
        <v>SANTA ROSA</v>
      </c>
      <c r="C1632" t="str">
        <v>NUEVA SANTA ROSA</v>
      </c>
      <c r="D1632" t="str">
        <v>Beca</v>
      </c>
      <c r="E1632" t="str">
        <v>05 Mayo</v>
      </c>
      <c r="F1632">
        <v>5</v>
      </c>
      <c r="G1632" s="1">
        <f>'BECA MEDIA'!S275</f>
        <v>0</v>
      </c>
      <c r="H1632" s="1">
        <f>'BECA MEDIA'!T275</f>
        <v>0</v>
      </c>
    </row>
    <row r="1633">
      <c r="A1633" t="str">
        <v>Beca Educación Media</v>
      </c>
      <c r="B1633" t="str">
        <v>SANTA ROSA</v>
      </c>
      <c r="C1633" t="str">
        <v>NUEVA SANTA ROSA</v>
      </c>
      <c r="D1633" t="str">
        <v>Beca</v>
      </c>
      <c r="E1633" t="str">
        <v>06 Junio</v>
      </c>
      <c r="F1633">
        <v>6</v>
      </c>
      <c r="G1633" s="1">
        <f>'BECA MEDIA'!V275</f>
        <v>4</v>
      </c>
      <c r="H1633" s="1">
        <f>'BECA MEDIA'!W275</f>
        <v>10000</v>
      </c>
    </row>
    <row r="1634">
      <c r="A1634" t="str">
        <v>Beca Educación Media</v>
      </c>
      <c r="B1634" t="str">
        <v>SANTA ROSA</v>
      </c>
      <c r="C1634" t="str">
        <v>ORATORIO</v>
      </c>
      <c r="D1634" t="str">
        <v>Beca</v>
      </c>
      <c r="E1634" t="str">
        <v>01 Enero</v>
      </c>
      <c r="F1634">
        <v>1</v>
      </c>
      <c r="G1634" s="1">
        <f>'BECA MEDIA'!G276</f>
        <v>0</v>
      </c>
      <c r="H1634" s="1">
        <f>'BECA MEDIA'!H276</f>
        <v>0</v>
      </c>
    </row>
    <row r="1635">
      <c r="A1635" t="str">
        <v>Beca Educación Media</v>
      </c>
      <c r="B1635" t="str">
        <v>SANTA ROSA</v>
      </c>
      <c r="C1635" t="str">
        <v>ORATORIO</v>
      </c>
      <c r="D1635" t="str">
        <v>Beca</v>
      </c>
      <c r="E1635" t="str">
        <v>02 Febrero</v>
      </c>
      <c r="F1635">
        <v>2</v>
      </c>
      <c r="G1635" s="1">
        <f>'BECA MEDIA'!J276</f>
        <v>0</v>
      </c>
      <c r="H1635" s="1">
        <f>'BECA MEDIA'!K276</f>
        <v>0</v>
      </c>
    </row>
    <row r="1636">
      <c r="A1636" t="str">
        <v>Beca Educación Media</v>
      </c>
      <c r="B1636" t="str">
        <v>SANTA ROSA</v>
      </c>
      <c r="C1636" t="str">
        <v>ORATORIO</v>
      </c>
      <c r="D1636" t="str">
        <v>Beca</v>
      </c>
      <c r="E1636" t="str">
        <v>03 Marzo</v>
      </c>
      <c r="F1636">
        <v>3</v>
      </c>
      <c r="G1636" s="1">
        <f>'BECA MEDIA'!M276</f>
        <v>3.2</v>
      </c>
      <c r="H1636" s="1">
        <f>'BECA MEDIA'!N276</f>
        <v>8000</v>
      </c>
    </row>
    <row r="1637">
      <c r="A1637" t="str">
        <v>Beca Educación Media</v>
      </c>
      <c r="B1637" t="str">
        <v>SANTA ROSA</v>
      </c>
      <c r="C1637" t="str">
        <v>ORATORIO</v>
      </c>
      <c r="D1637" t="str">
        <v>Beca</v>
      </c>
      <c r="E1637" t="str">
        <v>04 Abril</v>
      </c>
      <c r="F1637">
        <v>4</v>
      </c>
      <c r="G1637" s="1">
        <f>'BECA MEDIA'!P276</f>
        <v>0.8</v>
      </c>
      <c r="H1637" s="1">
        <f>'BECA MEDIA'!Q276</f>
        <v>2000</v>
      </c>
    </row>
    <row r="1638">
      <c r="A1638" t="str">
        <v>Beca Educación Media</v>
      </c>
      <c r="B1638" t="str">
        <v>SANTA ROSA</v>
      </c>
      <c r="C1638" t="str">
        <v>ORATORIO</v>
      </c>
      <c r="D1638" t="str">
        <v>Beca</v>
      </c>
      <c r="E1638" t="str">
        <v>05 Mayo</v>
      </c>
      <c r="F1638">
        <v>5</v>
      </c>
      <c r="G1638" s="1">
        <f>'BECA MEDIA'!S276</f>
        <v>0</v>
      </c>
      <c r="H1638" s="1">
        <f>'BECA MEDIA'!T276</f>
        <v>0</v>
      </c>
    </row>
    <row r="1639">
      <c r="A1639" t="str">
        <v>Beca Educación Media</v>
      </c>
      <c r="B1639" t="str">
        <v>SANTA ROSA</v>
      </c>
      <c r="C1639" t="str">
        <v>ORATORIO</v>
      </c>
      <c r="D1639" t="str">
        <v>Beca</v>
      </c>
      <c r="E1639" t="str">
        <v>06 Junio</v>
      </c>
      <c r="F1639">
        <v>6</v>
      </c>
      <c r="G1639" s="1">
        <f>'BECA MEDIA'!V276</f>
        <v>4</v>
      </c>
      <c r="H1639" s="1">
        <f>'BECA MEDIA'!W276</f>
        <v>10000</v>
      </c>
    </row>
    <row r="1640">
      <c r="A1640" t="str">
        <v>Beca Educación Media</v>
      </c>
      <c r="B1640" t="str">
        <v>SANTA ROSA</v>
      </c>
      <c r="C1640" t="str">
        <v>PUEBLO NUEVO VIÑAS</v>
      </c>
      <c r="D1640" t="str">
        <v>Beca</v>
      </c>
      <c r="E1640" t="str">
        <v>01 Enero</v>
      </c>
      <c r="F1640">
        <v>1</v>
      </c>
      <c r="G1640" s="1">
        <f>'BECA MEDIA'!G277</f>
        <v>0</v>
      </c>
      <c r="H1640" s="1">
        <f>'BECA MEDIA'!H277</f>
        <v>0</v>
      </c>
    </row>
    <row r="1641">
      <c r="A1641" t="str">
        <v>Beca Educación Media</v>
      </c>
      <c r="B1641" t="str">
        <v>SANTA ROSA</v>
      </c>
      <c r="C1641" t="str">
        <v>PUEBLO NUEVO VIÑAS</v>
      </c>
      <c r="D1641" t="str">
        <v>Beca</v>
      </c>
      <c r="E1641" t="str">
        <v>02 Febrero</v>
      </c>
      <c r="F1641">
        <v>2</v>
      </c>
      <c r="G1641" s="1">
        <f>'BECA MEDIA'!J277</f>
        <v>0</v>
      </c>
      <c r="H1641" s="1">
        <f>'BECA MEDIA'!K277</f>
        <v>0</v>
      </c>
    </row>
    <row r="1642">
      <c r="A1642" t="str">
        <v>Beca Educación Media</v>
      </c>
      <c r="B1642" t="str">
        <v>SANTA ROSA</v>
      </c>
      <c r="C1642" t="str">
        <v>PUEBLO NUEVO VIÑAS</v>
      </c>
      <c r="D1642" t="str">
        <v>Beca</v>
      </c>
      <c r="E1642" t="str">
        <v>03 Marzo</v>
      </c>
      <c r="F1642">
        <v>3</v>
      </c>
      <c r="G1642" s="1">
        <f>'BECA MEDIA'!M277</f>
        <v>12.4</v>
      </c>
      <c r="H1642" s="1">
        <f>'BECA MEDIA'!N277</f>
        <v>31000</v>
      </c>
    </row>
    <row r="1643">
      <c r="A1643" t="str">
        <v>Beca Educación Media</v>
      </c>
      <c r="B1643" t="str">
        <v>SANTA ROSA</v>
      </c>
      <c r="C1643" t="str">
        <v>PUEBLO NUEVO VIÑAS</v>
      </c>
      <c r="D1643" t="str">
        <v>Beca</v>
      </c>
      <c r="E1643" t="str">
        <v>04 Abril</v>
      </c>
      <c r="F1643">
        <v>4</v>
      </c>
      <c r="G1643" s="1">
        <f>'BECA MEDIA'!P277</f>
        <v>2.4</v>
      </c>
      <c r="H1643" s="1">
        <f>'BECA MEDIA'!Q277</f>
        <v>6000</v>
      </c>
    </row>
    <row r="1644">
      <c r="A1644" t="str">
        <v>Beca Educación Media</v>
      </c>
      <c r="B1644" t="str">
        <v>SANTA ROSA</v>
      </c>
      <c r="C1644" t="str">
        <v>PUEBLO NUEVO VIÑAS</v>
      </c>
      <c r="D1644" t="str">
        <v>Beca</v>
      </c>
      <c r="E1644" t="str">
        <v>05 Mayo</v>
      </c>
      <c r="F1644">
        <v>5</v>
      </c>
      <c r="G1644" s="1">
        <f>'BECA MEDIA'!S277</f>
        <v>0</v>
      </c>
      <c r="H1644" s="1">
        <f>'BECA MEDIA'!T277</f>
        <v>0</v>
      </c>
    </row>
    <row r="1645">
      <c r="A1645" t="str">
        <v>Beca Educación Media</v>
      </c>
      <c r="B1645" t="str">
        <v>SANTA ROSA</v>
      </c>
      <c r="C1645" t="str">
        <v>PUEBLO NUEVO VIÑAS</v>
      </c>
      <c r="D1645" t="str">
        <v>Beca</v>
      </c>
      <c r="E1645" t="str">
        <v>06 Junio</v>
      </c>
      <c r="F1645">
        <v>6</v>
      </c>
      <c r="G1645" s="1">
        <f>'BECA MEDIA'!V277</f>
        <v>14.4</v>
      </c>
      <c r="H1645" s="1">
        <f>'BECA MEDIA'!W277</f>
        <v>36000</v>
      </c>
    </row>
    <row r="1646">
      <c r="A1646" t="str">
        <v>Beca Educación Media</v>
      </c>
      <c r="B1646" t="str">
        <v>SANTA ROSA</v>
      </c>
      <c r="C1646" t="str">
        <v>SAN JUAN TECUACO</v>
      </c>
      <c r="D1646" t="str">
        <v>Beca</v>
      </c>
      <c r="E1646" t="str">
        <v>01 Enero</v>
      </c>
      <c r="F1646">
        <v>1</v>
      </c>
      <c r="G1646" s="1">
        <f>'BECA MEDIA'!G278</f>
        <v>0</v>
      </c>
      <c r="H1646" s="1">
        <f>'BECA MEDIA'!H278</f>
        <v>0</v>
      </c>
    </row>
    <row r="1647">
      <c r="A1647" t="str">
        <v>Beca Educación Media</v>
      </c>
      <c r="B1647" t="str">
        <v>SANTA ROSA</v>
      </c>
      <c r="C1647" t="str">
        <v>SAN JUAN TECUACO</v>
      </c>
      <c r="D1647" t="str">
        <v>Beca</v>
      </c>
      <c r="E1647" t="str">
        <v>02 Febrero</v>
      </c>
      <c r="F1647">
        <v>2</v>
      </c>
      <c r="G1647" s="1">
        <f>'BECA MEDIA'!J278</f>
        <v>0</v>
      </c>
      <c r="H1647" s="1">
        <f>'BECA MEDIA'!K278</f>
        <v>0</v>
      </c>
    </row>
    <row r="1648">
      <c r="A1648" t="str">
        <v>Beca Educación Media</v>
      </c>
      <c r="B1648" t="str">
        <v>SANTA ROSA</v>
      </c>
      <c r="C1648" t="str">
        <v>SAN JUAN TECUACO</v>
      </c>
      <c r="D1648" t="str">
        <v>Beca</v>
      </c>
      <c r="E1648" t="str">
        <v>03 Marzo</v>
      </c>
      <c r="F1648">
        <v>3</v>
      </c>
      <c r="G1648" s="1">
        <f>'BECA MEDIA'!M278</f>
        <v>4</v>
      </c>
      <c r="H1648" s="1">
        <f>'BECA MEDIA'!N278</f>
        <v>10000</v>
      </c>
    </row>
    <row r="1649">
      <c r="A1649" t="str">
        <v>Beca Educación Media</v>
      </c>
      <c r="B1649" t="str">
        <v>SANTA ROSA</v>
      </c>
      <c r="C1649" t="str">
        <v>SAN JUAN TECUACO</v>
      </c>
      <c r="D1649" t="str">
        <v>Beca</v>
      </c>
      <c r="E1649" t="str">
        <v>04 Abril</v>
      </c>
      <c r="F1649">
        <v>4</v>
      </c>
      <c r="G1649" s="1">
        <f>'BECA MEDIA'!P278</f>
        <v>0</v>
      </c>
      <c r="H1649" s="1">
        <f>'BECA MEDIA'!Q278</f>
        <v>0</v>
      </c>
    </row>
    <row r="1650">
      <c r="A1650" t="str">
        <v>Beca Educación Media</v>
      </c>
      <c r="B1650" t="str">
        <v>SANTA ROSA</v>
      </c>
      <c r="C1650" t="str">
        <v>SAN JUAN TECUACO</v>
      </c>
      <c r="D1650" t="str">
        <v>Beca</v>
      </c>
      <c r="E1650" t="str">
        <v>05 Mayo</v>
      </c>
      <c r="F1650">
        <v>5</v>
      </c>
      <c r="G1650" s="1">
        <f>'BECA MEDIA'!S278</f>
        <v>0</v>
      </c>
      <c r="H1650" s="1">
        <f>'BECA MEDIA'!T278</f>
        <v>0</v>
      </c>
    </row>
    <row r="1651">
      <c r="A1651" t="str">
        <v>Beca Educación Media</v>
      </c>
      <c r="B1651" t="str">
        <v>SANTA ROSA</v>
      </c>
      <c r="C1651" t="str">
        <v>SAN JUAN TECUACO</v>
      </c>
      <c r="D1651" t="str">
        <v>Beca</v>
      </c>
      <c r="E1651" t="str">
        <v>06 Junio</v>
      </c>
      <c r="F1651">
        <v>6</v>
      </c>
      <c r="G1651" s="1">
        <f>'BECA MEDIA'!V278</f>
        <v>4</v>
      </c>
      <c r="H1651" s="1">
        <f>'BECA MEDIA'!W278</f>
        <v>10000</v>
      </c>
    </row>
    <row r="1652">
      <c r="A1652" t="str">
        <v>Beca Educación Media</v>
      </c>
      <c r="B1652" t="str">
        <v>SANTA ROSA</v>
      </c>
      <c r="C1652" t="str">
        <v>SAN RAFAEL LAS FLORES</v>
      </c>
      <c r="D1652" t="str">
        <v>Beca</v>
      </c>
      <c r="E1652" t="str">
        <v>01 Enero</v>
      </c>
      <c r="F1652">
        <v>1</v>
      </c>
      <c r="G1652" s="1">
        <f>'BECA MEDIA'!G279</f>
        <v>0</v>
      </c>
      <c r="H1652" s="1">
        <f>'BECA MEDIA'!H279</f>
        <v>0</v>
      </c>
    </row>
    <row r="1653">
      <c r="A1653" t="str">
        <v>Beca Educación Media</v>
      </c>
      <c r="B1653" t="str">
        <v>SANTA ROSA</v>
      </c>
      <c r="C1653" t="str">
        <v>SAN RAFAEL LAS FLORES</v>
      </c>
      <c r="D1653" t="str">
        <v>Beca</v>
      </c>
      <c r="E1653" t="str">
        <v>02 Febrero</v>
      </c>
      <c r="F1653">
        <v>2</v>
      </c>
      <c r="G1653" s="1">
        <f>'BECA MEDIA'!J279</f>
        <v>0</v>
      </c>
      <c r="H1653" s="1">
        <f>'BECA MEDIA'!K279</f>
        <v>0</v>
      </c>
    </row>
    <row r="1654">
      <c r="A1654" t="str">
        <v>Beca Educación Media</v>
      </c>
      <c r="B1654" t="str">
        <v>SANTA ROSA</v>
      </c>
      <c r="C1654" t="str">
        <v>SAN RAFAEL LAS FLORES</v>
      </c>
      <c r="D1654" t="str">
        <v>Beca</v>
      </c>
      <c r="E1654" t="str">
        <v>03 Marzo</v>
      </c>
      <c r="F1654">
        <v>3</v>
      </c>
      <c r="G1654" s="1">
        <f>'BECA MEDIA'!M279</f>
        <v>7.6</v>
      </c>
      <c r="H1654" s="1">
        <f>'BECA MEDIA'!N279</f>
        <v>19000</v>
      </c>
    </row>
    <row r="1655">
      <c r="A1655" t="str">
        <v>Beca Educación Media</v>
      </c>
      <c r="B1655" t="str">
        <v>SANTA ROSA</v>
      </c>
      <c r="C1655" t="str">
        <v>SAN RAFAEL LAS FLORES</v>
      </c>
      <c r="D1655" t="str">
        <v>Beca</v>
      </c>
      <c r="E1655" t="str">
        <v>04 Abril</v>
      </c>
      <c r="F1655">
        <v>4</v>
      </c>
      <c r="G1655" s="1">
        <f>'BECA MEDIA'!P279</f>
        <v>2.4</v>
      </c>
      <c r="H1655" s="1">
        <f>'BECA MEDIA'!Q279</f>
        <v>6000</v>
      </c>
    </row>
    <row r="1656">
      <c r="A1656" t="str">
        <v>Beca Educación Media</v>
      </c>
      <c r="B1656" t="str">
        <v>SANTA ROSA</v>
      </c>
      <c r="C1656" t="str">
        <v>SAN RAFAEL LAS FLORES</v>
      </c>
      <c r="D1656" t="str">
        <v>Beca</v>
      </c>
      <c r="E1656" t="str">
        <v>05 Mayo</v>
      </c>
      <c r="F1656">
        <v>5</v>
      </c>
      <c r="G1656" s="1">
        <f>'BECA MEDIA'!S279</f>
        <v>0</v>
      </c>
      <c r="H1656" s="1">
        <f>'BECA MEDIA'!T279</f>
        <v>0</v>
      </c>
    </row>
    <row r="1657">
      <c r="A1657" t="str">
        <v>Beca Educación Media</v>
      </c>
      <c r="B1657" t="str">
        <v>SANTA ROSA</v>
      </c>
      <c r="C1657" t="str">
        <v>SAN RAFAEL LAS FLORES</v>
      </c>
      <c r="D1657" t="str">
        <v>Beca</v>
      </c>
      <c r="E1657" t="str">
        <v>06 Junio</v>
      </c>
      <c r="F1657">
        <v>6</v>
      </c>
      <c r="G1657" s="1">
        <f>'BECA MEDIA'!V279</f>
        <v>9.6</v>
      </c>
      <c r="H1657" s="1">
        <f>'BECA MEDIA'!W279</f>
        <v>24000</v>
      </c>
    </row>
    <row r="1658">
      <c r="A1658" t="str">
        <v>Beca Educación Media</v>
      </c>
      <c r="B1658" t="str">
        <v>SANTA ROSA</v>
      </c>
      <c r="C1658" t="str">
        <v>SANTA CRUZ NARANJO</v>
      </c>
      <c r="D1658" t="str">
        <v>Beca</v>
      </c>
      <c r="E1658" t="str">
        <v>01 Enero</v>
      </c>
      <c r="F1658">
        <v>1</v>
      </c>
      <c r="G1658" s="1">
        <f>'BECA MEDIA'!G280</f>
        <v>0</v>
      </c>
      <c r="H1658" s="1">
        <f>'BECA MEDIA'!H280</f>
        <v>0</v>
      </c>
    </row>
    <row r="1659">
      <c r="A1659" t="str">
        <v>Beca Educación Media</v>
      </c>
      <c r="B1659" t="str">
        <v>SANTA ROSA</v>
      </c>
      <c r="C1659" t="str">
        <v>SANTA CRUZ NARANJO</v>
      </c>
      <c r="D1659" t="str">
        <v>Beca</v>
      </c>
      <c r="E1659" t="str">
        <v>02 Febrero</v>
      </c>
      <c r="F1659">
        <v>2</v>
      </c>
      <c r="G1659" s="1">
        <f>'BECA MEDIA'!J280</f>
        <v>0</v>
      </c>
      <c r="H1659" s="1">
        <f>'BECA MEDIA'!K280</f>
        <v>0</v>
      </c>
    </row>
    <row r="1660">
      <c r="A1660" t="str">
        <v>Beca Educación Media</v>
      </c>
      <c r="B1660" t="str">
        <v>SANTA ROSA</v>
      </c>
      <c r="C1660" t="str">
        <v>SANTA CRUZ NARANJO</v>
      </c>
      <c r="D1660" t="str">
        <v>Beca</v>
      </c>
      <c r="E1660" t="str">
        <v>03 Marzo</v>
      </c>
      <c r="F1660">
        <v>3</v>
      </c>
      <c r="G1660" s="1">
        <f>'BECA MEDIA'!M280</f>
        <v>5.6</v>
      </c>
      <c r="H1660" s="1">
        <f>'BECA MEDIA'!N280</f>
        <v>14000</v>
      </c>
    </row>
    <row r="1661">
      <c r="A1661" t="str">
        <v>Beca Educación Media</v>
      </c>
      <c r="B1661" t="str">
        <v>SANTA ROSA</v>
      </c>
      <c r="C1661" t="str">
        <v>SANTA CRUZ NARANJO</v>
      </c>
      <c r="D1661" t="str">
        <v>Beca</v>
      </c>
      <c r="E1661" t="str">
        <v>04 Abril</v>
      </c>
      <c r="F1661">
        <v>4</v>
      </c>
      <c r="G1661" s="1">
        <f>'BECA MEDIA'!P280</f>
        <v>2.4</v>
      </c>
      <c r="H1661" s="1">
        <f>'BECA MEDIA'!Q280</f>
        <v>6000</v>
      </c>
    </row>
    <row r="1662">
      <c r="A1662" t="str">
        <v>Beca Educación Media</v>
      </c>
      <c r="B1662" t="str">
        <v>SANTA ROSA</v>
      </c>
      <c r="C1662" t="str">
        <v>SANTA CRUZ NARANJO</v>
      </c>
      <c r="D1662" t="str">
        <v>Beca</v>
      </c>
      <c r="E1662" t="str">
        <v>05 Mayo</v>
      </c>
      <c r="F1662">
        <v>5</v>
      </c>
      <c r="G1662" s="1">
        <f>'BECA MEDIA'!S280</f>
        <v>0</v>
      </c>
      <c r="H1662" s="1">
        <f>'BECA MEDIA'!T280</f>
        <v>0</v>
      </c>
    </row>
    <row r="1663">
      <c r="A1663" t="str">
        <v>Beca Educación Media</v>
      </c>
      <c r="B1663" t="str">
        <v>SANTA ROSA</v>
      </c>
      <c r="C1663" t="str">
        <v>SANTA CRUZ NARANJO</v>
      </c>
      <c r="D1663" t="str">
        <v>Beca</v>
      </c>
      <c r="E1663" t="str">
        <v>06 Junio</v>
      </c>
      <c r="F1663">
        <v>6</v>
      </c>
      <c r="G1663" s="1">
        <f>'BECA MEDIA'!V280</f>
        <v>8</v>
      </c>
      <c r="H1663" s="1">
        <f>'BECA MEDIA'!W280</f>
        <v>20000</v>
      </c>
    </row>
    <row r="1664">
      <c r="A1664" t="str">
        <v>Beca Educación Media</v>
      </c>
      <c r="B1664" t="str">
        <v>SANTA ROSA</v>
      </c>
      <c r="C1664" t="str">
        <v>SANTA MARÍA IXHUATÁN</v>
      </c>
      <c r="D1664" t="str">
        <v>Beca</v>
      </c>
      <c r="E1664" t="str">
        <v>01 Enero</v>
      </c>
      <c r="F1664">
        <v>1</v>
      </c>
      <c r="G1664" s="1">
        <f>'BECA MEDIA'!G281</f>
        <v>0</v>
      </c>
      <c r="H1664" s="1">
        <f>'BECA MEDIA'!H281</f>
        <v>0</v>
      </c>
    </row>
    <row r="1665">
      <c r="A1665" t="str">
        <v>Beca Educación Media</v>
      </c>
      <c r="B1665" t="str">
        <v>SANTA ROSA</v>
      </c>
      <c r="C1665" t="str">
        <v>SANTA MARÍA IXHUATÁN</v>
      </c>
      <c r="D1665" t="str">
        <v>Beca</v>
      </c>
      <c r="E1665" t="str">
        <v>02 Febrero</v>
      </c>
      <c r="F1665">
        <v>2</v>
      </c>
      <c r="G1665" s="1">
        <f>'BECA MEDIA'!J281</f>
        <v>0</v>
      </c>
      <c r="H1665" s="1">
        <f>'BECA MEDIA'!K281</f>
        <v>0</v>
      </c>
    </row>
    <row r="1666">
      <c r="A1666" t="str">
        <v>Beca Educación Media</v>
      </c>
      <c r="B1666" t="str">
        <v>SANTA ROSA</v>
      </c>
      <c r="C1666" t="str">
        <v>SANTA MARÍA IXHUATÁN</v>
      </c>
      <c r="D1666" t="str">
        <v>Beca</v>
      </c>
      <c r="E1666" t="str">
        <v>03 Marzo</v>
      </c>
      <c r="F1666">
        <v>3</v>
      </c>
      <c r="G1666" s="1">
        <f>'BECA MEDIA'!M281</f>
        <v>10.8</v>
      </c>
      <c r="H1666" s="1">
        <f>'BECA MEDIA'!N281</f>
        <v>27000</v>
      </c>
    </row>
    <row r="1667">
      <c r="A1667" t="str">
        <v>Beca Educación Media</v>
      </c>
      <c r="B1667" t="str">
        <v>SANTA ROSA</v>
      </c>
      <c r="C1667" t="str">
        <v>SANTA MARÍA IXHUATÁN</v>
      </c>
      <c r="D1667" t="str">
        <v>Beca</v>
      </c>
      <c r="E1667" t="str">
        <v>04 Abril</v>
      </c>
      <c r="F1667">
        <v>4</v>
      </c>
      <c r="G1667" s="1">
        <f>'BECA MEDIA'!P281</f>
        <v>2.8</v>
      </c>
      <c r="H1667" s="1">
        <f>'BECA MEDIA'!Q281</f>
        <v>7000</v>
      </c>
    </row>
    <row r="1668">
      <c r="A1668" t="str">
        <v>Beca Educación Media</v>
      </c>
      <c r="B1668" t="str">
        <v>SANTA ROSA</v>
      </c>
      <c r="C1668" t="str">
        <v>SANTA MARÍA IXHUATÁN</v>
      </c>
      <c r="D1668" t="str">
        <v>Beca</v>
      </c>
      <c r="E1668" t="str">
        <v>05 Mayo</v>
      </c>
      <c r="F1668">
        <v>5</v>
      </c>
      <c r="G1668" s="1">
        <f>'BECA MEDIA'!S281</f>
        <v>0</v>
      </c>
      <c r="H1668" s="1">
        <f>'BECA MEDIA'!T281</f>
        <v>0</v>
      </c>
    </row>
    <row r="1669">
      <c r="A1669" t="str">
        <v>Beca Educación Media</v>
      </c>
      <c r="B1669" t="str">
        <v>SANTA ROSA</v>
      </c>
      <c r="C1669" t="str">
        <v>SANTA MARÍA IXHUATÁN</v>
      </c>
      <c r="D1669" t="str">
        <v>Beca</v>
      </c>
      <c r="E1669" t="str">
        <v>06 Junio</v>
      </c>
      <c r="F1669">
        <v>6</v>
      </c>
      <c r="G1669" s="1">
        <f>'BECA MEDIA'!V281</f>
        <v>14</v>
      </c>
      <c r="H1669" s="1">
        <f>'BECA MEDIA'!W281</f>
        <v>35000</v>
      </c>
    </row>
    <row r="1670">
      <c r="A1670" t="str">
        <v>Beca Educación Media</v>
      </c>
      <c r="B1670" t="str">
        <v>SANTA ROSA</v>
      </c>
      <c r="C1670" t="str">
        <v>SANTA ROSA DE LIMA</v>
      </c>
      <c r="D1670" t="str">
        <v>Beca</v>
      </c>
      <c r="E1670" t="str">
        <v>01 Enero</v>
      </c>
      <c r="F1670">
        <v>1</v>
      </c>
      <c r="G1670" s="1">
        <f>'BECA MEDIA'!G282</f>
        <v>0</v>
      </c>
      <c r="H1670" s="1">
        <f>'BECA MEDIA'!H282</f>
        <v>0</v>
      </c>
    </row>
    <row r="1671">
      <c r="A1671" t="str">
        <v>Beca Educación Media</v>
      </c>
      <c r="B1671" t="str">
        <v>SANTA ROSA</v>
      </c>
      <c r="C1671" t="str">
        <v>SANTA ROSA DE LIMA</v>
      </c>
      <c r="D1671" t="str">
        <v>Beca</v>
      </c>
      <c r="E1671" t="str">
        <v>02 Febrero</v>
      </c>
      <c r="F1671">
        <v>2</v>
      </c>
      <c r="G1671" s="1">
        <f>'BECA MEDIA'!J282</f>
        <v>0</v>
      </c>
      <c r="H1671" s="1">
        <f>'BECA MEDIA'!K282</f>
        <v>0</v>
      </c>
    </row>
    <row r="1672">
      <c r="A1672" t="str">
        <v>Beca Educación Media</v>
      </c>
      <c r="B1672" t="str">
        <v>SANTA ROSA</v>
      </c>
      <c r="C1672" t="str">
        <v>SANTA ROSA DE LIMA</v>
      </c>
      <c r="D1672" t="str">
        <v>Beca</v>
      </c>
      <c r="E1672" t="str">
        <v>03 Marzo</v>
      </c>
      <c r="F1672">
        <v>3</v>
      </c>
      <c r="G1672" s="1">
        <f>'BECA MEDIA'!M282</f>
        <v>2</v>
      </c>
      <c r="H1672" s="1">
        <f>'BECA MEDIA'!N282</f>
        <v>5000</v>
      </c>
    </row>
    <row r="1673">
      <c r="A1673" t="str">
        <v>Beca Educación Media</v>
      </c>
      <c r="B1673" t="str">
        <v>SANTA ROSA</v>
      </c>
      <c r="C1673" t="str">
        <v>SANTA ROSA DE LIMA</v>
      </c>
      <c r="D1673" t="str">
        <v>Beca</v>
      </c>
      <c r="E1673" t="str">
        <v>04 Abril</v>
      </c>
      <c r="F1673">
        <v>4</v>
      </c>
      <c r="G1673" s="1">
        <f>'BECA MEDIA'!P282</f>
        <v>2</v>
      </c>
      <c r="H1673" s="1">
        <f>'BECA MEDIA'!Q282</f>
        <v>5000</v>
      </c>
    </row>
    <row r="1674">
      <c r="A1674" t="str">
        <v>Beca Educación Media</v>
      </c>
      <c r="B1674" t="str">
        <v>SANTA ROSA</v>
      </c>
      <c r="C1674" t="str">
        <v>SANTA ROSA DE LIMA</v>
      </c>
      <c r="D1674" t="str">
        <v>Beca</v>
      </c>
      <c r="E1674" t="str">
        <v>05 Mayo</v>
      </c>
      <c r="F1674">
        <v>5</v>
      </c>
      <c r="G1674" s="1">
        <f>'BECA MEDIA'!S282</f>
        <v>0</v>
      </c>
      <c r="H1674" s="1">
        <f>'BECA MEDIA'!T282</f>
        <v>0</v>
      </c>
    </row>
    <row r="1675">
      <c r="A1675" t="str">
        <v>Beca Educación Media</v>
      </c>
      <c r="B1675" t="str">
        <v>SANTA ROSA</v>
      </c>
      <c r="C1675" t="str">
        <v>SANTA ROSA DE LIMA</v>
      </c>
      <c r="D1675" t="str">
        <v>Beca</v>
      </c>
      <c r="E1675" t="str">
        <v>06 Junio</v>
      </c>
      <c r="F1675">
        <v>6</v>
      </c>
      <c r="G1675" s="1">
        <f>'BECA MEDIA'!V282</f>
        <v>4.4</v>
      </c>
      <c r="H1675" s="1">
        <f>'BECA MEDIA'!W282</f>
        <v>11000</v>
      </c>
    </row>
    <row r="1676">
      <c r="A1676" t="str">
        <v>Beca Educación Media</v>
      </c>
      <c r="B1676" t="str">
        <v>SANTA ROSA</v>
      </c>
      <c r="C1676" t="str">
        <v>TAXISCO</v>
      </c>
      <c r="D1676" t="str">
        <v>Beca</v>
      </c>
      <c r="E1676" t="str">
        <v>01 Enero</v>
      </c>
      <c r="F1676">
        <v>1</v>
      </c>
      <c r="G1676" s="1">
        <f>'BECA MEDIA'!G283</f>
        <v>0</v>
      </c>
      <c r="H1676" s="1">
        <f>'BECA MEDIA'!H283</f>
        <v>0</v>
      </c>
    </row>
    <row r="1677">
      <c r="A1677" t="str">
        <v>Beca Educación Media</v>
      </c>
      <c r="B1677" t="str">
        <v>SANTA ROSA</v>
      </c>
      <c r="C1677" t="str">
        <v>TAXISCO</v>
      </c>
      <c r="D1677" t="str">
        <v>Beca</v>
      </c>
      <c r="E1677" t="str">
        <v>02 Febrero</v>
      </c>
      <c r="F1677">
        <v>2</v>
      </c>
      <c r="G1677" s="1">
        <f>'BECA MEDIA'!J283</f>
        <v>0</v>
      </c>
      <c r="H1677" s="1">
        <f>'BECA MEDIA'!K283</f>
        <v>0</v>
      </c>
    </row>
    <row r="1678">
      <c r="A1678" t="str">
        <v>Beca Educación Media</v>
      </c>
      <c r="B1678" t="str">
        <v>SANTA ROSA</v>
      </c>
      <c r="C1678" t="str">
        <v>TAXISCO</v>
      </c>
      <c r="D1678" t="str">
        <v>Beca</v>
      </c>
      <c r="E1678" t="str">
        <v>03 Marzo</v>
      </c>
      <c r="F1678">
        <v>3</v>
      </c>
      <c r="G1678" s="1">
        <f>'BECA MEDIA'!M283</f>
        <v>6</v>
      </c>
      <c r="H1678" s="1">
        <f>'BECA MEDIA'!N283</f>
        <v>15000</v>
      </c>
    </row>
    <row r="1679">
      <c r="A1679" t="str">
        <v>Beca Educación Media</v>
      </c>
      <c r="B1679" t="str">
        <v>SANTA ROSA</v>
      </c>
      <c r="C1679" t="str">
        <v>TAXISCO</v>
      </c>
      <c r="D1679" t="str">
        <v>Beca</v>
      </c>
      <c r="E1679" t="str">
        <v>04 Abril</v>
      </c>
      <c r="F1679">
        <v>4</v>
      </c>
      <c r="G1679" s="1">
        <f>'BECA MEDIA'!P283</f>
        <v>1.2</v>
      </c>
      <c r="H1679" s="1">
        <f>'BECA MEDIA'!Q283</f>
        <v>3000</v>
      </c>
    </row>
    <row r="1680">
      <c r="A1680" t="str">
        <v>Beca Educación Media</v>
      </c>
      <c r="B1680" t="str">
        <v>SANTA ROSA</v>
      </c>
      <c r="C1680" t="str">
        <v>TAXISCO</v>
      </c>
      <c r="D1680" t="str">
        <v>Beca</v>
      </c>
      <c r="E1680" t="str">
        <v>05 Mayo</v>
      </c>
      <c r="F1680">
        <v>5</v>
      </c>
      <c r="G1680" s="1">
        <f>'BECA MEDIA'!S283</f>
        <v>0</v>
      </c>
      <c r="H1680" s="1">
        <f>'BECA MEDIA'!T283</f>
        <v>0</v>
      </c>
    </row>
    <row r="1681">
      <c r="A1681" t="str">
        <v>Beca Educación Media</v>
      </c>
      <c r="B1681" t="str">
        <v>SANTA ROSA</v>
      </c>
      <c r="C1681" t="str">
        <v>TAXISCO</v>
      </c>
      <c r="D1681" t="str">
        <v>Beca</v>
      </c>
      <c r="E1681" t="str">
        <v>06 Junio</v>
      </c>
      <c r="F1681">
        <v>6</v>
      </c>
      <c r="G1681" s="1">
        <f>'BECA MEDIA'!V283</f>
        <v>7.6</v>
      </c>
      <c r="H1681" s="1">
        <f>'BECA MEDIA'!W283</f>
        <v>19000</v>
      </c>
    </row>
    <row r="1682">
      <c r="A1682" t="str">
        <v>Beca Educación Media</v>
      </c>
      <c r="B1682" t="str">
        <v>SOLOLÁ</v>
      </c>
      <c r="C1682" t="str">
        <v>CONCEPCIÓN</v>
      </c>
      <c r="D1682" t="str">
        <v>Beca</v>
      </c>
      <c r="E1682" t="str">
        <v>01 Enero</v>
      </c>
      <c r="F1682">
        <v>1</v>
      </c>
      <c r="G1682" s="1">
        <f>'BECA MEDIA'!G284</f>
        <v>0</v>
      </c>
      <c r="H1682" s="1">
        <f>'BECA MEDIA'!H284</f>
        <v>0</v>
      </c>
    </row>
    <row r="1683">
      <c r="A1683" t="str">
        <v>Beca Educación Media</v>
      </c>
      <c r="B1683" t="str">
        <v>SOLOLÁ</v>
      </c>
      <c r="C1683" t="str">
        <v>CONCEPCIÓN</v>
      </c>
      <c r="D1683" t="str">
        <v>Beca</v>
      </c>
      <c r="E1683" t="str">
        <v>02 Febrero</v>
      </c>
      <c r="F1683">
        <v>2</v>
      </c>
      <c r="G1683" s="1">
        <f>'BECA MEDIA'!J284</f>
        <v>0</v>
      </c>
      <c r="H1683" s="1">
        <f>'BECA MEDIA'!K284</f>
        <v>0</v>
      </c>
    </row>
    <row r="1684">
      <c r="A1684" t="str">
        <v>Beca Educación Media</v>
      </c>
      <c r="B1684" t="str">
        <v>SOLOLÁ</v>
      </c>
      <c r="C1684" t="str">
        <v>CONCEPCIÓN</v>
      </c>
      <c r="D1684" t="str">
        <v>Beca</v>
      </c>
      <c r="E1684" t="str">
        <v>03 Marzo</v>
      </c>
      <c r="F1684">
        <v>3</v>
      </c>
      <c r="G1684" s="1">
        <f>'BECA MEDIA'!M284</f>
        <v>7.6</v>
      </c>
      <c r="H1684" s="1">
        <f>'BECA MEDIA'!N284</f>
        <v>19000</v>
      </c>
    </row>
    <row r="1685">
      <c r="A1685" t="str">
        <v>Beca Educación Media</v>
      </c>
      <c r="B1685" t="str">
        <v>SOLOLÁ</v>
      </c>
      <c r="C1685" t="str">
        <v>CONCEPCIÓN</v>
      </c>
      <c r="D1685" t="str">
        <v>Beca</v>
      </c>
      <c r="E1685" t="str">
        <v>04 Abril</v>
      </c>
      <c r="F1685">
        <v>4</v>
      </c>
      <c r="G1685" s="1">
        <f>'BECA MEDIA'!P284</f>
        <v>0.4</v>
      </c>
      <c r="H1685" s="1">
        <f>'BECA MEDIA'!Q284</f>
        <v>1000</v>
      </c>
    </row>
    <row r="1686">
      <c r="A1686" t="str">
        <v>Beca Educación Media</v>
      </c>
      <c r="B1686" t="str">
        <v>SOLOLÁ</v>
      </c>
      <c r="C1686" t="str">
        <v>CONCEPCIÓN</v>
      </c>
      <c r="D1686" t="str">
        <v>Beca</v>
      </c>
      <c r="E1686" t="str">
        <v>05 Mayo</v>
      </c>
      <c r="F1686">
        <v>5</v>
      </c>
      <c r="G1686" s="1">
        <f>'BECA MEDIA'!S284</f>
        <v>0</v>
      </c>
      <c r="H1686" s="1">
        <f>'BECA MEDIA'!T284</f>
        <v>0</v>
      </c>
    </row>
    <row r="1687">
      <c r="A1687" t="str">
        <v>Beca Educación Media</v>
      </c>
      <c r="B1687" t="str">
        <v>SOLOLÁ</v>
      </c>
      <c r="C1687" t="str">
        <v>CONCEPCIÓN</v>
      </c>
      <c r="D1687" t="str">
        <v>Beca</v>
      </c>
      <c r="E1687" t="str">
        <v>06 Junio</v>
      </c>
      <c r="F1687">
        <v>6</v>
      </c>
      <c r="G1687" s="1">
        <f>'BECA MEDIA'!V284</f>
        <v>8</v>
      </c>
      <c r="H1687" s="1">
        <f>'BECA MEDIA'!W284</f>
        <v>20000</v>
      </c>
    </row>
    <row r="1688">
      <c r="A1688" t="str">
        <v>Beca Educación Media</v>
      </c>
      <c r="B1688" t="str">
        <v>SOLOLÁ</v>
      </c>
      <c r="C1688" t="str">
        <v>NAHUALÁ</v>
      </c>
      <c r="D1688" t="str">
        <v>Beca</v>
      </c>
      <c r="E1688" t="str">
        <v>01 Enero</v>
      </c>
      <c r="F1688">
        <v>1</v>
      </c>
      <c r="G1688" s="1">
        <f>'BECA MEDIA'!G285</f>
        <v>0</v>
      </c>
      <c r="H1688" s="1">
        <f>'BECA MEDIA'!H285</f>
        <v>0</v>
      </c>
    </row>
    <row r="1689">
      <c r="A1689" t="str">
        <v>Beca Educación Media</v>
      </c>
      <c r="B1689" t="str">
        <v>SOLOLÁ</v>
      </c>
      <c r="C1689" t="str">
        <v>NAHUALÁ</v>
      </c>
      <c r="D1689" t="str">
        <v>Beca</v>
      </c>
      <c r="E1689" t="str">
        <v>02 Febrero</v>
      </c>
      <c r="F1689">
        <v>2</v>
      </c>
      <c r="G1689" s="1">
        <f>'BECA MEDIA'!J285</f>
        <v>0</v>
      </c>
      <c r="H1689" s="1">
        <f>'BECA MEDIA'!K285</f>
        <v>0</v>
      </c>
    </row>
    <row r="1690">
      <c r="A1690" t="str">
        <v>Beca Educación Media</v>
      </c>
      <c r="B1690" t="str">
        <v>SOLOLÁ</v>
      </c>
      <c r="C1690" t="str">
        <v>NAHUALÁ</v>
      </c>
      <c r="D1690" t="str">
        <v>Beca</v>
      </c>
      <c r="E1690" t="str">
        <v>03 Marzo</v>
      </c>
      <c r="F1690">
        <v>3</v>
      </c>
      <c r="G1690" s="1">
        <f>'BECA MEDIA'!M285</f>
        <v>9.2</v>
      </c>
      <c r="H1690" s="1">
        <f>'BECA MEDIA'!N285</f>
        <v>23000</v>
      </c>
    </row>
    <row r="1691">
      <c r="A1691" t="str">
        <v>Beca Educación Media</v>
      </c>
      <c r="B1691" t="str">
        <v>SOLOLÁ</v>
      </c>
      <c r="C1691" t="str">
        <v>NAHUALÁ</v>
      </c>
      <c r="D1691" t="str">
        <v>Beca</v>
      </c>
      <c r="E1691" t="str">
        <v>04 Abril</v>
      </c>
      <c r="F1691">
        <v>4</v>
      </c>
      <c r="G1691" s="1">
        <f>'BECA MEDIA'!P285</f>
        <v>2</v>
      </c>
      <c r="H1691" s="1">
        <f>'BECA MEDIA'!Q285</f>
        <v>5000</v>
      </c>
    </row>
    <row r="1692">
      <c r="A1692" t="str">
        <v>Beca Educación Media</v>
      </c>
      <c r="B1692" t="str">
        <v>SOLOLÁ</v>
      </c>
      <c r="C1692" t="str">
        <v>NAHUALÁ</v>
      </c>
      <c r="D1692" t="str">
        <v>Beca</v>
      </c>
      <c r="E1692" t="str">
        <v>05 Mayo</v>
      </c>
      <c r="F1692">
        <v>5</v>
      </c>
      <c r="G1692" s="1">
        <f>'BECA MEDIA'!S285</f>
        <v>0</v>
      </c>
      <c r="H1692" s="1">
        <f>'BECA MEDIA'!T285</f>
        <v>0</v>
      </c>
    </row>
    <row r="1693">
      <c r="A1693" t="str">
        <v>Beca Educación Media</v>
      </c>
      <c r="B1693" t="str">
        <v>SOLOLÁ</v>
      </c>
      <c r="C1693" t="str">
        <v>NAHUALÁ</v>
      </c>
      <c r="D1693" t="str">
        <v>Beca</v>
      </c>
      <c r="E1693" t="str">
        <v>06 Junio</v>
      </c>
      <c r="F1693">
        <v>6</v>
      </c>
      <c r="G1693" s="1">
        <f>'BECA MEDIA'!V285</f>
        <v>11.2</v>
      </c>
      <c r="H1693" s="1">
        <f>'BECA MEDIA'!W285</f>
        <v>28000</v>
      </c>
    </row>
    <row r="1694">
      <c r="A1694" t="str">
        <v>Beca Educación Media</v>
      </c>
      <c r="B1694" t="str">
        <v>SOLOLÁ</v>
      </c>
      <c r="C1694" t="str">
        <v>PANAJACHEL</v>
      </c>
      <c r="D1694" t="str">
        <v>Beca</v>
      </c>
      <c r="E1694" t="str">
        <v>01 Enero</v>
      </c>
      <c r="F1694">
        <v>1</v>
      </c>
      <c r="G1694" s="1">
        <f>'BECA MEDIA'!G286</f>
        <v>0</v>
      </c>
      <c r="H1694" s="1">
        <f>'BECA MEDIA'!H286</f>
        <v>0</v>
      </c>
    </row>
    <row r="1695">
      <c r="A1695" t="str">
        <v>Beca Educación Media</v>
      </c>
      <c r="B1695" t="str">
        <v>SOLOLÁ</v>
      </c>
      <c r="C1695" t="str">
        <v>PANAJACHEL</v>
      </c>
      <c r="D1695" t="str">
        <v>Beca</v>
      </c>
      <c r="E1695" t="str">
        <v>02 Febrero</v>
      </c>
      <c r="F1695">
        <v>2</v>
      </c>
      <c r="G1695" s="1">
        <f>'BECA MEDIA'!J286</f>
        <v>0</v>
      </c>
      <c r="H1695" s="1">
        <f>'BECA MEDIA'!K286</f>
        <v>0</v>
      </c>
    </row>
    <row r="1696">
      <c r="A1696" t="str">
        <v>Beca Educación Media</v>
      </c>
      <c r="B1696" t="str">
        <v>SOLOLÁ</v>
      </c>
      <c r="C1696" t="str">
        <v>PANAJACHEL</v>
      </c>
      <c r="D1696" t="str">
        <v>Beca</v>
      </c>
      <c r="E1696" t="str">
        <v>03 Marzo</v>
      </c>
      <c r="F1696">
        <v>3</v>
      </c>
      <c r="G1696" s="1">
        <f>'BECA MEDIA'!M286</f>
        <v>4</v>
      </c>
      <c r="H1696" s="1">
        <f>'BECA MEDIA'!N286</f>
        <v>10000</v>
      </c>
    </row>
    <row r="1697">
      <c r="A1697" t="str">
        <v>Beca Educación Media</v>
      </c>
      <c r="B1697" t="str">
        <v>SOLOLÁ</v>
      </c>
      <c r="C1697" t="str">
        <v>PANAJACHEL</v>
      </c>
      <c r="D1697" t="str">
        <v>Beca</v>
      </c>
      <c r="E1697" t="str">
        <v>04 Abril</v>
      </c>
      <c r="F1697">
        <v>4</v>
      </c>
      <c r="G1697" s="1">
        <f>'BECA MEDIA'!P286</f>
        <v>1.6</v>
      </c>
      <c r="H1697" s="1">
        <f>'BECA MEDIA'!Q286</f>
        <v>4000</v>
      </c>
    </row>
    <row r="1698">
      <c r="A1698" t="str">
        <v>Beca Educación Media</v>
      </c>
      <c r="B1698" t="str">
        <v>SOLOLÁ</v>
      </c>
      <c r="C1698" t="str">
        <v>PANAJACHEL</v>
      </c>
      <c r="D1698" t="str">
        <v>Beca</v>
      </c>
      <c r="E1698" t="str">
        <v>05 Mayo</v>
      </c>
      <c r="F1698">
        <v>5</v>
      </c>
      <c r="G1698" s="1">
        <f>'BECA MEDIA'!S286</f>
        <v>0</v>
      </c>
      <c r="H1698" s="1">
        <f>'BECA MEDIA'!T286</f>
        <v>0</v>
      </c>
    </row>
    <row r="1699">
      <c r="A1699" t="str">
        <v>Beca Educación Media</v>
      </c>
      <c r="B1699" t="str">
        <v>SOLOLÁ</v>
      </c>
      <c r="C1699" t="str">
        <v>PANAJACHEL</v>
      </c>
      <c r="D1699" t="str">
        <v>Beca</v>
      </c>
      <c r="E1699" t="str">
        <v>06 Junio</v>
      </c>
      <c r="F1699">
        <v>6</v>
      </c>
      <c r="G1699" s="1">
        <f>'BECA MEDIA'!V286</f>
        <v>6</v>
      </c>
      <c r="H1699" s="1">
        <f>'BECA MEDIA'!W286</f>
        <v>15000</v>
      </c>
    </row>
    <row r="1700">
      <c r="A1700" t="str">
        <v>Beca Educación Media</v>
      </c>
      <c r="B1700" t="str">
        <v>SOLOLÁ</v>
      </c>
      <c r="C1700" t="str">
        <v>SAN ANDRÉS SEMETABAJ</v>
      </c>
      <c r="D1700" t="str">
        <v>Beca</v>
      </c>
      <c r="E1700" t="str">
        <v>01 Enero</v>
      </c>
      <c r="F1700">
        <v>1</v>
      </c>
      <c r="G1700" s="1">
        <f>'BECA MEDIA'!G287</f>
        <v>0</v>
      </c>
      <c r="H1700" s="1">
        <f>'BECA MEDIA'!H287</f>
        <v>0</v>
      </c>
    </row>
    <row r="1701">
      <c r="A1701" t="str">
        <v>Beca Educación Media</v>
      </c>
      <c r="B1701" t="str">
        <v>SOLOLÁ</v>
      </c>
      <c r="C1701" t="str">
        <v>SAN ANDRÉS SEMETABAJ</v>
      </c>
      <c r="D1701" t="str">
        <v>Beca</v>
      </c>
      <c r="E1701" t="str">
        <v>02 Febrero</v>
      </c>
      <c r="F1701">
        <v>2</v>
      </c>
      <c r="G1701" s="1">
        <f>'BECA MEDIA'!J287</f>
        <v>0</v>
      </c>
      <c r="H1701" s="1">
        <f>'BECA MEDIA'!K287</f>
        <v>0</v>
      </c>
    </row>
    <row r="1702">
      <c r="A1702" t="str">
        <v>Beca Educación Media</v>
      </c>
      <c r="B1702" t="str">
        <v>SOLOLÁ</v>
      </c>
      <c r="C1702" t="str">
        <v>SAN ANDRÉS SEMETABAJ</v>
      </c>
      <c r="D1702" t="str">
        <v>Beca</v>
      </c>
      <c r="E1702" t="str">
        <v>03 Marzo</v>
      </c>
      <c r="F1702">
        <v>3</v>
      </c>
      <c r="G1702" s="1">
        <f>'BECA MEDIA'!M287</f>
        <v>3.6</v>
      </c>
      <c r="H1702" s="1">
        <f>'BECA MEDIA'!N287</f>
        <v>9000</v>
      </c>
    </row>
    <row r="1703">
      <c r="A1703" t="str">
        <v>Beca Educación Media</v>
      </c>
      <c r="B1703" t="str">
        <v>SOLOLÁ</v>
      </c>
      <c r="C1703" t="str">
        <v>SAN ANDRÉS SEMETABAJ</v>
      </c>
      <c r="D1703" t="str">
        <v>Beca</v>
      </c>
      <c r="E1703" t="str">
        <v>04 Abril</v>
      </c>
      <c r="F1703">
        <v>4</v>
      </c>
      <c r="G1703" s="1">
        <f>'BECA MEDIA'!P287</f>
        <v>2</v>
      </c>
      <c r="H1703" s="1">
        <f>'BECA MEDIA'!Q287</f>
        <v>5000</v>
      </c>
    </row>
    <row r="1704">
      <c r="A1704" t="str">
        <v>Beca Educación Media</v>
      </c>
      <c r="B1704" t="str">
        <v>SOLOLÁ</v>
      </c>
      <c r="C1704" t="str">
        <v>SAN ANDRÉS SEMETABAJ</v>
      </c>
      <c r="D1704" t="str">
        <v>Beca</v>
      </c>
      <c r="E1704" t="str">
        <v>05 Mayo</v>
      </c>
      <c r="F1704">
        <v>5</v>
      </c>
      <c r="G1704" s="1">
        <f>'BECA MEDIA'!S287</f>
        <v>0</v>
      </c>
      <c r="H1704" s="1">
        <f>'BECA MEDIA'!T287</f>
        <v>0</v>
      </c>
    </row>
    <row r="1705">
      <c r="A1705" t="str">
        <v>Beca Educación Media</v>
      </c>
      <c r="B1705" t="str">
        <v>SOLOLÁ</v>
      </c>
      <c r="C1705" t="str">
        <v>SAN ANDRÉS SEMETABAJ</v>
      </c>
      <c r="D1705" t="str">
        <v>Beca</v>
      </c>
      <c r="E1705" t="str">
        <v>06 Junio</v>
      </c>
      <c r="F1705">
        <v>6</v>
      </c>
      <c r="G1705" s="1">
        <f>'BECA MEDIA'!V287</f>
        <v>5.6</v>
      </c>
      <c r="H1705" s="1">
        <f>'BECA MEDIA'!W287</f>
        <v>14000</v>
      </c>
    </row>
    <row r="1706">
      <c r="A1706" t="str">
        <v>Beca Educación Media</v>
      </c>
      <c r="B1706" t="str">
        <v>SOLOLÁ</v>
      </c>
      <c r="C1706" t="str">
        <v>SAN ANTONIO PALOPÓ</v>
      </c>
      <c r="D1706" t="str">
        <v>Beca</v>
      </c>
      <c r="E1706" t="str">
        <v>01 Enero</v>
      </c>
      <c r="F1706">
        <v>1</v>
      </c>
      <c r="G1706" s="1">
        <f>'BECA MEDIA'!G288</f>
        <v>0</v>
      </c>
      <c r="H1706" s="1">
        <f>'BECA MEDIA'!H288</f>
        <v>0</v>
      </c>
    </row>
    <row r="1707">
      <c r="A1707" t="str">
        <v>Beca Educación Media</v>
      </c>
      <c r="B1707" t="str">
        <v>SOLOLÁ</v>
      </c>
      <c r="C1707" t="str">
        <v>SAN ANTONIO PALOPÓ</v>
      </c>
      <c r="D1707" t="str">
        <v>Beca</v>
      </c>
      <c r="E1707" t="str">
        <v>02 Febrero</v>
      </c>
      <c r="F1707">
        <v>2</v>
      </c>
      <c r="G1707" s="1">
        <f>'BECA MEDIA'!J288</f>
        <v>0</v>
      </c>
      <c r="H1707" s="1">
        <f>'BECA MEDIA'!K288</f>
        <v>0</v>
      </c>
    </row>
    <row r="1708">
      <c r="A1708" t="str">
        <v>Beca Educación Media</v>
      </c>
      <c r="B1708" t="str">
        <v>SOLOLÁ</v>
      </c>
      <c r="C1708" t="str">
        <v>SAN ANTONIO PALOPÓ</v>
      </c>
      <c r="D1708" t="str">
        <v>Beca</v>
      </c>
      <c r="E1708" t="str">
        <v>03 Marzo</v>
      </c>
      <c r="F1708">
        <v>3</v>
      </c>
      <c r="G1708" s="1">
        <f>'BECA MEDIA'!M288</f>
        <v>3.2</v>
      </c>
      <c r="H1708" s="1">
        <f>'BECA MEDIA'!N288</f>
        <v>8000</v>
      </c>
    </row>
    <row r="1709">
      <c r="A1709" t="str">
        <v>Beca Educación Media</v>
      </c>
      <c r="B1709" t="str">
        <v>SOLOLÁ</v>
      </c>
      <c r="C1709" t="str">
        <v>SAN ANTONIO PALOPÓ</v>
      </c>
      <c r="D1709" t="str">
        <v>Beca</v>
      </c>
      <c r="E1709" t="str">
        <v>04 Abril</v>
      </c>
      <c r="F1709">
        <v>4</v>
      </c>
      <c r="G1709" s="1">
        <f>'BECA MEDIA'!P288</f>
        <v>2</v>
      </c>
      <c r="H1709" s="1">
        <f>'BECA MEDIA'!Q288</f>
        <v>5000</v>
      </c>
    </row>
    <row r="1710">
      <c r="A1710" t="str">
        <v>Beca Educación Media</v>
      </c>
      <c r="B1710" t="str">
        <v>SOLOLÁ</v>
      </c>
      <c r="C1710" t="str">
        <v>SAN ANTONIO PALOPÓ</v>
      </c>
      <c r="D1710" t="str">
        <v>Beca</v>
      </c>
      <c r="E1710" t="str">
        <v>05 Mayo</v>
      </c>
      <c r="F1710">
        <v>5</v>
      </c>
      <c r="G1710" s="1">
        <f>'BECA MEDIA'!S288</f>
        <v>0</v>
      </c>
      <c r="H1710" s="1">
        <f>'BECA MEDIA'!T288</f>
        <v>0</v>
      </c>
    </row>
    <row r="1711">
      <c r="A1711" t="str">
        <v>Beca Educación Media</v>
      </c>
      <c r="B1711" t="str">
        <v>SOLOLÁ</v>
      </c>
      <c r="C1711" t="str">
        <v>SAN ANTONIO PALOPÓ</v>
      </c>
      <c r="D1711" t="str">
        <v>Beca</v>
      </c>
      <c r="E1711" t="str">
        <v>06 Junio</v>
      </c>
      <c r="F1711">
        <v>6</v>
      </c>
      <c r="G1711" s="1">
        <f>'BECA MEDIA'!V288</f>
        <v>5.2</v>
      </c>
      <c r="H1711" s="1">
        <f>'BECA MEDIA'!W288</f>
        <v>13000</v>
      </c>
    </row>
    <row r="1712">
      <c r="A1712" t="str">
        <v>Beca Educación Media</v>
      </c>
      <c r="B1712" t="str">
        <v>SOLOLÁ</v>
      </c>
      <c r="C1712" t="str">
        <v>SAN JOSÉ CHACAYÁ</v>
      </c>
      <c r="D1712" t="str">
        <v>Beca</v>
      </c>
      <c r="E1712" t="str">
        <v>01 Enero</v>
      </c>
      <c r="F1712">
        <v>1</v>
      </c>
      <c r="G1712" s="1">
        <f>'BECA MEDIA'!G289</f>
        <v>0</v>
      </c>
      <c r="H1712" s="1">
        <f>'BECA MEDIA'!H289</f>
        <v>0</v>
      </c>
    </row>
    <row r="1713">
      <c r="A1713" t="str">
        <v>Beca Educación Media</v>
      </c>
      <c r="B1713" t="str">
        <v>SOLOLÁ</v>
      </c>
      <c r="C1713" t="str">
        <v>SAN JOSÉ CHACAYÁ</v>
      </c>
      <c r="D1713" t="str">
        <v>Beca</v>
      </c>
      <c r="E1713" t="str">
        <v>02 Febrero</v>
      </c>
      <c r="F1713">
        <v>2</v>
      </c>
      <c r="G1713" s="1">
        <f>'BECA MEDIA'!J289</f>
        <v>0</v>
      </c>
      <c r="H1713" s="1">
        <f>'BECA MEDIA'!K289</f>
        <v>0</v>
      </c>
    </row>
    <row r="1714">
      <c r="A1714" t="str">
        <v>Beca Educación Media</v>
      </c>
      <c r="B1714" t="str">
        <v>SOLOLÁ</v>
      </c>
      <c r="C1714" t="str">
        <v>SAN JOSÉ CHACAYÁ</v>
      </c>
      <c r="D1714" t="str">
        <v>Beca</v>
      </c>
      <c r="E1714" t="str">
        <v>03 Marzo</v>
      </c>
      <c r="F1714">
        <v>3</v>
      </c>
      <c r="G1714" s="1">
        <f>'BECA MEDIA'!M289</f>
        <v>3.2</v>
      </c>
      <c r="H1714" s="1">
        <f>'BECA MEDIA'!N289</f>
        <v>8000</v>
      </c>
    </row>
    <row r="1715">
      <c r="A1715" t="str">
        <v>Beca Educación Media</v>
      </c>
      <c r="B1715" t="str">
        <v>SOLOLÁ</v>
      </c>
      <c r="C1715" t="str">
        <v>SAN JOSÉ CHACAYÁ</v>
      </c>
      <c r="D1715" t="str">
        <v>Beca</v>
      </c>
      <c r="E1715" t="str">
        <v>04 Abril</v>
      </c>
      <c r="F1715">
        <v>4</v>
      </c>
      <c r="G1715" s="1">
        <f>'BECA MEDIA'!P289</f>
        <v>0.4</v>
      </c>
      <c r="H1715" s="1">
        <f>'BECA MEDIA'!Q289</f>
        <v>1000</v>
      </c>
    </row>
    <row r="1716">
      <c r="A1716" t="str">
        <v>Beca Educación Media</v>
      </c>
      <c r="B1716" t="str">
        <v>SOLOLÁ</v>
      </c>
      <c r="C1716" t="str">
        <v>SAN JOSÉ CHACAYÁ</v>
      </c>
      <c r="D1716" t="str">
        <v>Beca</v>
      </c>
      <c r="E1716" t="str">
        <v>05 Mayo</v>
      </c>
      <c r="F1716">
        <v>5</v>
      </c>
      <c r="G1716" s="1">
        <f>'BECA MEDIA'!S289</f>
        <v>0</v>
      </c>
      <c r="H1716" s="1">
        <f>'BECA MEDIA'!T289</f>
        <v>0</v>
      </c>
    </row>
    <row r="1717">
      <c r="A1717" t="str">
        <v>Beca Educación Media</v>
      </c>
      <c r="B1717" t="str">
        <v>SOLOLÁ</v>
      </c>
      <c r="C1717" t="str">
        <v>SAN JOSÉ CHACAYÁ</v>
      </c>
      <c r="D1717" t="str">
        <v>Beca</v>
      </c>
      <c r="E1717" t="str">
        <v>06 Junio</v>
      </c>
      <c r="F1717">
        <v>6</v>
      </c>
      <c r="G1717" s="1">
        <f>'BECA MEDIA'!V289</f>
        <v>3.2</v>
      </c>
      <c r="H1717" s="1">
        <f>'BECA MEDIA'!W289</f>
        <v>8000</v>
      </c>
    </row>
    <row r="1718">
      <c r="A1718" t="str">
        <v>Beca Educación Media</v>
      </c>
      <c r="B1718" t="str">
        <v>SOLOLÁ</v>
      </c>
      <c r="C1718" t="str">
        <v>SAN JUAN LA LAGUNA</v>
      </c>
      <c r="D1718" t="str">
        <v>Beca</v>
      </c>
      <c r="E1718" t="str">
        <v>01 Enero</v>
      </c>
      <c r="F1718">
        <v>1</v>
      </c>
      <c r="G1718" s="1">
        <f>'BECA MEDIA'!G290</f>
        <v>0</v>
      </c>
      <c r="H1718" s="1">
        <f>'BECA MEDIA'!H290</f>
        <v>0</v>
      </c>
    </row>
    <row r="1719">
      <c r="A1719" t="str">
        <v>Beca Educación Media</v>
      </c>
      <c r="B1719" t="str">
        <v>SOLOLÁ</v>
      </c>
      <c r="C1719" t="str">
        <v>SAN JUAN LA LAGUNA</v>
      </c>
      <c r="D1719" t="str">
        <v>Beca</v>
      </c>
      <c r="E1719" t="str">
        <v>02 Febrero</v>
      </c>
      <c r="F1719">
        <v>2</v>
      </c>
      <c r="G1719" s="1">
        <f>'BECA MEDIA'!J290</f>
        <v>0</v>
      </c>
      <c r="H1719" s="1">
        <f>'BECA MEDIA'!K290</f>
        <v>0</v>
      </c>
    </row>
    <row r="1720">
      <c r="A1720" t="str">
        <v>Beca Educación Media</v>
      </c>
      <c r="B1720" t="str">
        <v>SOLOLÁ</v>
      </c>
      <c r="C1720" t="str">
        <v>SAN JUAN LA LAGUNA</v>
      </c>
      <c r="D1720" t="str">
        <v>Beca</v>
      </c>
      <c r="E1720" t="str">
        <v>03 Marzo</v>
      </c>
      <c r="F1720">
        <v>3</v>
      </c>
      <c r="G1720" s="1">
        <f>'BECA MEDIA'!M290</f>
        <v>4.8</v>
      </c>
      <c r="H1720" s="1">
        <f>'BECA MEDIA'!N290</f>
        <v>12000</v>
      </c>
    </row>
    <row r="1721">
      <c r="A1721" t="str">
        <v>Beca Educación Media</v>
      </c>
      <c r="B1721" t="str">
        <v>SOLOLÁ</v>
      </c>
      <c r="C1721" t="str">
        <v>SAN JUAN LA LAGUNA</v>
      </c>
      <c r="D1721" t="str">
        <v>Beca</v>
      </c>
      <c r="E1721" t="str">
        <v>04 Abril</v>
      </c>
      <c r="F1721">
        <v>4</v>
      </c>
      <c r="G1721" s="1">
        <f>'BECA MEDIA'!P290</f>
        <v>1.2</v>
      </c>
      <c r="H1721" s="1">
        <f>'BECA MEDIA'!Q290</f>
        <v>3000</v>
      </c>
    </row>
    <row r="1722">
      <c r="A1722" t="str">
        <v>Beca Educación Media</v>
      </c>
      <c r="B1722" t="str">
        <v>SOLOLÁ</v>
      </c>
      <c r="C1722" t="str">
        <v>SAN JUAN LA LAGUNA</v>
      </c>
      <c r="D1722" t="str">
        <v>Beca</v>
      </c>
      <c r="E1722" t="str">
        <v>05 Mayo</v>
      </c>
      <c r="F1722">
        <v>5</v>
      </c>
      <c r="G1722" s="1">
        <f>'BECA MEDIA'!S290</f>
        <v>0</v>
      </c>
      <c r="H1722" s="1">
        <f>'BECA MEDIA'!T290</f>
        <v>0</v>
      </c>
    </row>
    <row r="1723">
      <c r="A1723" t="str">
        <v>Beca Educación Media</v>
      </c>
      <c r="B1723" t="str">
        <v>SOLOLÁ</v>
      </c>
      <c r="C1723" t="str">
        <v>SAN JUAN LA LAGUNA</v>
      </c>
      <c r="D1723" t="str">
        <v>Beca</v>
      </c>
      <c r="E1723" t="str">
        <v>06 Junio</v>
      </c>
      <c r="F1723">
        <v>6</v>
      </c>
      <c r="G1723" s="1">
        <f>'BECA MEDIA'!V290</f>
        <v>5.6</v>
      </c>
      <c r="H1723" s="1">
        <f>'BECA MEDIA'!W290</f>
        <v>14000</v>
      </c>
    </row>
    <row r="1724">
      <c r="A1724" t="str">
        <v>Beca Educación Media</v>
      </c>
      <c r="B1724" t="str">
        <v>SOLOLÁ</v>
      </c>
      <c r="C1724" t="str">
        <v>SAN LUCAS TOLIMÁN</v>
      </c>
      <c r="D1724" t="str">
        <v>Beca</v>
      </c>
      <c r="E1724" t="str">
        <v>01 Enero</v>
      </c>
      <c r="F1724">
        <v>1</v>
      </c>
      <c r="G1724" s="1">
        <f>'BECA MEDIA'!G291</f>
        <v>0</v>
      </c>
      <c r="H1724" s="1">
        <f>'BECA MEDIA'!H291</f>
        <v>0</v>
      </c>
    </row>
    <row r="1725">
      <c r="A1725" t="str">
        <v>Beca Educación Media</v>
      </c>
      <c r="B1725" t="str">
        <v>SOLOLÁ</v>
      </c>
      <c r="C1725" t="str">
        <v>SAN LUCAS TOLIMÁN</v>
      </c>
      <c r="D1725" t="str">
        <v>Beca</v>
      </c>
      <c r="E1725" t="str">
        <v>02 Febrero</v>
      </c>
      <c r="F1725">
        <v>2</v>
      </c>
      <c r="G1725" s="1">
        <f>'BECA MEDIA'!J291</f>
        <v>0</v>
      </c>
      <c r="H1725" s="1">
        <f>'BECA MEDIA'!K291</f>
        <v>0</v>
      </c>
    </row>
    <row r="1726">
      <c r="A1726" t="str">
        <v>Beca Educación Media</v>
      </c>
      <c r="B1726" t="str">
        <v>SOLOLÁ</v>
      </c>
      <c r="C1726" t="str">
        <v>SAN LUCAS TOLIMÁN</v>
      </c>
      <c r="D1726" t="str">
        <v>Beca</v>
      </c>
      <c r="E1726" t="str">
        <v>03 Marzo</v>
      </c>
      <c r="F1726">
        <v>3</v>
      </c>
      <c r="G1726" s="1">
        <f>'BECA MEDIA'!M291</f>
        <v>18</v>
      </c>
      <c r="H1726" s="1">
        <f>'BECA MEDIA'!N291</f>
        <v>45000</v>
      </c>
    </row>
    <row r="1727">
      <c r="A1727" t="str">
        <v>Beca Educación Media</v>
      </c>
      <c r="B1727" t="str">
        <v>SOLOLÁ</v>
      </c>
      <c r="C1727" t="str">
        <v>SAN LUCAS TOLIMÁN</v>
      </c>
      <c r="D1727" t="str">
        <v>Beca</v>
      </c>
      <c r="E1727" t="str">
        <v>04 Abril</v>
      </c>
      <c r="F1727">
        <v>4</v>
      </c>
      <c r="G1727" s="1">
        <f>'BECA MEDIA'!P291</f>
        <v>2.8</v>
      </c>
      <c r="H1727" s="1">
        <f>'BECA MEDIA'!Q291</f>
        <v>7000</v>
      </c>
    </row>
    <row r="1728">
      <c r="A1728" t="str">
        <v>Beca Educación Media</v>
      </c>
      <c r="B1728" t="str">
        <v>SOLOLÁ</v>
      </c>
      <c r="C1728" t="str">
        <v>SAN LUCAS TOLIMÁN</v>
      </c>
      <c r="D1728" t="str">
        <v>Beca</v>
      </c>
      <c r="E1728" t="str">
        <v>05 Mayo</v>
      </c>
      <c r="F1728">
        <v>5</v>
      </c>
      <c r="G1728" s="1">
        <f>'BECA MEDIA'!S291</f>
        <v>0</v>
      </c>
      <c r="H1728" s="1">
        <f>'BECA MEDIA'!T291</f>
        <v>0</v>
      </c>
    </row>
    <row r="1729">
      <c r="A1729" t="str">
        <v>Beca Educación Media</v>
      </c>
      <c r="B1729" t="str">
        <v>SOLOLÁ</v>
      </c>
      <c r="C1729" t="str">
        <v>SAN LUCAS TOLIMÁN</v>
      </c>
      <c r="D1729" t="str">
        <v>Beca</v>
      </c>
      <c r="E1729" t="str">
        <v>06 Junio</v>
      </c>
      <c r="F1729">
        <v>6</v>
      </c>
      <c r="G1729" s="1">
        <f>'BECA MEDIA'!V291</f>
        <v>20.8</v>
      </c>
      <c r="H1729" s="1">
        <f>'BECA MEDIA'!W291</f>
        <v>52000</v>
      </c>
    </row>
    <row r="1730">
      <c r="A1730" t="str">
        <v>Beca Educación Media</v>
      </c>
      <c r="B1730" t="str">
        <v>SOLOLÁ</v>
      </c>
      <c r="C1730" t="str">
        <v>SAN MARCOS LA LAGUNA</v>
      </c>
      <c r="D1730" t="str">
        <v>Beca</v>
      </c>
      <c r="E1730" t="str">
        <v>01 Enero</v>
      </c>
      <c r="F1730">
        <v>1</v>
      </c>
      <c r="G1730" s="1">
        <f>'BECA MEDIA'!G292</f>
        <v>0</v>
      </c>
      <c r="H1730" s="1">
        <f>'BECA MEDIA'!H292</f>
        <v>0</v>
      </c>
    </row>
    <row r="1731">
      <c r="A1731" t="str">
        <v>Beca Educación Media</v>
      </c>
      <c r="B1731" t="str">
        <v>SOLOLÁ</v>
      </c>
      <c r="C1731" t="str">
        <v>SAN MARCOS LA LAGUNA</v>
      </c>
      <c r="D1731" t="str">
        <v>Beca</v>
      </c>
      <c r="E1731" t="str">
        <v>02 Febrero</v>
      </c>
      <c r="F1731">
        <v>2</v>
      </c>
      <c r="G1731" s="1">
        <f>'BECA MEDIA'!J292</f>
        <v>0</v>
      </c>
      <c r="H1731" s="1">
        <f>'BECA MEDIA'!K292</f>
        <v>0</v>
      </c>
    </row>
    <row r="1732">
      <c r="A1732" t="str">
        <v>Beca Educación Media</v>
      </c>
      <c r="B1732" t="str">
        <v>SOLOLÁ</v>
      </c>
      <c r="C1732" t="str">
        <v>SAN MARCOS LA LAGUNA</v>
      </c>
      <c r="D1732" t="str">
        <v>Beca</v>
      </c>
      <c r="E1732" t="str">
        <v>03 Marzo</v>
      </c>
      <c r="F1732">
        <v>3</v>
      </c>
      <c r="G1732" s="1">
        <f>'BECA MEDIA'!M292</f>
        <v>5.2</v>
      </c>
      <c r="H1732" s="1">
        <f>'BECA MEDIA'!N292</f>
        <v>13000</v>
      </c>
    </row>
    <row r="1733">
      <c r="A1733" t="str">
        <v>Beca Educación Media</v>
      </c>
      <c r="B1733" t="str">
        <v>SOLOLÁ</v>
      </c>
      <c r="C1733" t="str">
        <v>SAN MARCOS LA LAGUNA</v>
      </c>
      <c r="D1733" t="str">
        <v>Beca</v>
      </c>
      <c r="E1733" t="str">
        <v>04 Abril</v>
      </c>
      <c r="F1733">
        <v>4</v>
      </c>
      <c r="G1733" s="1">
        <f>'BECA MEDIA'!P292</f>
        <v>2</v>
      </c>
      <c r="H1733" s="1">
        <f>'BECA MEDIA'!Q292</f>
        <v>5000</v>
      </c>
    </row>
    <row r="1734">
      <c r="A1734" t="str">
        <v>Beca Educación Media</v>
      </c>
      <c r="B1734" t="str">
        <v>SOLOLÁ</v>
      </c>
      <c r="C1734" t="str">
        <v>SAN MARCOS LA LAGUNA</v>
      </c>
      <c r="D1734" t="str">
        <v>Beca</v>
      </c>
      <c r="E1734" t="str">
        <v>05 Mayo</v>
      </c>
      <c r="F1734">
        <v>5</v>
      </c>
      <c r="G1734" s="1">
        <f>'BECA MEDIA'!S292</f>
        <v>0</v>
      </c>
      <c r="H1734" s="1">
        <f>'BECA MEDIA'!T292</f>
        <v>0</v>
      </c>
    </row>
    <row r="1735">
      <c r="A1735" t="str">
        <v>Beca Educación Media</v>
      </c>
      <c r="B1735" t="str">
        <v>SOLOLÁ</v>
      </c>
      <c r="C1735" t="str">
        <v>SAN MARCOS LA LAGUNA</v>
      </c>
      <c r="D1735" t="str">
        <v>Beca</v>
      </c>
      <c r="E1735" t="str">
        <v>06 Junio</v>
      </c>
      <c r="F1735">
        <v>6</v>
      </c>
      <c r="G1735" s="1">
        <f>'BECA MEDIA'!V292</f>
        <v>7.2</v>
      </c>
      <c r="H1735" s="1">
        <f>'BECA MEDIA'!W292</f>
        <v>18000</v>
      </c>
    </row>
    <row r="1736">
      <c r="A1736" t="str">
        <v>Beca Educación Media</v>
      </c>
      <c r="B1736" t="str">
        <v>SOLOLÁ</v>
      </c>
      <c r="C1736" t="str">
        <v>SAN PABLO LA LAGUNA</v>
      </c>
      <c r="D1736" t="str">
        <v>Beca</v>
      </c>
      <c r="E1736" t="str">
        <v>01 Enero</v>
      </c>
      <c r="F1736">
        <v>1</v>
      </c>
      <c r="G1736" s="1">
        <f>'BECA MEDIA'!G293</f>
        <v>0</v>
      </c>
      <c r="H1736" s="1">
        <f>'BECA MEDIA'!H293</f>
        <v>0</v>
      </c>
    </row>
    <row r="1737">
      <c r="A1737" t="str">
        <v>Beca Educación Media</v>
      </c>
      <c r="B1737" t="str">
        <v>SOLOLÁ</v>
      </c>
      <c r="C1737" t="str">
        <v>SAN PABLO LA LAGUNA</v>
      </c>
      <c r="D1737" t="str">
        <v>Beca</v>
      </c>
      <c r="E1737" t="str">
        <v>02 Febrero</v>
      </c>
      <c r="F1737">
        <v>2</v>
      </c>
      <c r="G1737" s="1">
        <f>'BECA MEDIA'!J293</f>
        <v>0</v>
      </c>
      <c r="H1737" s="1">
        <f>'BECA MEDIA'!K293</f>
        <v>0</v>
      </c>
    </row>
    <row r="1738">
      <c r="A1738" t="str">
        <v>Beca Educación Media</v>
      </c>
      <c r="B1738" t="str">
        <v>SOLOLÁ</v>
      </c>
      <c r="C1738" t="str">
        <v>SAN PABLO LA LAGUNA</v>
      </c>
      <c r="D1738" t="str">
        <v>Beca</v>
      </c>
      <c r="E1738" t="str">
        <v>03 Marzo</v>
      </c>
      <c r="F1738">
        <v>3</v>
      </c>
      <c r="G1738" s="1">
        <f>'BECA MEDIA'!M293</f>
        <v>8.4</v>
      </c>
      <c r="H1738" s="1">
        <f>'BECA MEDIA'!N293</f>
        <v>21000</v>
      </c>
    </row>
    <row r="1739">
      <c r="A1739" t="str">
        <v>Beca Educación Media</v>
      </c>
      <c r="B1739" t="str">
        <v>SOLOLÁ</v>
      </c>
      <c r="C1739" t="str">
        <v>SAN PABLO LA LAGUNA</v>
      </c>
      <c r="D1739" t="str">
        <v>Beca</v>
      </c>
      <c r="E1739" t="str">
        <v>04 Abril</v>
      </c>
      <c r="F1739">
        <v>4</v>
      </c>
      <c r="G1739" s="1">
        <f>'BECA MEDIA'!P293</f>
        <v>2.4</v>
      </c>
      <c r="H1739" s="1">
        <f>'BECA MEDIA'!Q293</f>
        <v>6000</v>
      </c>
    </row>
    <row r="1740">
      <c r="A1740" t="str">
        <v>Beca Educación Media</v>
      </c>
      <c r="B1740" t="str">
        <v>SOLOLÁ</v>
      </c>
      <c r="C1740" t="str">
        <v>SAN PABLO LA LAGUNA</v>
      </c>
      <c r="D1740" t="str">
        <v>Beca</v>
      </c>
      <c r="E1740" t="str">
        <v>05 Mayo</v>
      </c>
      <c r="F1740">
        <v>5</v>
      </c>
      <c r="G1740" s="1">
        <f>'BECA MEDIA'!S293</f>
        <v>0</v>
      </c>
      <c r="H1740" s="1">
        <f>'BECA MEDIA'!T293</f>
        <v>0</v>
      </c>
    </row>
    <row r="1741">
      <c r="A1741" t="str">
        <v>Beca Educación Media</v>
      </c>
      <c r="B1741" t="str">
        <v>SOLOLÁ</v>
      </c>
      <c r="C1741" t="str">
        <v>SAN PABLO LA LAGUNA</v>
      </c>
      <c r="D1741" t="str">
        <v>Beca</v>
      </c>
      <c r="E1741" t="str">
        <v>06 Junio</v>
      </c>
      <c r="F1741">
        <v>6</v>
      </c>
      <c r="G1741" s="1">
        <f>'BECA MEDIA'!V293</f>
        <v>10.8</v>
      </c>
      <c r="H1741" s="1">
        <f>'BECA MEDIA'!W293</f>
        <v>27000</v>
      </c>
    </row>
    <row r="1742">
      <c r="A1742" t="str">
        <v>Beca Educación Media</v>
      </c>
      <c r="B1742" t="str">
        <v>SOLOLÁ</v>
      </c>
      <c r="C1742" t="str">
        <v>SAN PEDRO LA LAGUNA</v>
      </c>
      <c r="D1742" t="str">
        <v>Beca</v>
      </c>
      <c r="E1742" t="str">
        <v>01 Enero</v>
      </c>
      <c r="F1742">
        <v>1</v>
      </c>
      <c r="G1742" s="1">
        <f>'BECA MEDIA'!G294</f>
        <v>0</v>
      </c>
      <c r="H1742" s="1">
        <f>'BECA MEDIA'!H294</f>
        <v>0</v>
      </c>
    </row>
    <row r="1743">
      <c r="A1743" t="str">
        <v>Beca Educación Media</v>
      </c>
      <c r="B1743" t="str">
        <v>SOLOLÁ</v>
      </c>
      <c r="C1743" t="str">
        <v>SAN PEDRO LA LAGUNA</v>
      </c>
      <c r="D1743" t="str">
        <v>Beca</v>
      </c>
      <c r="E1743" t="str">
        <v>02 Febrero</v>
      </c>
      <c r="F1743">
        <v>2</v>
      </c>
      <c r="G1743" s="1">
        <f>'BECA MEDIA'!J294</f>
        <v>0</v>
      </c>
      <c r="H1743" s="1">
        <f>'BECA MEDIA'!K294</f>
        <v>0</v>
      </c>
    </row>
    <row r="1744">
      <c r="A1744" t="str">
        <v>Beca Educación Media</v>
      </c>
      <c r="B1744" t="str">
        <v>SOLOLÁ</v>
      </c>
      <c r="C1744" t="str">
        <v>SAN PEDRO LA LAGUNA</v>
      </c>
      <c r="D1744" t="str">
        <v>Beca</v>
      </c>
      <c r="E1744" t="str">
        <v>03 Marzo</v>
      </c>
      <c r="F1744">
        <v>3</v>
      </c>
      <c r="G1744" s="1">
        <f>'BECA MEDIA'!M294</f>
        <v>4.4</v>
      </c>
      <c r="H1744" s="1">
        <f>'BECA MEDIA'!N294</f>
        <v>11000</v>
      </c>
    </row>
    <row r="1745">
      <c r="A1745" t="str">
        <v>Beca Educación Media</v>
      </c>
      <c r="B1745" t="str">
        <v>SOLOLÁ</v>
      </c>
      <c r="C1745" t="str">
        <v>SAN PEDRO LA LAGUNA</v>
      </c>
      <c r="D1745" t="str">
        <v>Beca</v>
      </c>
      <c r="E1745" t="str">
        <v>04 Abril</v>
      </c>
      <c r="F1745">
        <v>4</v>
      </c>
      <c r="G1745" s="1">
        <f>'BECA MEDIA'!P294</f>
        <v>4</v>
      </c>
      <c r="H1745" s="1">
        <f>'BECA MEDIA'!Q294</f>
        <v>10000</v>
      </c>
    </row>
    <row r="1746">
      <c r="A1746" t="str">
        <v>Beca Educación Media</v>
      </c>
      <c r="B1746" t="str">
        <v>SOLOLÁ</v>
      </c>
      <c r="C1746" t="str">
        <v>SAN PEDRO LA LAGUNA</v>
      </c>
      <c r="D1746" t="str">
        <v>Beca</v>
      </c>
      <c r="E1746" t="str">
        <v>05 Mayo</v>
      </c>
      <c r="F1746">
        <v>5</v>
      </c>
      <c r="G1746" s="1">
        <f>'BECA MEDIA'!S294</f>
        <v>0</v>
      </c>
      <c r="H1746" s="1">
        <f>'BECA MEDIA'!T294</f>
        <v>0</v>
      </c>
    </row>
    <row r="1747">
      <c r="A1747" t="str">
        <v>Beca Educación Media</v>
      </c>
      <c r="B1747" t="str">
        <v>SOLOLÁ</v>
      </c>
      <c r="C1747" t="str">
        <v>SAN PEDRO LA LAGUNA</v>
      </c>
      <c r="D1747" t="str">
        <v>Beca</v>
      </c>
      <c r="E1747" t="str">
        <v>06 Junio</v>
      </c>
      <c r="F1747">
        <v>6</v>
      </c>
      <c r="G1747" s="1">
        <f>'BECA MEDIA'!V294</f>
        <v>8.4</v>
      </c>
      <c r="H1747" s="1">
        <f>'BECA MEDIA'!W294</f>
        <v>21000</v>
      </c>
    </row>
    <row r="1748">
      <c r="A1748" t="str">
        <v>Beca Educación Media</v>
      </c>
      <c r="B1748" t="str">
        <v>SOLOLÁ</v>
      </c>
      <c r="C1748" t="str">
        <v>SANTA CATARINA IXTAHUACÁN</v>
      </c>
      <c r="D1748" t="str">
        <v>Beca</v>
      </c>
      <c r="E1748" t="str">
        <v>01 Enero</v>
      </c>
      <c r="F1748">
        <v>1</v>
      </c>
      <c r="G1748" s="1">
        <f>'BECA MEDIA'!G295</f>
        <v>0</v>
      </c>
      <c r="H1748" s="1">
        <f>'BECA MEDIA'!H295</f>
        <v>0</v>
      </c>
    </row>
    <row r="1749">
      <c r="A1749" t="str">
        <v>Beca Educación Media</v>
      </c>
      <c r="B1749" t="str">
        <v>SOLOLÁ</v>
      </c>
      <c r="C1749" t="str">
        <v>SANTA CATARINA IXTAHUACÁN</v>
      </c>
      <c r="D1749" t="str">
        <v>Beca</v>
      </c>
      <c r="E1749" t="str">
        <v>02 Febrero</v>
      </c>
      <c r="F1749">
        <v>2</v>
      </c>
      <c r="G1749" s="1">
        <f>'BECA MEDIA'!J295</f>
        <v>0</v>
      </c>
      <c r="H1749" s="1">
        <f>'BECA MEDIA'!K295</f>
        <v>0</v>
      </c>
    </row>
    <row r="1750">
      <c r="A1750" t="str">
        <v>Beca Educación Media</v>
      </c>
      <c r="B1750" t="str">
        <v>SOLOLÁ</v>
      </c>
      <c r="C1750" t="str">
        <v>SANTA CATARINA IXTAHUACÁN</v>
      </c>
      <c r="D1750" t="str">
        <v>Beca</v>
      </c>
      <c r="E1750" t="str">
        <v>03 Marzo</v>
      </c>
      <c r="F1750">
        <v>3</v>
      </c>
      <c r="G1750" s="1">
        <f>'BECA MEDIA'!M295</f>
        <v>1.2</v>
      </c>
      <c r="H1750" s="1">
        <f>'BECA MEDIA'!N295</f>
        <v>3000</v>
      </c>
    </row>
    <row r="1751">
      <c r="A1751" t="str">
        <v>Beca Educación Media</v>
      </c>
      <c r="B1751" t="str">
        <v>SOLOLÁ</v>
      </c>
      <c r="C1751" t="str">
        <v>SANTA CATARINA IXTAHUACÁN</v>
      </c>
      <c r="D1751" t="str">
        <v>Beca</v>
      </c>
      <c r="E1751" t="str">
        <v>04 Abril</v>
      </c>
      <c r="F1751">
        <v>4</v>
      </c>
      <c r="G1751" s="1">
        <f>'BECA MEDIA'!P295</f>
        <v>1.2</v>
      </c>
      <c r="H1751" s="1">
        <f>'BECA MEDIA'!Q295</f>
        <v>3000</v>
      </c>
    </row>
    <row r="1752">
      <c r="A1752" t="str">
        <v>Beca Educación Media</v>
      </c>
      <c r="B1752" t="str">
        <v>SOLOLÁ</v>
      </c>
      <c r="C1752" t="str">
        <v>SANTA CATARINA IXTAHUACÁN</v>
      </c>
      <c r="D1752" t="str">
        <v>Beca</v>
      </c>
      <c r="E1752" t="str">
        <v>05 Mayo</v>
      </c>
      <c r="F1752">
        <v>5</v>
      </c>
      <c r="G1752" s="1">
        <f>'BECA MEDIA'!S295</f>
        <v>0</v>
      </c>
      <c r="H1752" s="1">
        <f>'BECA MEDIA'!T295</f>
        <v>0</v>
      </c>
    </row>
    <row r="1753">
      <c r="A1753" t="str">
        <v>Beca Educación Media</v>
      </c>
      <c r="B1753" t="str">
        <v>SOLOLÁ</v>
      </c>
      <c r="C1753" t="str">
        <v>SANTA CATARINA IXTAHUACÁN</v>
      </c>
      <c r="D1753" t="str">
        <v>Beca</v>
      </c>
      <c r="E1753" t="str">
        <v>06 Junio</v>
      </c>
      <c r="F1753">
        <v>6</v>
      </c>
      <c r="G1753" s="1">
        <f>'BECA MEDIA'!V295</f>
        <v>2.8</v>
      </c>
      <c r="H1753" s="1">
        <f>'BECA MEDIA'!W295</f>
        <v>7000</v>
      </c>
    </row>
    <row r="1754">
      <c r="A1754" t="str">
        <v>Beca Educación Media</v>
      </c>
      <c r="B1754" t="str">
        <v>SOLOLÁ</v>
      </c>
      <c r="C1754" t="str">
        <v>SANTA CATARINA PALOPÓ</v>
      </c>
      <c r="D1754" t="str">
        <v>Beca</v>
      </c>
      <c r="E1754" t="str">
        <v>01 Enero</v>
      </c>
      <c r="F1754">
        <v>1</v>
      </c>
      <c r="G1754" s="1">
        <f>'BECA MEDIA'!G296</f>
        <v>0</v>
      </c>
      <c r="H1754" s="1">
        <f>'BECA MEDIA'!H296</f>
        <v>0</v>
      </c>
    </row>
    <row r="1755">
      <c r="A1755" t="str">
        <v>Beca Educación Media</v>
      </c>
      <c r="B1755" t="str">
        <v>SOLOLÁ</v>
      </c>
      <c r="C1755" t="str">
        <v>SANTA CATARINA PALOPÓ</v>
      </c>
      <c r="D1755" t="str">
        <v>Beca</v>
      </c>
      <c r="E1755" t="str">
        <v>02 Febrero</v>
      </c>
      <c r="F1755">
        <v>2</v>
      </c>
      <c r="G1755" s="1">
        <f>'BECA MEDIA'!J296</f>
        <v>0</v>
      </c>
      <c r="H1755" s="1">
        <f>'BECA MEDIA'!K296</f>
        <v>0</v>
      </c>
    </row>
    <row r="1756">
      <c r="A1756" t="str">
        <v>Beca Educación Media</v>
      </c>
      <c r="B1756" t="str">
        <v>SOLOLÁ</v>
      </c>
      <c r="C1756" t="str">
        <v>SANTA CATARINA PALOPÓ</v>
      </c>
      <c r="D1756" t="str">
        <v>Beca</v>
      </c>
      <c r="E1756" t="str">
        <v>03 Marzo</v>
      </c>
      <c r="F1756">
        <v>3</v>
      </c>
      <c r="G1756" s="1">
        <f>'BECA MEDIA'!M296</f>
        <v>5.6</v>
      </c>
      <c r="H1756" s="1">
        <f>'BECA MEDIA'!N296</f>
        <v>14000</v>
      </c>
    </row>
    <row r="1757">
      <c r="A1757" t="str">
        <v>Beca Educación Media</v>
      </c>
      <c r="B1757" t="str">
        <v>SOLOLÁ</v>
      </c>
      <c r="C1757" t="str">
        <v>SANTA CATARINA PALOPÓ</v>
      </c>
      <c r="D1757" t="str">
        <v>Beca</v>
      </c>
      <c r="E1757" t="str">
        <v>04 Abril</v>
      </c>
      <c r="F1757">
        <v>4</v>
      </c>
      <c r="G1757" s="1">
        <f>'BECA MEDIA'!P296</f>
        <v>2</v>
      </c>
      <c r="H1757" s="1">
        <f>'BECA MEDIA'!Q296</f>
        <v>5000</v>
      </c>
    </row>
    <row r="1758">
      <c r="A1758" t="str">
        <v>Beca Educación Media</v>
      </c>
      <c r="B1758" t="str">
        <v>SOLOLÁ</v>
      </c>
      <c r="C1758" t="str">
        <v>SANTA CATARINA PALOPÓ</v>
      </c>
      <c r="D1758" t="str">
        <v>Beca</v>
      </c>
      <c r="E1758" t="str">
        <v>05 Mayo</v>
      </c>
      <c r="F1758">
        <v>5</v>
      </c>
      <c r="G1758" s="1">
        <f>'BECA MEDIA'!S296</f>
        <v>0</v>
      </c>
      <c r="H1758" s="1">
        <f>'BECA MEDIA'!T296</f>
        <v>0</v>
      </c>
    </row>
    <row r="1759">
      <c r="A1759" t="str">
        <v>Beca Educación Media</v>
      </c>
      <c r="B1759" t="str">
        <v>SOLOLÁ</v>
      </c>
      <c r="C1759" t="str">
        <v>SANTA CATARINA PALOPÓ</v>
      </c>
      <c r="D1759" t="str">
        <v>Beca</v>
      </c>
      <c r="E1759" t="str">
        <v>06 Junio</v>
      </c>
      <c r="F1759">
        <v>6</v>
      </c>
      <c r="G1759" s="1">
        <f>'BECA MEDIA'!V296</f>
        <v>7.6</v>
      </c>
      <c r="H1759" s="1">
        <f>'BECA MEDIA'!W296</f>
        <v>19000</v>
      </c>
    </row>
    <row r="1760">
      <c r="A1760" t="str">
        <v>Beca Educación Media</v>
      </c>
      <c r="B1760" t="str">
        <v>SOLOLÁ</v>
      </c>
      <c r="C1760" t="str">
        <v>SANTA CLARA LA LAGUNA</v>
      </c>
      <c r="D1760" t="str">
        <v>Beca</v>
      </c>
      <c r="E1760" t="str">
        <v>01 Enero</v>
      </c>
      <c r="F1760">
        <v>1</v>
      </c>
      <c r="G1760" s="1">
        <f>'BECA MEDIA'!G297</f>
        <v>0</v>
      </c>
      <c r="H1760" s="1">
        <f>'BECA MEDIA'!H297</f>
        <v>0</v>
      </c>
    </row>
    <row r="1761">
      <c r="A1761" t="str">
        <v>Beca Educación Media</v>
      </c>
      <c r="B1761" t="str">
        <v>SOLOLÁ</v>
      </c>
      <c r="C1761" t="str">
        <v>SANTA CLARA LA LAGUNA</v>
      </c>
      <c r="D1761" t="str">
        <v>Beca</v>
      </c>
      <c r="E1761" t="str">
        <v>02 Febrero</v>
      </c>
      <c r="F1761">
        <v>2</v>
      </c>
      <c r="G1761" s="1">
        <f>'BECA MEDIA'!J297</f>
        <v>0</v>
      </c>
      <c r="H1761" s="1">
        <f>'BECA MEDIA'!K297</f>
        <v>0</v>
      </c>
    </row>
    <row r="1762">
      <c r="A1762" t="str">
        <v>Beca Educación Media</v>
      </c>
      <c r="B1762" t="str">
        <v>SOLOLÁ</v>
      </c>
      <c r="C1762" t="str">
        <v>SANTA CLARA LA LAGUNA</v>
      </c>
      <c r="D1762" t="str">
        <v>Beca</v>
      </c>
      <c r="E1762" t="str">
        <v>03 Marzo</v>
      </c>
      <c r="F1762">
        <v>3</v>
      </c>
      <c r="G1762" s="1">
        <f>'BECA MEDIA'!M297</f>
        <v>3.2</v>
      </c>
      <c r="H1762" s="1">
        <f>'BECA MEDIA'!N297</f>
        <v>8000</v>
      </c>
    </row>
    <row r="1763">
      <c r="A1763" t="str">
        <v>Beca Educación Media</v>
      </c>
      <c r="B1763" t="str">
        <v>SOLOLÁ</v>
      </c>
      <c r="C1763" t="str">
        <v>SANTA CLARA LA LAGUNA</v>
      </c>
      <c r="D1763" t="str">
        <v>Beca</v>
      </c>
      <c r="E1763" t="str">
        <v>04 Abril</v>
      </c>
      <c r="F1763">
        <v>4</v>
      </c>
      <c r="G1763" s="1">
        <f>'BECA MEDIA'!P297</f>
        <v>0.8</v>
      </c>
      <c r="H1763" s="1">
        <f>'BECA MEDIA'!Q297</f>
        <v>2000</v>
      </c>
    </row>
    <row r="1764">
      <c r="A1764" t="str">
        <v>Beca Educación Media</v>
      </c>
      <c r="B1764" t="str">
        <v>SOLOLÁ</v>
      </c>
      <c r="C1764" t="str">
        <v>SANTA CLARA LA LAGUNA</v>
      </c>
      <c r="D1764" t="str">
        <v>Beca</v>
      </c>
      <c r="E1764" t="str">
        <v>05 Mayo</v>
      </c>
      <c r="F1764">
        <v>5</v>
      </c>
      <c r="G1764" s="1">
        <f>'BECA MEDIA'!S297</f>
        <v>0</v>
      </c>
      <c r="H1764" s="1">
        <f>'BECA MEDIA'!T297</f>
        <v>0</v>
      </c>
    </row>
    <row r="1765">
      <c r="A1765" t="str">
        <v>Beca Educación Media</v>
      </c>
      <c r="B1765" t="str">
        <v>SOLOLÁ</v>
      </c>
      <c r="C1765" t="str">
        <v>SANTA CLARA LA LAGUNA</v>
      </c>
      <c r="D1765" t="str">
        <v>Beca</v>
      </c>
      <c r="E1765" t="str">
        <v>06 Junio</v>
      </c>
      <c r="F1765">
        <v>6</v>
      </c>
      <c r="G1765" s="1">
        <f>'BECA MEDIA'!V297</f>
        <v>4</v>
      </c>
      <c r="H1765" s="1">
        <f>'BECA MEDIA'!W297</f>
        <v>10000</v>
      </c>
    </row>
    <row r="1766">
      <c r="A1766" t="str">
        <v>Beca Educación Media</v>
      </c>
      <c r="B1766" t="str">
        <v>SOLOLÁ</v>
      </c>
      <c r="C1766" t="str">
        <v>SANTA CRUZ LA LAGUNA</v>
      </c>
      <c r="D1766" t="str">
        <v>Beca</v>
      </c>
      <c r="E1766" t="str">
        <v>01 Enero</v>
      </c>
      <c r="F1766">
        <v>1</v>
      </c>
      <c r="G1766" s="1">
        <f>'BECA MEDIA'!G298</f>
        <v>0</v>
      </c>
      <c r="H1766" s="1">
        <f>'BECA MEDIA'!H298</f>
        <v>0</v>
      </c>
    </row>
    <row r="1767">
      <c r="A1767" t="str">
        <v>Beca Educación Media</v>
      </c>
      <c r="B1767" t="str">
        <v>SOLOLÁ</v>
      </c>
      <c r="C1767" t="str">
        <v>SANTA CRUZ LA LAGUNA</v>
      </c>
      <c r="D1767" t="str">
        <v>Beca</v>
      </c>
      <c r="E1767" t="str">
        <v>02 Febrero</v>
      </c>
      <c r="F1767">
        <v>2</v>
      </c>
      <c r="G1767" s="1">
        <f>'BECA MEDIA'!J298</f>
        <v>0</v>
      </c>
      <c r="H1767" s="1">
        <f>'BECA MEDIA'!K298</f>
        <v>0</v>
      </c>
    </row>
    <row r="1768">
      <c r="A1768" t="str">
        <v>Beca Educación Media</v>
      </c>
      <c r="B1768" t="str">
        <v>SOLOLÁ</v>
      </c>
      <c r="C1768" t="str">
        <v>SANTA CRUZ LA LAGUNA</v>
      </c>
      <c r="D1768" t="str">
        <v>Beca</v>
      </c>
      <c r="E1768" t="str">
        <v>03 Marzo</v>
      </c>
      <c r="F1768">
        <v>3</v>
      </c>
      <c r="G1768" s="1">
        <f>'BECA MEDIA'!M298</f>
        <v>5.6</v>
      </c>
      <c r="H1768" s="1">
        <f>'BECA MEDIA'!N298</f>
        <v>14000</v>
      </c>
    </row>
    <row r="1769">
      <c r="A1769" t="str">
        <v>Beca Educación Media</v>
      </c>
      <c r="B1769" t="str">
        <v>SOLOLÁ</v>
      </c>
      <c r="C1769" t="str">
        <v>SANTA CRUZ LA LAGUNA</v>
      </c>
      <c r="D1769" t="str">
        <v>Beca</v>
      </c>
      <c r="E1769" t="str">
        <v>04 Abril</v>
      </c>
      <c r="F1769">
        <v>4</v>
      </c>
      <c r="G1769" s="1">
        <f>'BECA MEDIA'!P298</f>
        <v>0.4</v>
      </c>
      <c r="H1769" s="1">
        <f>'BECA MEDIA'!Q298</f>
        <v>1000</v>
      </c>
    </row>
    <row r="1770">
      <c r="A1770" t="str">
        <v>Beca Educación Media</v>
      </c>
      <c r="B1770" t="str">
        <v>SOLOLÁ</v>
      </c>
      <c r="C1770" t="str">
        <v>SANTA CRUZ LA LAGUNA</v>
      </c>
      <c r="D1770" t="str">
        <v>Beca</v>
      </c>
      <c r="E1770" t="str">
        <v>05 Mayo</v>
      </c>
      <c r="F1770">
        <v>5</v>
      </c>
      <c r="G1770" s="1">
        <f>'BECA MEDIA'!S298</f>
        <v>0</v>
      </c>
      <c r="H1770" s="1">
        <f>'BECA MEDIA'!T298</f>
        <v>0</v>
      </c>
    </row>
    <row r="1771">
      <c r="A1771" t="str">
        <v>Beca Educación Media</v>
      </c>
      <c r="B1771" t="str">
        <v>SOLOLÁ</v>
      </c>
      <c r="C1771" t="str">
        <v>SANTA CRUZ LA LAGUNA</v>
      </c>
      <c r="D1771" t="str">
        <v>Beca</v>
      </c>
      <c r="E1771" t="str">
        <v>06 Junio</v>
      </c>
      <c r="F1771">
        <v>6</v>
      </c>
      <c r="G1771" s="1">
        <f>'BECA MEDIA'!V298</f>
        <v>6</v>
      </c>
      <c r="H1771" s="1">
        <f>'BECA MEDIA'!W298</f>
        <v>15000</v>
      </c>
    </row>
    <row r="1772">
      <c r="A1772" t="str">
        <v>Beca Educación Media</v>
      </c>
      <c r="B1772" t="str">
        <v>SOLOLÁ</v>
      </c>
      <c r="C1772" t="str">
        <v>SANTA LUCÍA UTATLÁN</v>
      </c>
      <c r="D1772" t="str">
        <v>Beca</v>
      </c>
      <c r="E1772" t="str">
        <v>01 Enero</v>
      </c>
      <c r="F1772">
        <v>1</v>
      </c>
      <c r="G1772" s="1">
        <f>'BECA MEDIA'!G299</f>
        <v>0</v>
      </c>
      <c r="H1772" s="1">
        <f>'BECA MEDIA'!H299</f>
        <v>0</v>
      </c>
    </row>
    <row r="1773">
      <c r="A1773" t="str">
        <v>Beca Educación Media</v>
      </c>
      <c r="B1773" t="str">
        <v>SOLOLÁ</v>
      </c>
      <c r="C1773" t="str">
        <v>SANTA LUCÍA UTATLÁN</v>
      </c>
      <c r="D1773" t="str">
        <v>Beca</v>
      </c>
      <c r="E1773" t="str">
        <v>02 Febrero</v>
      </c>
      <c r="F1773">
        <v>2</v>
      </c>
      <c r="G1773" s="1">
        <f>'BECA MEDIA'!J299</f>
        <v>0</v>
      </c>
      <c r="H1773" s="1">
        <f>'BECA MEDIA'!K299</f>
        <v>0</v>
      </c>
    </row>
    <row r="1774">
      <c r="A1774" t="str">
        <v>Beca Educación Media</v>
      </c>
      <c r="B1774" t="str">
        <v>SOLOLÁ</v>
      </c>
      <c r="C1774" t="str">
        <v>SANTA LUCÍA UTATLÁN</v>
      </c>
      <c r="D1774" t="str">
        <v>Beca</v>
      </c>
      <c r="E1774" t="str">
        <v>03 Marzo</v>
      </c>
      <c r="F1774">
        <v>3</v>
      </c>
      <c r="G1774" s="1">
        <f>'BECA MEDIA'!M299</f>
        <v>1.6</v>
      </c>
      <c r="H1774" s="1">
        <f>'BECA MEDIA'!N299</f>
        <v>4000</v>
      </c>
    </row>
    <row r="1775">
      <c r="A1775" t="str">
        <v>Beca Educación Media</v>
      </c>
      <c r="B1775" t="str">
        <v>SOLOLÁ</v>
      </c>
      <c r="C1775" t="str">
        <v>SANTA LUCÍA UTATLÁN</v>
      </c>
      <c r="D1775" t="str">
        <v>Beca</v>
      </c>
      <c r="E1775" t="str">
        <v>04 Abril</v>
      </c>
      <c r="F1775">
        <v>4</v>
      </c>
      <c r="G1775" s="1">
        <f>'BECA MEDIA'!P299</f>
        <v>0.8</v>
      </c>
      <c r="H1775" s="1">
        <f>'BECA MEDIA'!Q299</f>
        <v>2000</v>
      </c>
    </row>
    <row r="1776">
      <c r="A1776" t="str">
        <v>Beca Educación Media</v>
      </c>
      <c r="B1776" t="str">
        <v>SOLOLÁ</v>
      </c>
      <c r="C1776" t="str">
        <v>SANTA LUCÍA UTATLÁN</v>
      </c>
      <c r="D1776" t="str">
        <v>Beca</v>
      </c>
      <c r="E1776" t="str">
        <v>05 Mayo</v>
      </c>
      <c r="F1776">
        <v>5</v>
      </c>
      <c r="G1776" s="1">
        <f>'BECA MEDIA'!S299</f>
        <v>0</v>
      </c>
      <c r="H1776" s="1">
        <f>'BECA MEDIA'!T299</f>
        <v>0</v>
      </c>
    </row>
    <row r="1777">
      <c r="A1777" t="str">
        <v>Beca Educación Media</v>
      </c>
      <c r="B1777" t="str">
        <v>SOLOLÁ</v>
      </c>
      <c r="C1777" t="str">
        <v>SANTA LUCÍA UTATLÁN</v>
      </c>
      <c r="D1777" t="str">
        <v>Beca</v>
      </c>
      <c r="E1777" t="str">
        <v>06 Junio</v>
      </c>
      <c r="F1777">
        <v>6</v>
      </c>
      <c r="G1777" s="1">
        <f>'BECA MEDIA'!V299</f>
        <v>2.4</v>
      </c>
      <c r="H1777" s="1">
        <f>'BECA MEDIA'!W299</f>
        <v>6000</v>
      </c>
    </row>
    <row r="1778">
      <c r="A1778" t="str">
        <v>Beca Educación Media</v>
      </c>
      <c r="B1778" t="str">
        <v>SOLOLÁ</v>
      </c>
      <c r="C1778" t="str">
        <v>SANTA MARÍA VISITACIÓN</v>
      </c>
      <c r="D1778" t="str">
        <v>Beca</v>
      </c>
      <c r="E1778" t="str">
        <v>01 Enero</v>
      </c>
      <c r="F1778">
        <v>1</v>
      </c>
      <c r="G1778" s="1">
        <f>'BECA MEDIA'!G300</f>
        <v>0</v>
      </c>
      <c r="H1778" s="1">
        <f>'BECA MEDIA'!H300</f>
        <v>0</v>
      </c>
    </row>
    <row r="1779">
      <c r="A1779" t="str">
        <v>Beca Educación Media</v>
      </c>
      <c r="B1779" t="str">
        <v>SOLOLÁ</v>
      </c>
      <c r="C1779" t="str">
        <v>SANTA MARÍA VISITACIÓN</v>
      </c>
      <c r="D1779" t="str">
        <v>Beca</v>
      </c>
      <c r="E1779" t="str">
        <v>02 Febrero</v>
      </c>
      <c r="F1779">
        <v>2</v>
      </c>
      <c r="G1779" s="1">
        <f>'BECA MEDIA'!J300</f>
        <v>0</v>
      </c>
      <c r="H1779" s="1">
        <f>'BECA MEDIA'!K300</f>
        <v>0</v>
      </c>
    </row>
    <row r="1780">
      <c r="A1780" t="str">
        <v>Beca Educación Media</v>
      </c>
      <c r="B1780" t="str">
        <v>SOLOLÁ</v>
      </c>
      <c r="C1780" t="str">
        <v>SANTA MARÍA VISITACIÓN</v>
      </c>
      <c r="D1780" t="str">
        <v>Beca</v>
      </c>
      <c r="E1780" t="str">
        <v>03 Marzo</v>
      </c>
      <c r="F1780">
        <v>3</v>
      </c>
      <c r="G1780" s="1">
        <f>'BECA MEDIA'!M300</f>
        <v>2</v>
      </c>
      <c r="H1780" s="1">
        <f>'BECA MEDIA'!N300</f>
        <v>5000</v>
      </c>
    </row>
    <row r="1781">
      <c r="A1781" t="str">
        <v>Beca Educación Media</v>
      </c>
      <c r="B1781" t="str">
        <v>SOLOLÁ</v>
      </c>
      <c r="C1781" t="str">
        <v>SANTA MARÍA VISITACIÓN</v>
      </c>
      <c r="D1781" t="str">
        <v>Beca</v>
      </c>
      <c r="E1781" t="str">
        <v>04 Abril</v>
      </c>
      <c r="F1781">
        <v>4</v>
      </c>
      <c r="G1781" s="1">
        <f>'BECA MEDIA'!P300</f>
        <v>1.2</v>
      </c>
      <c r="H1781" s="1">
        <f>'BECA MEDIA'!Q300</f>
        <v>3000</v>
      </c>
    </row>
    <row r="1782">
      <c r="A1782" t="str">
        <v>Beca Educación Media</v>
      </c>
      <c r="B1782" t="str">
        <v>SOLOLÁ</v>
      </c>
      <c r="C1782" t="str">
        <v>SANTA MARÍA VISITACIÓN</v>
      </c>
      <c r="D1782" t="str">
        <v>Beca</v>
      </c>
      <c r="E1782" t="str">
        <v>05 Mayo</v>
      </c>
      <c r="F1782">
        <v>5</v>
      </c>
      <c r="G1782" s="1">
        <f>'BECA MEDIA'!S300</f>
        <v>0</v>
      </c>
      <c r="H1782" s="1">
        <f>'BECA MEDIA'!T300</f>
        <v>0</v>
      </c>
    </row>
    <row r="1783">
      <c r="A1783" t="str">
        <v>Beca Educación Media</v>
      </c>
      <c r="B1783" t="str">
        <v>SOLOLÁ</v>
      </c>
      <c r="C1783" t="str">
        <v>SANTA MARÍA VISITACIÓN</v>
      </c>
      <c r="D1783" t="str">
        <v>Beca</v>
      </c>
      <c r="E1783" t="str">
        <v>06 Junio</v>
      </c>
      <c r="F1783">
        <v>6</v>
      </c>
      <c r="G1783" s="1">
        <f>'BECA MEDIA'!V300</f>
        <v>3.2</v>
      </c>
      <c r="H1783" s="1">
        <f>'BECA MEDIA'!W300</f>
        <v>8000</v>
      </c>
    </row>
    <row r="1784">
      <c r="A1784" t="str">
        <v>Beca Educación Media</v>
      </c>
      <c r="B1784" t="str">
        <v>SOLOLÁ</v>
      </c>
      <c r="C1784" t="str">
        <v>SANTIAGO ATITLÁN</v>
      </c>
      <c r="D1784" t="str">
        <v>Beca</v>
      </c>
      <c r="E1784" t="str">
        <v>01 Enero</v>
      </c>
      <c r="F1784">
        <v>1</v>
      </c>
      <c r="G1784" s="1">
        <f>'BECA MEDIA'!G301</f>
        <v>0</v>
      </c>
      <c r="H1784" s="1">
        <f>'BECA MEDIA'!H301</f>
        <v>0</v>
      </c>
    </row>
    <row r="1785">
      <c r="A1785" t="str">
        <v>Beca Educación Media</v>
      </c>
      <c r="B1785" t="str">
        <v>SOLOLÁ</v>
      </c>
      <c r="C1785" t="str">
        <v>SANTIAGO ATITLÁN</v>
      </c>
      <c r="D1785" t="str">
        <v>Beca</v>
      </c>
      <c r="E1785" t="str">
        <v>02 Febrero</v>
      </c>
      <c r="F1785">
        <v>2</v>
      </c>
      <c r="G1785" s="1">
        <f>'BECA MEDIA'!J301</f>
        <v>0</v>
      </c>
      <c r="H1785" s="1">
        <f>'BECA MEDIA'!K301</f>
        <v>0</v>
      </c>
    </row>
    <row r="1786">
      <c r="A1786" t="str">
        <v>Beca Educación Media</v>
      </c>
      <c r="B1786" t="str">
        <v>SOLOLÁ</v>
      </c>
      <c r="C1786" t="str">
        <v>SANTIAGO ATITLÁN</v>
      </c>
      <c r="D1786" t="str">
        <v>Beca</v>
      </c>
      <c r="E1786" t="str">
        <v>03 Marzo</v>
      </c>
      <c r="F1786">
        <v>3</v>
      </c>
      <c r="G1786" s="1">
        <f>'BECA MEDIA'!M301</f>
        <v>9.6</v>
      </c>
      <c r="H1786" s="1">
        <f>'BECA MEDIA'!N301</f>
        <v>24000</v>
      </c>
    </row>
    <row r="1787">
      <c r="A1787" t="str">
        <v>Beca Educación Media</v>
      </c>
      <c r="B1787" t="str">
        <v>SOLOLÁ</v>
      </c>
      <c r="C1787" t="str">
        <v>SANTIAGO ATITLÁN</v>
      </c>
      <c r="D1787" t="str">
        <v>Beca</v>
      </c>
      <c r="E1787" t="str">
        <v>04 Abril</v>
      </c>
      <c r="F1787">
        <v>4</v>
      </c>
      <c r="G1787" s="1">
        <f>'BECA MEDIA'!P301</f>
        <v>1.2</v>
      </c>
      <c r="H1787" s="1">
        <f>'BECA MEDIA'!Q301</f>
        <v>3000</v>
      </c>
    </row>
    <row r="1788">
      <c r="A1788" t="str">
        <v>Beca Educación Media</v>
      </c>
      <c r="B1788" t="str">
        <v>SOLOLÁ</v>
      </c>
      <c r="C1788" t="str">
        <v>SANTIAGO ATITLÁN</v>
      </c>
      <c r="D1788" t="str">
        <v>Beca</v>
      </c>
      <c r="E1788" t="str">
        <v>05 Mayo</v>
      </c>
      <c r="F1788">
        <v>5</v>
      </c>
      <c r="G1788" s="1">
        <f>'BECA MEDIA'!S301</f>
        <v>0</v>
      </c>
      <c r="H1788" s="1">
        <f>'BECA MEDIA'!T301</f>
        <v>0</v>
      </c>
    </row>
    <row r="1789">
      <c r="A1789" t="str">
        <v>Beca Educación Media</v>
      </c>
      <c r="B1789" t="str">
        <v>SOLOLÁ</v>
      </c>
      <c r="C1789" t="str">
        <v>SANTIAGO ATITLÁN</v>
      </c>
      <c r="D1789" t="str">
        <v>Beca</v>
      </c>
      <c r="E1789" t="str">
        <v>06 Junio</v>
      </c>
      <c r="F1789">
        <v>6</v>
      </c>
      <c r="G1789" s="1">
        <f>'BECA MEDIA'!V301</f>
        <v>10.8</v>
      </c>
      <c r="H1789" s="1">
        <f>'BECA MEDIA'!W301</f>
        <v>27000</v>
      </c>
    </row>
    <row r="1790">
      <c r="A1790" t="str">
        <v>Beca Educación Media</v>
      </c>
      <c r="B1790" t="str">
        <v>SOLOLÁ</v>
      </c>
      <c r="C1790" t="str">
        <v>SOLOLÁ</v>
      </c>
      <c r="D1790" t="str">
        <v>Beca</v>
      </c>
      <c r="E1790" t="str">
        <v>01 Enero</v>
      </c>
      <c r="F1790">
        <v>1</v>
      </c>
      <c r="G1790" s="1">
        <f>'BECA MEDIA'!G302</f>
        <v>0</v>
      </c>
      <c r="H1790" s="1">
        <f>'BECA MEDIA'!H302</f>
        <v>0</v>
      </c>
    </row>
    <row r="1791">
      <c r="A1791" t="str">
        <v>Beca Educación Media</v>
      </c>
      <c r="B1791" t="str">
        <v>SOLOLÁ</v>
      </c>
      <c r="C1791" t="str">
        <v>SOLOLÁ</v>
      </c>
      <c r="D1791" t="str">
        <v>Beca</v>
      </c>
      <c r="E1791" t="str">
        <v>02 Febrero</v>
      </c>
      <c r="F1791">
        <v>2</v>
      </c>
      <c r="G1791" s="1">
        <f>'BECA MEDIA'!J302</f>
        <v>0</v>
      </c>
      <c r="H1791" s="1">
        <f>'BECA MEDIA'!K302</f>
        <v>0</v>
      </c>
    </row>
    <row r="1792">
      <c r="A1792" t="str">
        <v>Beca Educación Media</v>
      </c>
      <c r="B1792" t="str">
        <v>SOLOLÁ</v>
      </c>
      <c r="C1792" t="str">
        <v>SOLOLÁ</v>
      </c>
      <c r="D1792" t="str">
        <v>Beca</v>
      </c>
      <c r="E1792" t="str">
        <v>03 Marzo</v>
      </c>
      <c r="F1792">
        <v>3</v>
      </c>
      <c r="G1792" s="1">
        <f>'BECA MEDIA'!M302</f>
        <v>3.2</v>
      </c>
      <c r="H1792" s="1">
        <f>'BECA MEDIA'!N302</f>
        <v>8000</v>
      </c>
    </row>
    <row r="1793">
      <c r="A1793" t="str">
        <v>Beca Educación Media</v>
      </c>
      <c r="B1793" t="str">
        <v>SOLOLÁ</v>
      </c>
      <c r="C1793" t="str">
        <v>SOLOLÁ</v>
      </c>
      <c r="D1793" t="str">
        <v>Beca</v>
      </c>
      <c r="E1793" t="str">
        <v>04 Abril</v>
      </c>
      <c r="F1793">
        <v>4</v>
      </c>
      <c r="G1793" s="1">
        <f>'BECA MEDIA'!P302</f>
        <v>0.4</v>
      </c>
      <c r="H1793" s="1">
        <f>'BECA MEDIA'!Q302</f>
        <v>1000</v>
      </c>
    </row>
    <row r="1794">
      <c r="A1794" t="str">
        <v>Beca Educación Media</v>
      </c>
      <c r="B1794" t="str">
        <v>SOLOLÁ</v>
      </c>
      <c r="C1794" t="str">
        <v>SOLOLÁ</v>
      </c>
      <c r="D1794" t="str">
        <v>Beca</v>
      </c>
      <c r="E1794" t="str">
        <v>05 Mayo</v>
      </c>
      <c r="F1794">
        <v>5</v>
      </c>
      <c r="G1794" s="1">
        <f>'BECA MEDIA'!S302</f>
        <v>0</v>
      </c>
      <c r="H1794" s="1">
        <f>'BECA MEDIA'!T302</f>
        <v>0</v>
      </c>
    </row>
    <row r="1795">
      <c r="A1795" t="str">
        <v>Beca Educación Media</v>
      </c>
      <c r="B1795" t="str">
        <v>SOLOLÁ</v>
      </c>
      <c r="C1795" t="str">
        <v>SOLOLÁ</v>
      </c>
      <c r="D1795" t="str">
        <v>Beca</v>
      </c>
      <c r="E1795" t="str">
        <v>06 Junio</v>
      </c>
      <c r="F1795">
        <v>6</v>
      </c>
      <c r="G1795" s="1">
        <f>'BECA MEDIA'!V302</f>
        <v>3.6</v>
      </c>
      <c r="H1795" s="1">
        <f>'BECA MEDIA'!W302</f>
        <v>9000</v>
      </c>
    </row>
    <row r="1796">
      <c r="A1796" t="str">
        <v>Beca Educación Media</v>
      </c>
      <c r="B1796" t="str">
        <v>SUCHITEPÉQUEZ</v>
      </c>
      <c r="C1796" t="str">
        <v>CHICACAO</v>
      </c>
      <c r="D1796" t="str">
        <v>Beca</v>
      </c>
      <c r="E1796" t="str">
        <v>01 Enero</v>
      </c>
      <c r="F1796">
        <v>1</v>
      </c>
      <c r="G1796" s="1">
        <f>'BECA MEDIA'!G303</f>
        <v>0</v>
      </c>
      <c r="H1796" s="1">
        <f>'BECA MEDIA'!H303</f>
        <v>0</v>
      </c>
    </row>
    <row r="1797">
      <c r="A1797" t="str">
        <v>Beca Educación Media</v>
      </c>
      <c r="B1797" t="str">
        <v>SUCHITEPÉQUEZ</v>
      </c>
      <c r="C1797" t="str">
        <v>CHICACAO</v>
      </c>
      <c r="D1797" t="str">
        <v>Beca</v>
      </c>
      <c r="E1797" t="str">
        <v>02 Febrero</v>
      </c>
      <c r="F1797">
        <v>2</v>
      </c>
      <c r="G1797" s="1">
        <f>'BECA MEDIA'!J303</f>
        <v>0</v>
      </c>
      <c r="H1797" s="1">
        <f>'BECA MEDIA'!K303</f>
        <v>0</v>
      </c>
    </row>
    <row r="1798">
      <c r="A1798" t="str">
        <v>Beca Educación Media</v>
      </c>
      <c r="B1798" t="str">
        <v>SUCHITEPÉQUEZ</v>
      </c>
      <c r="C1798" t="str">
        <v>CHICACAO</v>
      </c>
      <c r="D1798" t="str">
        <v>Beca</v>
      </c>
      <c r="E1798" t="str">
        <v>03 Marzo</v>
      </c>
      <c r="F1798">
        <v>3</v>
      </c>
      <c r="G1798" s="1">
        <f>'BECA MEDIA'!M303</f>
        <v>8</v>
      </c>
      <c r="H1798" s="1">
        <f>'BECA MEDIA'!N303</f>
        <v>20000</v>
      </c>
    </row>
    <row r="1799">
      <c r="A1799" t="str">
        <v>Beca Educación Media</v>
      </c>
      <c r="B1799" t="str">
        <v>SUCHITEPÉQUEZ</v>
      </c>
      <c r="C1799" t="str">
        <v>CHICACAO</v>
      </c>
      <c r="D1799" t="str">
        <v>Beca</v>
      </c>
      <c r="E1799" t="str">
        <v>04 Abril</v>
      </c>
      <c r="F1799">
        <v>4</v>
      </c>
      <c r="G1799" s="1">
        <f>'BECA MEDIA'!P303</f>
        <v>3.6</v>
      </c>
      <c r="H1799" s="1">
        <f>'BECA MEDIA'!Q303</f>
        <v>9000</v>
      </c>
    </row>
    <row r="1800">
      <c r="A1800" t="str">
        <v>Beca Educación Media</v>
      </c>
      <c r="B1800" t="str">
        <v>SUCHITEPÉQUEZ</v>
      </c>
      <c r="C1800" t="str">
        <v>CHICACAO</v>
      </c>
      <c r="D1800" t="str">
        <v>Beca</v>
      </c>
      <c r="E1800" t="str">
        <v>05 Mayo</v>
      </c>
      <c r="F1800">
        <v>5</v>
      </c>
      <c r="G1800" s="1">
        <f>'BECA MEDIA'!S303</f>
        <v>0</v>
      </c>
      <c r="H1800" s="1">
        <f>'BECA MEDIA'!T303</f>
        <v>0</v>
      </c>
    </row>
    <row r="1801">
      <c r="A1801" t="str">
        <v>Beca Educación Media</v>
      </c>
      <c r="B1801" t="str">
        <v>SUCHITEPÉQUEZ</v>
      </c>
      <c r="C1801" t="str">
        <v>CHICACAO</v>
      </c>
      <c r="D1801" t="str">
        <v>Beca</v>
      </c>
      <c r="E1801" t="str">
        <v>06 Junio</v>
      </c>
      <c r="F1801">
        <v>6</v>
      </c>
      <c r="G1801" s="1">
        <f>'BECA MEDIA'!V303</f>
        <v>11.2</v>
      </c>
      <c r="H1801" s="1">
        <f>'BECA MEDIA'!W303</f>
        <v>28000</v>
      </c>
    </row>
    <row r="1802">
      <c r="A1802" t="str">
        <v>Beca Educación Media</v>
      </c>
      <c r="B1802" t="str">
        <v>SUCHITEPÉQUEZ</v>
      </c>
      <c r="C1802" t="str">
        <v>CUYOTENANGO</v>
      </c>
      <c r="D1802" t="str">
        <v>Beca</v>
      </c>
      <c r="E1802" t="str">
        <v>01 Enero</v>
      </c>
      <c r="F1802">
        <v>1</v>
      </c>
      <c r="G1802" s="1">
        <f>'BECA MEDIA'!G304</f>
        <v>0</v>
      </c>
      <c r="H1802" s="1">
        <f>'BECA MEDIA'!H304</f>
        <v>0</v>
      </c>
    </row>
    <row r="1803">
      <c r="A1803" t="str">
        <v>Beca Educación Media</v>
      </c>
      <c r="B1803" t="str">
        <v>SUCHITEPÉQUEZ</v>
      </c>
      <c r="C1803" t="str">
        <v>CUYOTENANGO</v>
      </c>
      <c r="D1803" t="str">
        <v>Beca</v>
      </c>
      <c r="E1803" t="str">
        <v>02 Febrero</v>
      </c>
      <c r="F1803">
        <v>2</v>
      </c>
      <c r="G1803" s="1">
        <f>'BECA MEDIA'!J304</f>
        <v>0</v>
      </c>
      <c r="H1803" s="1">
        <f>'BECA MEDIA'!K304</f>
        <v>0</v>
      </c>
    </row>
    <row r="1804">
      <c r="A1804" t="str">
        <v>Beca Educación Media</v>
      </c>
      <c r="B1804" t="str">
        <v>SUCHITEPÉQUEZ</v>
      </c>
      <c r="C1804" t="str">
        <v>CUYOTENANGO</v>
      </c>
      <c r="D1804" t="str">
        <v>Beca</v>
      </c>
      <c r="E1804" t="str">
        <v>03 Marzo</v>
      </c>
      <c r="F1804">
        <v>3</v>
      </c>
      <c r="G1804" s="1">
        <f>'BECA MEDIA'!M304</f>
        <v>4.8</v>
      </c>
      <c r="H1804" s="1">
        <f>'BECA MEDIA'!N304</f>
        <v>12000</v>
      </c>
    </row>
    <row r="1805">
      <c r="A1805" t="str">
        <v>Beca Educación Media</v>
      </c>
      <c r="B1805" t="str">
        <v>SUCHITEPÉQUEZ</v>
      </c>
      <c r="C1805" t="str">
        <v>CUYOTENANGO</v>
      </c>
      <c r="D1805" t="str">
        <v>Beca</v>
      </c>
      <c r="E1805" t="str">
        <v>04 Abril</v>
      </c>
      <c r="F1805">
        <v>4</v>
      </c>
      <c r="G1805" s="1">
        <f>'BECA MEDIA'!P304</f>
        <v>1.6</v>
      </c>
      <c r="H1805" s="1">
        <f>'BECA MEDIA'!Q304</f>
        <v>4000</v>
      </c>
    </row>
    <row r="1806">
      <c r="A1806" t="str">
        <v>Beca Educación Media</v>
      </c>
      <c r="B1806" t="str">
        <v>SUCHITEPÉQUEZ</v>
      </c>
      <c r="C1806" t="str">
        <v>CUYOTENANGO</v>
      </c>
      <c r="D1806" t="str">
        <v>Beca</v>
      </c>
      <c r="E1806" t="str">
        <v>05 Mayo</v>
      </c>
      <c r="F1806">
        <v>5</v>
      </c>
      <c r="G1806" s="1">
        <f>'BECA MEDIA'!S304</f>
        <v>0</v>
      </c>
      <c r="H1806" s="1">
        <f>'BECA MEDIA'!T304</f>
        <v>0</v>
      </c>
    </row>
    <row r="1807">
      <c r="A1807" t="str">
        <v>Beca Educación Media</v>
      </c>
      <c r="B1807" t="str">
        <v>SUCHITEPÉQUEZ</v>
      </c>
      <c r="C1807" t="str">
        <v>CUYOTENANGO</v>
      </c>
      <c r="D1807" t="str">
        <v>Beca</v>
      </c>
      <c r="E1807" t="str">
        <v>06 Junio</v>
      </c>
      <c r="F1807">
        <v>6</v>
      </c>
      <c r="G1807" s="1">
        <f>'BECA MEDIA'!V304</f>
        <v>6.8</v>
      </c>
      <c r="H1807" s="1">
        <f>'BECA MEDIA'!W304</f>
        <v>17000</v>
      </c>
    </row>
    <row r="1808">
      <c r="A1808" t="str">
        <v>Beca Educación Media</v>
      </c>
      <c r="B1808" t="str">
        <v>SUCHITEPÉQUEZ</v>
      </c>
      <c r="C1808" t="str">
        <v>MAZATENANGO</v>
      </c>
      <c r="D1808" t="str">
        <v>Beca</v>
      </c>
      <c r="E1808" t="str">
        <v>01 Enero</v>
      </c>
      <c r="F1808">
        <v>1</v>
      </c>
      <c r="G1808" s="1">
        <f>'BECA MEDIA'!G305</f>
        <v>0</v>
      </c>
      <c r="H1808" s="1">
        <f>'BECA MEDIA'!H305</f>
        <v>0</v>
      </c>
    </row>
    <row r="1809">
      <c r="A1809" t="str">
        <v>Beca Educación Media</v>
      </c>
      <c r="B1809" t="str">
        <v>SUCHITEPÉQUEZ</v>
      </c>
      <c r="C1809" t="str">
        <v>MAZATENANGO</v>
      </c>
      <c r="D1809" t="str">
        <v>Beca</v>
      </c>
      <c r="E1809" t="str">
        <v>02 Febrero</v>
      </c>
      <c r="F1809">
        <v>2</v>
      </c>
      <c r="G1809" s="1">
        <f>'BECA MEDIA'!J305</f>
        <v>0</v>
      </c>
      <c r="H1809" s="1">
        <f>'BECA MEDIA'!K305</f>
        <v>0</v>
      </c>
    </row>
    <row r="1810">
      <c r="A1810" t="str">
        <v>Beca Educación Media</v>
      </c>
      <c r="B1810" t="str">
        <v>SUCHITEPÉQUEZ</v>
      </c>
      <c r="C1810" t="str">
        <v>MAZATENANGO</v>
      </c>
      <c r="D1810" t="str">
        <v>Beca</v>
      </c>
      <c r="E1810" t="str">
        <v>03 Marzo</v>
      </c>
      <c r="F1810">
        <v>3</v>
      </c>
      <c r="G1810" s="1">
        <f>'BECA MEDIA'!M305</f>
        <v>6</v>
      </c>
      <c r="H1810" s="1">
        <f>'BECA MEDIA'!N305</f>
        <v>15000</v>
      </c>
    </row>
    <row r="1811">
      <c r="A1811" t="str">
        <v>Beca Educación Media</v>
      </c>
      <c r="B1811" t="str">
        <v>SUCHITEPÉQUEZ</v>
      </c>
      <c r="C1811" t="str">
        <v>MAZATENANGO</v>
      </c>
      <c r="D1811" t="str">
        <v>Beca</v>
      </c>
      <c r="E1811" t="str">
        <v>04 Abril</v>
      </c>
      <c r="F1811">
        <v>4</v>
      </c>
      <c r="G1811" s="1">
        <f>'BECA MEDIA'!P305</f>
        <v>2.4</v>
      </c>
      <c r="H1811" s="1">
        <f>'BECA MEDIA'!Q305</f>
        <v>6000</v>
      </c>
    </row>
    <row r="1812">
      <c r="A1812" t="str">
        <v>Beca Educación Media</v>
      </c>
      <c r="B1812" t="str">
        <v>SUCHITEPÉQUEZ</v>
      </c>
      <c r="C1812" t="str">
        <v>MAZATENANGO</v>
      </c>
      <c r="D1812" t="str">
        <v>Beca</v>
      </c>
      <c r="E1812" t="str">
        <v>05 Mayo</v>
      </c>
      <c r="F1812">
        <v>5</v>
      </c>
      <c r="G1812" s="1">
        <f>'BECA MEDIA'!S305</f>
        <v>0</v>
      </c>
      <c r="H1812" s="1">
        <f>'BECA MEDIA'!T305</f>
        <v>0</v>
      </c>
    </row>
    <row r="1813">
      <c r="A1813" t="str">
        <v>Beca Educación Media</v>
      </c>
      <c r="B1813" t="str">
        <v>SUCHITEPÉQUEZ</v>
      </c>
      <c r="C1813" t="str">
        <v>MAZATENANGO</v>
      </c>
      <c r="D1813" t="str">
        <v>Beca</v>
      </c>
      <c r="E1813" t="str">
        <v>06 Junio</v>
      </c>
      <c r="F1813">
        <v>6</v>
      </c>
      <c r="G1813" s="1">
        <f>'BECA MEDIA'!V305</f>
        <v>8.8</v>
      </c>
      <c r="H1813" s="1">
        <f>'BECA MEDIA'!W305</f>
        <v>22000</v>
      </c>
    </row>
    <row r="1814">
      <c r="A1814" t="str">
        <v>Beca Educación Media</v>
      </c>
      <c r="B1814" t="str">
        <v>SUCHITEPÉQUEZ</v>
      </c>
      <c r="C1814" t="str">
        <v>PATULUL</v>
      </c>
      <c r="D1814" t="str">
        <v>Beca</v>
      </c>
      <c r="E1814" t="str">
        <v>01 Enero</v>
      </c>
      <c r="F1814">
        <v>1</v>
      </c>
      <c r="G1814" s="1">
        <f>'BECA MEDIA'!G306</f>
        <v>0</v>
      </c>
      <c r="H1814" s="1">
        <f>'BECA MEDIA'!H306</f>
        <v>0</v>
      </c>
    </row>
    <row r="1815">
      <c r="A1815" t="str">
        <v>Beca Educación Media</v>
      </c>
      <c r="B1815" t="str">
        <v>SUCHITEPÉQUEZ</v>
      </c>
      <c r="C1815" t="str">
        <v>PATULUL</v>
      </c>
      <c r="D1815" t="str">
        <v>Beca</v>
      </c>
      <c r="E1815" t="str">
        <v>02 Febrero</v>
      </c>
      <c r="F1815">
        <v>2</v>
      </c>
      <c r="G1815" s="1">
        <f>'BECA MEDIA'!J306</f>
        <v>0</v>
      </c>
      <c r="H1815" s="1">
        <f>'BECA MEDIA'!K306</f>
        <v>0</v>
      </c>
    </row>
    <row r="1816">
      <c r="A1816" t="str">
        <v>Beca Educación Media</v>
      </c>
      <c r="B1816" t="str">
        <v>SUCHITEPÉQUEZ</v>
      </c>
      <c r="C1816" t="str">
        <v>PATULUL</v>
      </c>
      <c r="D1816" t="str">
        <v>Beca</v>
      </c>
      <c r="E1816" t="str">
        <v>03 Marzo</v>
      </c>
      <c r="F1816">
        <v>3</v>
      </c>
      <c r="G1816" s="1">
        <f>'BECA MEDIA'!M306</f>
        <v>6.8</v>
      </c>
      <c r="H1816" s="1">
        <f>'BECA MEDIA'!N306</f>
        <v>17000</v>
      </c>
    </row>
    <row r="1817">
      <c r="A1817" t="str">
        <v>Beca Educación Media</v>
      </c>
      <c r="B1817" t="str">
        <v>SUCHITEPÉQUEZ</v>
      </c>
      <c r="C1817" t="str">
        <v>PATULUL</v>
      </c>
      <c r="D1817" t="str">
        <v>Beca</v>
      </c>
      <c r="E1817" t="str">
        <v>04 Abril</v>
      </c>
      <c r="F1817">
        <v>4</v>
      </c>
      <c r="G1817" s="1">
        <f>'BECA MEDIA'!P306</f>
        <v>1.2</v>
      </c>
      <c r="H1817" s="1">
        <f>'BECA MEDIA'!Q306</f>
        <v>3000</v>
      </c>
    </row>
    <row r="1818">
      <c r="A1818" t="str">
        <v>Beca Educación Media</v>
      </c>
      <c r="B1818" t="str">
        <v>SUCHITEPÉQUEZ</v>
      </c>
      <c r="C1818" t="str">
        <v>PATULUL</v>
      </c>
      <c r="D1818" t="str">
        <v>Beca</v>
      </c>
      <c r="E1818" t="str">
        <v>05 Mayo</v>
      </c>
      <c r="F1818">
        <v>5</v>
      </c>
      <c r="G1818" s="1">
        <f>'BECA MEDIA'!S306</f>
        <v>0</v>
      </c>
      <c r="H1818" s="1">
        <f>'BECA MEDIA'!T306</f>
        <v>0</v>
      </c>
    </row>
    <row r="1819">
      <c r="A1819" t="str">
        <v>Beca Educación Media</v>
      </c>
      <c r="B1819" t="str">
        <v>SUCHITEPÉQUEZ</v>
      </c>
      <c r="C1819" t="str">
        <v>PATULUL</v>
      </c>
      <c r="D1819" t="str">
        <v>Beca</v>
      </c>
      <c r="E1819" t="str">
        <v>06 Junio</v>
      </c>
      <c r="F1819">
        <v>6</v>
      </c>
      <c r="G1819" s="1">
        <f>'BECA MEDIA'!V306</f>
        <v>8.4</v>
      </c>
      <c r="H1819" s="1">
        <f>'BECA MEDIA'!W306</f>
        <v>21000</v>
      </c>
    </row>
    <row r="1820">
      <c r="A1820" t="str">
        <v>Beca Educación Media</v>
      </c>
      <c r="B1820" t="str">
        <v>SUCHITEPÉQUEZ</v>
      </c>
      <c r="C1820" t="str">
        <v>PUEBLO NUEVO</v>
      </c>
      <c r="D1820" t="str">
        <v>Beca</v>
      </c>
      <c r="E1820" t="str">
        <v>01 Enero</v>
      </c>
      <c r="F1820">
        <v>1</v>
      </c>
      <c r="G1820" s="1">
        <f>'BECA MEDIA'!G307</f>
        <v>0</v>
      </c>
      <c r="H1820" s="1">
        <f>'BECA MEDIA'!H307</f>
        <v>0</v>
      </c>
    </row>
    <row r="1821">
      <c r="A1821" t="str">
        <v>Beca Educación Media</v>
      </c>
      <c r="B1821" t="str">
        <v>SUCHITEPÉQUEZ</v>
      </c>
      <c r="C1821" t="str">
        <v>PUEBLO NUEVO</v>
      </c>
      <c r="D1821" t="str">
        <v>Beca</v>
      </c>
      <c r="E1821" t="str">
        <v>02 Febrero</v>
      </c>
      <c r="F1821">
        <v>2</v>
      </c>
      <c r="G1821" s="1">
        <f>'BECA MEDIA'!J307</f>
        <v>0</v>
      </c>
      <c r="H1821" s="1">
        <f>'BECA MEDIA'!K307</f>
        <v>0</v>
      </c>
    </row>
    <row r="1822">
      <c r="A1822" t="str">
        <v>Beca Educación Media</v>
      </c>
      <c r="B1822" t="str">
        <v>SUCHITEPÉQUEZ</v>
      </c>
      <c r="C1822" t="str">
        <v>PUEBLO NUEVO</v>
      </c>
      <c r="D1822" t="str">
        <v>Beca</v>
      </c>
      <c r="E1822" t="str">
        <v>03 Marzo</v>
      </c>
      <c r="F1822">
        <v>3</v>
      </c>
      <c r="G1822" s="1">
        <f>'BECA MEDIA'!M307</f>
        <v>7.2</v>
      </c>
      <c r="H1822" s="1">
        <f>'BECA MEDIA'!N307</f>
        <v>18000</v>
      </c>
    </row>
    <row r="1823">
      <c r="A1823" t="str">
        <v>Beca Educación Media</v>
      </c>
      <c r="B1823" t="str">
        <v>SUCHITEPÉQUEZ</v>
      </c>
      <c r="C1823" t="str">
        <v>PUEBLO NUEVO</v>
      </c>
      <c r="D1823" t="str">
        <v>Beca</v>
      </c>
      <c r="E1823" t="str">
        <v>04 Abril</v>
      </c>
      <c r="F1823">
        <v>4</v>
      </c>
      <c r="G1823" s="1">
        <f>'BECA MEDIA'!P307</f>
        <v>2</v>
      </c>
      <c r="H1823" s="1">
        <f>'BECA MEDIA'!Q307</f>
        <v>5000</v>
      </c>
    </row>
    <row r="1824">
      <c r="A1824" t="str">
        <v>Beca Educación Media</v>
      </c>
      <c r="B1824" t="str">
        <v>SUCHITEPÉQUEZ</v>
      </c>
      <c r="C1824" t="str">
        <v>PUEBLO NUEVO</v>
      </c>
      <c r="D1824" t="str">
        <v>Beca</v>
      </c>
      <c r="E1824" t="str">
        <v>05 Mayo</v>
      </c>
      <c r="F1824">
        <v>5</v>
      </c>
      <c r="G1824" s="1">
        <f>'BECA MEDIA'!S307</f>
        <v>0</v>
      </c>
      <c r="H1824" s="1">
        <f>'BECA MEDIA'!T307</f>
        <v>0</v>
      </c>
    </row>
    <row r="1825">
      <c r="A1825" t="str">
        <v>Beca Educación Media</v>
      </c>
      <c r="B1825" t="str">
        <v>SUCHITEPÉQUEZ</v>
      </c>
      <c r="C1825" t="str">
        <v>PUEBLO NUEVO</v>
      </c>
      <c r="D1825" t="str">
        <v>Beca</v>
      </c>
      <c r="E1825" t="str">
        <v>06 Junio</v>
      </c>
      <c r="F1825">
        <v>6</v>
      </c>
      <c r="G1825" s="1">
        <f>'BECA MEDIA'!V307</f>
        <v>9.2</v>
      </c>
      <c r="H1825" s="1">
        <f>'BECA MEDIA'!W307</f>
        <v>23000</v>
      </c>
    </row>
    <row r="1826">
      <c r="A1826" t="str">
        <v>Beca Educación Media</v>
      </c>
      <c r="B1826" t="str">
        <v>SUCHITEPÉQUEZ</v>
      </c>
      <c r="C1826" t="str">
        <v>RÍO BRAVO</v>
      </c>
      <c r="D1826" t="str">
        <v>Beca</v>
      </c>
      <c r="E1826" t="str">
        <v>01 Enero</v>
      </c>
      <c r="F1826">
        <v>1</v>
      </c>
      <c r="G1826" s="1">
        <f>'BECA MEDIA'!G308</f>
        <v>0</v>
      </c>
      <c r="H1826" s="1">
        <f>'BECA MEDIA'!H308</f>
        <v>0</v>
      </c>
    </row>
    <row r="1827">
      <c r="A1827" t="str">
        <v>Beca Educación Media</v>
      </c>
      <c r="B1827" t="str">
        <v>SUCHITEPÉQUEZ</v>
      </c>
      <c r="C1827" t="str">
        <v>RÍO BRAVO</v>
      </c>
      <c r="D1827" t="str">
        <v>Beca</v>
      </c>
      <c r="E1827" t="str">
        <v>02 Febrero</v>
      </c>
      <c r="F1827">
        <v>2</v>
      </c>
      <c r="G1827" s="1">
        <f>'BECA MEDIA'!J308</f>
        <v>0</v>
      </c>
      <c r="H1827" s="1">
        <f>'BECA MEDIA'!K308</f>
        <v>0</v>
      </c>
    </row>
    <row r="1828">
      <c r="A1828" t="str">
        <v>Beca Educación Media</v>
      </c>
      <c r="B1828" t="str">
        <v>SUCHITEPÉQUEZ</v>
      </c>
      <c r="C1828" t="str">
        <v>RÍO BRAVO</v>
      </c>
      <c r="D1828" t="str">
        <v>Beca</v>
      </c>
      <c r="E1828" t="str">
        <v>03 Marzo</v>
      </c>
      <c r="F1828">
        <v>3</v>
      </c>
      <c r="G1828" s="1">
        <f>'BECA MEDIA'!M308</f>
        <v>5.2</v>
      </c>
      <c r="H1828" s="1">
        <f>'BECA MEDIA'!N308</f>
        <v>13000</v>
      </c>
    </row>
    <row r="1829">
      <c r="A1829" t="str">
        <v>Beca Educación Media</v>
      </c>
      <c r="B1829" t="str">
        <v>SUCHITEPÉQUEZ</v>
      </c>
      <c r="C1829" t="str">
        <v>RÍO BRAVO</v>
      </c>
      <c r="D1829" t="str">
        <v>Beca</v>
      </c>
      <c r="E1829" t="str">
        <v>04 Abril</v>
      </c>
      <c r="F1829">
        <v>4</v>
      </c>
      <c r="G1829" s="1">
        <f>'BECA MEDIA'!P308</f>
        <v>2</v>
      </c>
      <c r="H1829" s="1">
        <f>'BECA MEDIA'!Q308</f>
        <v>5000</v>
      </c>
    </row>
    <row r="1830">
      <c r="A1830" t="str">
        <v>Beca Educación Media</v>
      </c>
      <c r="B1830" t="str">
        <v>SUCHITEPÉQUEZ</v>
      </c>
      <c r="C1830" t="str">
        <v>RÍO BRAVO</v>
      </c>
      <c r="D1830" t="str">
        <v>Beca</v>
      </c>
      <c r="E1830" t="str">
        <v>05 Mayo</v>
      </c>
      <c r="F1830">
        <v>5</v>
      </c>
      <c r="G1830" s="1">
        <f>'BECA MEDIA'!S308</f>
        <v>0</v>
      </c>
      <c r="H1830" s="1">
        <f>'BECA MEDIA'!T308</f>
        <v>0</v>
      </c>
    </row>
    <row r="1831">
      <c r="A1831" t="str">
        <v>Beca Educación Media</v>
      </c>
      <c r="B1831" t="str">
        <v>SUCHITEPÉQUEZ</v>
      </c>
      <c r="C1831" t="str">
        <v>RÍO BRAVO</v>
      </c>
      <c r="D1831" t="str">
        <v>Beca</v>
      </c>
      <c r="E1831" t="str">
        <v>06 Junio</v>
      </c>
      <c r="F1831">
        <v>6</v>
      </c>
      <c r="G1831" s="1">
        <f>'BECA MEDIA'!V308</f>
        <v>7.2</v>
      </c>
      <c r="H1831" s="1">
        <f>'BECA MEDIA'!W308</f>
        <v>18000</v>
      </c>
    </row>
    <row r="1832">
      <c r="A1832" t="str">
        <v>Beca Educación Media</v>
      </c>
      <c r="B1832" t="str">
        <v>SUCHITEPÉQUEZ</v>
      </c>
      <c r="C1832" t="str">
        <v>SAMAYAC</v>
      </c>
      <c r="D1832" t="str">
        <v>Beca</v>
      </c>
      <c r="E1832" t="str">
        <v>01 Enero</v>
      </c>
      <c r="F1832">
        <v>1</v>
      </c>
      <c r="G1832" s="1">
        <f>'BECA MEDIA'!G309</f>
        <v>0</v>
      </c>
      <c r="H1832" s="1">
        <f>'BECA MEDIA'!H309</f>
        <v>0</v>
      </c>
    </row>
    <row r="1833">
      <c r="A1833" t="str">
        <v>Beca Educación Media</v>
      </c>
      <c r="B1833" t="str">
        <v>SUCHITEPÉQUEZ</v>
      </c>
      <c r="C1833" t="str">
        <v>SAMAYAC</v>
      </c>
      <c r="D1833" t="str">
        <v>Beca</v>
      </c>
      <c r="E1833" t="str">
        <v>02 Febrero</v>
      </c>
      <c r="F1833">
        <v>2</v>
      </c>
      <c r="G1833" s="1">
        <f>'BECA MEDIA'!J309</f>
        <v>0</v>
      </c>
      <c r="H1833" s="1">
        <f>'BECA MEDIA'!K309</f>
        <v>0</v>
      </c>
    </row>
    <row r="1834">
      <c r="A1834" t="str">
        <v>Beca Educación Media</v>
      </c>
      <c r="B1834" t="str">
        <v>SUCHITEPÉQUEZ</v>
      </c>
      <c r="C1834" t="str">
        <v>SAMAYAC</v>
      </c>
      <c r="D1834" t="str">
        <v>Beca</v>
      </c>
      <c r="E1834" t="str">
        <v>03 Marzo</v>
      </c>
      <c r="F1834">
        <v>3</v>
      </c>
      <c r="G1834" s="1">
        <f>'BECA MEDIA'!M309</f>
        <v>6.8</v>
      </c>
      <c r="H1834" s="1">
        <f>'BECA MEDIA'!N309</f>
        <v>17000</v>
      </c>
    </row>
    <row r="1835">
      <c r="A1835" t="str">
        <v>Beca Educación Media</v>
      </c>
      <c r="B1835" t="str">
        <v>SUCHITEPÉQUEZ</v>
      </c>
      <c r="C1835" t="str">
        <v>SAMAYAC</v>
      </c>
      <c r="D1835" t="str">
        <v>Beca</v>
      </c>
      <c r="E1835" t="str">
        <v>04 Abril</v>
      </c>
      <c r="F1835">
        <v>4</v>
      </c>
      <c r="G1835" s="1">
        <f>'BECA MEDIA'!P309</f>
        <v>1.2</v>
      </c>
      <c r="H1835" s="1">
        <f>'BECA MEDIA'!Q309</f>
        <v>3000</v>
      </c>
    </row>
    <row r="1836">
      <c r="A1836" t="str">
        <v>Beca Educación Media</v>
      </c>
      <c r="B1836" t="str">
        <v>SUCHITEPÉQUEZ</v>
      </c>
      <c r="C1836" t="str">
        <v>SAMAYAC</v>
      </c>
      <c r="D1836" t="str">
        <v>Beca</v>
      </c>
      <c r="E1836" t="str">
        <v>05 Mayo</v>
      </c>
      <c r="F1836">
        <v>5</v>
      </c>
      <c r="G1836" s="1">
        <f>'BECA MEDIA'!S309</f>
        <v>0</v>
      </c>
      <c r="H1836" s="1">
        <f>'BECA MEDIA'!T309</f>
        <v>0</v>
      </c>
    </row>
    <row r="1837">
      <c r="A1837" t="str">
        <v>Beca Educación Media</v>
      </c>
      <c r="B1837" t="str">
        <v>SUCHITEPÉQUEZ</v>
      </c>
      <c r="C1837" t="str">
        <v>SAMAYAC</v>
      </c>
      <c r="D1837" t="str">
        <v>Beca</v>
      </c>
      <c r="E1837" t="str">
        <v>06 Junio</v>
      </c>
      <c r="F1837">
        <v>6</v>
      </c>
      <c r="G1837" s="1">
        <f>'BECA MEDIA'!V309</f>
        <v>7.6</v>
      </c>
      <c r="H1837" s="1">
        <f>'BECA MEDIA'!W309</f>
        <v>19000</v>
      </c>
    </row>
    <row r="1838">
      <c r="A1838" t="str">
        <v>Beca Educación Media</v>
      </c>
      <c r="B1838" t="str">
        <v>SUCHITEPÉQUEZ</v>
      </c>
      <c r="C1838" t="str">
        <v>SAN ANTONIO SUCHITEPÉQUEZ</v>
      </c>
      <c r="D1838" t="str">
        <v>Beca</v>
      </c>
      <c r="E1838" t="str">
        <v>01 Enero</v>
      </c>
      <c r="F1838">
        <v>1</v>
      </c>
      <c r="G1838" s="1">
        <f>'BECA MEDIA'!G310</f>
        <v>0</v>
      </c>
      <c r="H1838" s="1">
        <f>'BECA MEDIA'!H310</f>
        <v>0</v>
      </c>
    </row>
    <row r="1839">
      <c r="A1839" t="str">
        <v>Beca Educación Media</v>
      </c>
      <c r="B1839" t="str">
        <v>SUCHITEPÉQUEZ</v>
      </c>
      <c r="C1839" t="str">
        <v>SAN ANTONIO SUCHITEPÉQUEZ</v>
      </c>
      <c r="D1839" t="str">
        <v>Beca</v>
      </c>
      <c r="E1839" t="str">
        <v>02 Febrero</v>
      </c>
      <c r="F1839">
        <v>2</v>
      </c>
      <c r="G1839" s="1">
        <f>'BECA MEDIA'!J310</f>
        <v>0</v>
      </c>
      <c r="H1839" s="1">
        <f>'BECA MEDIA'!K310</f>
        <v>0</v>
      </c>
    </row>
    <row r="1840">
      <c r="A1840" t="str">
        <v>Beca Educación Media</v>
      </c>
      <c r="B1840" t="str">
        <v>SUCHITEPÉQUEZ</v>
      </c>
      <c r="C1840" t="str">
        <v>SAN ANTONIO SUCHITEPÉQUEZ</v>
      </c>
      <c r="D1840" t="str">
        <v>Beca</v>
      </c>
      <c r="E1840" t="str">
        <v>03 Marzo</v>
      </c>
      <c r="F1840">
        <v>3</v>
      </c>
      <c r="G1840" s="1">
        <f>'BECA MEDIA'!M310</f>
        <v>2.4</v>
      </c>
      <c r="H1840" s="1">
        <f>'BECA MEDIA'!N310</f>
        <v>6000</v>
      </c>
    </row>
    <row r="1841">
      <c r="A1841" t="str">
        <v>Beca Educación Media</v>
      </c>
      <c r="B1841" t="str">
        <v>SUCHITEPÉQUEZ</v>
      </c>
      <c r="C1841" t="str">
        <v>SAN ANTONIO SUCHITEPÉQUEZ</v>
      </c>
      <c r="D1841" t="str">
        <v>Beca</v>
      </c>
      <c r="E1841" t="str">
        <v>04 Abril</v>
      </c>
      <c r="F1841">
        <v>4</v>
      </c>
      <c r="G1841" s="1">
        <f>'BECA MEDIA'!P310</f>
        <v>3.2</v>
      </c>
      <c r="H1841" s="1">
        <f>'BECA MEDIA'!Q310</f>
        <v>8000</v>
      </c>
    </row>
    <row r="1842">
      <c r="A1842" t="str">
        <v>Beca Educación Media</v>
      </c>
      <c r="B1842" t="str">
        <v>SUCHITEPÉQUEZ</v>
      </c>
      <c r="C1842" t="str">
        <v>SAN ANTONIO SUCHITEPÉQUEZ</v>
      </c>
      <c r="D1842" t="str">
        <v>Beca</v>
      </c>
      <c r="E1842" t="str">
        <v>05 Mayo</v>
      </c>
      <c r="F1842">
        <v>5</v>
      </c>
      <c r="G1842" s="1">
        <f>'BECA MEDIA'!S310</f>
        <v>0</v>
      </c>
      <c r="H1842" s="1">
        <f>'BECA MEDIA'!T310</f>
        <v>0</v>
      </c>
    </row>
    <row r="1843">
      <c r="A1843" t="str">
        <v>Beca Educación Media</v>
      </c>
      <c r="B1843" t="str">
        <v>SUCHITEPÉQUEZ</v>
      </c>
      <c r="C1843" t="str">
        <v>SAN ANTONIO SUCHITEPÉQUEZ</v>
      </c>
      <c r="D1843" t="str">
        <v>Beca</v>
      </c>
      <c r="E1843" t="str">
        <v>06 Junio</v>
      </c>
      <c r="F1843">
        <v>6</v>
      </c>
      <c r="G1843" s="1">
        <f>'BECA MEDIA'!V310</f>
        <v>5.2</v>
      </c>
      <c r="H1843" s="1">
        <f>'BECA MEDIA'!W310</f>
        <v>13000</v>
      </c>
    </row>
    <row r="1844">
      <c r="A1844" t="str">
        <v>Beca Educación Media</v>
      </c>
      <c r="B1844" t="str">
        <v>SUCHITEPÉQUEZ</v>
      </c>
      <c r="C1844" t="str">
        <v>SAN BERNARDINO</v>
      </c>
      <c r="D1844" t="str">
        <v>Beca</v>
      </c>
      <c r="E1844" t="str">
        <v>01 Enero</v>
      </c>
      <c r="F1844">
        <v>1</v>
      </c>
      <c r="G1844" s="1">
        <f>'BECA MEDIA'!G311</f>
        <v>0</v>
      </c>
      <c r="H1844" s="1">
        <f>'BECA MEDIA'!H311</f>
        <v>0</v>
      </c>
    </row>
    <row r="1845">
      <c r="A1845" t="str">
        <v>Beca Educación Media</v>
      </c>
      <c r="B1845" t="str">
        <v>SUCHITEPÉQUEZ</v>
      </c>
      <c r="C1845" t="str">
        <v>SAN BERNARDINO</v>
      </c>
      <c r="D1845" t="str">
        <v>Beca</v>
      </c>
      <c r="E1845" t="str">
        <v>02 Febrero</v>
      </c>
      <c r="F1845">
        <v>2</v>
      </c>
      <c r="G1845" s="1">
        <f>'BECA MEDIA'!J311</f>
        <v>0</v>
      </c>
      <c r="H1845" s="1">
        <f>'BECA MEDIA'!K311</f>
        <v>0</v>
      </c>
    </row>
    <row r="1846">
      <c r="A1846" t="str">
        <v>Beca Educación Media</v>
      </c>
      <c r="B1846" t="str">
        <v>SUCHITEPÉQUEZ</v>
      </c>
      <c r="C1846" t="str">
        <v>SAN BERNARDINO</v>
      </c>
      <c r="D1846" t="str">
        <v>Beca</v>
      </c>
      <c r="E1846" t="str">
        <v>03 Marzo</v>
      </c>
      <c r="F1846">
        <v>3</v>
      </c>
      <c r="G1846" s="1">
        <f>'BECA MEDIA'!M311</f>
        <v>4.4</v>
      </c>
      <c r="H1846" s="1">
        <f>'BECA MEDIA'!N311</f>
        <v>11000</v>
      </c>
    </row>
    <row r="1847">
      <c r="A1847" t="str">
        <v>Beca Educación Media</v>
      </c>
      <c r="B1847" t="str">
        <v>SUCHITEPÉQUEZ</v>
      </c>
      <c r="C1847" t="str">
        <v>SAN BERNARDINO</v>
      </c>
      <c r="D1847" t="str">
        <v>Beca</v>
      </c>
      <c r="E1847" t="str">
        <v>04 Abril</v>
      </c>
      <c r="F1847">
        <v>4</v>
      </c>
      <c r="G1847" s="1">
        <f>'BECA MEDIA'!P311</f>
        <v>1.2</v>
      </c>
      <c r="H1847" s="1">
        <f>'BECA MEDIA'!Q311</f>
        <v>3000</v>
      </c>
    </row>
    <row r="1848">
      <c r="A1848" t="str">
        <v>Beca Educación Media</v>
      </c>
      <c r="B1848" t="str">
        <v>SUCHITEPÉQUEZ</v>
      </c>
      <c r="C1848" t="str">
        <v>SAN BERNARDINO</v>
      </c>
      <c r="D1848" t="str">
        <v>Beca</v>
      </c>
      <c r="E1848" t="str">
        <v>05 Mayo</v>
      </c>
      <c r="F1848">
        <v>5</v>
      </c>
      <c r="G1848" s="1">
        <f>'BECA MEDIA'!S311</f>
        <v>0</v>
      </c>
      <c r="H1848" s="1">
        <f>'BECA MEDIA'!T311</f>
        <v>0</v>
      </c>
    </row>
    <row r="1849">
      <c r="A1849" t="str">
        <v>Beca Educación Media</v>
      </c>
      <c r="B1849" t="str">
        <v>SUCHITEPÉQUEZ</v>
      </c>
      <c r="C1849" t="str">
        <v>SAN BERNARDINO</v>
      </c>
      <c r="D1849" t="str">
        <v>Beca</v>
      </c>
      <c r="E1849" t="str">
        <v>06 Junio</v>
      </c>
      <c r="F1849">
        <v>6</v>
      </c>
      <c r="G1849" s="1">
        <f>'BECA MEDIA'!V311</f>
        <v>6</v>
      </c>
      <c r="H1849" s="1">
        <f>'BECA MEDIA'!W311</f>
        <v>15000</v>
      </c>
    </row>
    <row r="1850">
      <c r="A1850" t="str">
        <v>Beca Educación Media</v>
      </c>
      <c r="B1850" t="str">
        <v>SUCHITEPÉQUEZ</v>
      </c>
      <c r="C1850" t="str">
        <v>SAN FRANCISCO ZAPOTITLÁN</v>
      </c>
      <c r="D1850" t="str">
        <v>Beca</v>
      </c>
      <c r="E1850" t="str">
        <v>01 Enero</v>
      </c>
      <c r="F1850">
        <v>1</v>
      </c>
      <c r="G1850" s="1">
        <f>'BECA MEDIA'!G312</f>
        <v>0</v>
      </c>
      <c r="H1850" s="1">
        <f>'BECA MEDIA'!H312</f>
        <v>0</v>
      </c>
    </row>
    <row r="1851">
      <c r="A1851" t="str">
        <v>Beca Educación Media</v>
      </c>
      <c r="B1851" t="str">
        <v>SUCHITEPÉQUEZ</v>
      </c>
      <c r="C1851" t="str">
        <v>SAN FRANCISCO ZAPOTITLÁN</v>
      </c>
      <c r="D1851" t="str">
        <v>Beca</v>
      </c>
      <c r="E1851" t="str">
        <v>02 Febrero</v>
      </c>
      <c r="F1851">
        <v>2</v>
      </c>
      <c r="G1851" s="1">
        <f>'BECA MEDIA'!J312</f>
        <v>0</v>
      </c>
      <c r="H1851" s="1">
        <f>'BECA MEDIA'!K312</f>
        <v>0</v>
      </c>
    </row>
    <row r="1852">
      <c r="A1852" t="str">
        <v>Beca Educación Media</v>
      </c>
      <c r="B1852" t="str">
        <v>SUCHITEPÉQUEZ</v>
      </c>
      <c r="C1852" t="str">
        <v>SAN FRANCISCO ZAPOTITLÁN</v>
      </c>
      <c r="D1852" t="str">
        <v>Beca</v>
      </c>
      <c r="E1852" t="str">
        <v>03 Marzo</v>
      </c>
      <c r="F1852">
        <v>3</v>
      </c>
      <c r="G1852" s="1">
        <f>'BECA MEDIA'!M312</f>
        <v>3.2</v>
      </c>
      <c r="H1852" s="1">
        <f>'BECA MEDIA'!N312</f>
        <v>8000</v>
      </c>
    </row>
    <row r="1853">
      <c r="A1853" t="str">
        <v>Beca Educación Media</v>
      </c>
      <c r="B1853" t="str">
        <v>SUCHITEPÉQUEZ</v>
      </c>
      <c r="C1853" t="str">
        <v>SAN FRANCISCO ZAPOTITLÁN</v>
      </c>
      <c r="D1853" t="str">
        <v>Beca</v>
      </c>
      <c r="E1853" t="str">
        <v>04 Abril</v>
      </c>
      <c r="F1853">
        <v>4</v>
      </c>
      <c r="G1853" s="1">
        <f>'BECA MEDIA'!P312</f>
        <v>2.8</v>
      </c>
      <c r="H1853" s="1">
        <f>'BECA MEDIA'!Q312</f>
        <v>7000</v>
      </c>
    </row>
    <row r="1854">
      <c r="A1854" t="str">
        <v>Beca Educación Media</v>
      </c>
      <c r="B1854" t="str">
        <v>SUCHITEPÉQUEZ</v>
      </c>
      <c r="C1854" t="str">
        <v>SAN FRANCISCO ZAPOTITLÁN</v>
      </c>
      <c r="D1854" t="str">
        <v>Beca</v>
      </c>
      <c r="E1854" t="str">
        <v>05 Mayo</v>
      </c>
      <c r="F1854">
        <v>5</v>
      </c>
      <c r="G1854" s="1">
        <f>'BECA MEDIA'!S312</f>
        <v>0</v>
      </c>
      <c r="H1854" s="1">
        <f>'BECA MEDIA'!T312</f>
        <v>0</v>
      </c>
    </row>
    <row r="1855">
      <c r="A1855" t="str">
        <v>Beca Educación Media</v>
      </c>
      <c r="B1855" t="str">
        <v>SUCHITEPÉQUEZ</v>
      </c>
      <c r="C1855" t="str">
        <v>SAN FRANCISCO ZAPOTITLÁN</v>
      </c>
      <c r="D1855" t="str">
        <v>Beca</v>
      </c>
      <c r="E1855" t="str">
        <v>06 Junio</v>
      </c>
      <c r="F1855">
        <v>6</v>
      </c>
      <c r="G1855" s="1">
        <f>'BECA MEDIA'!V312</f>
        <v>6</v>
      </c>
      <c r="H1855" s="1">
        <f>'BECA MEDIA'!W312</f>
        <v>15000</v>
      </c>
    </row>
    <row r="1856">
      <c r="A1856" t="str">
        <v>Beca Educación Media</v>
      </c>
      <c r="B1856" t="str">
        <v>SUCHITEPÉQUEZ</v>
      </c>
      <c r="C1856" t="str">
        <v>SAN GABRIEL</v>
      </c>
      <c r="D1856" t="str">
        <v>Beca</v>
      </c>
      <c r="E1856" t="str">
        <v>01 Enero</v>
      </c>
      <c r="F1856">
        <v>1</v>
      </c>
      <c r="G1856" s="1">
        <f>'BECA MEDIA'!G313</f>
        <v>0</v>
      </c>
      <c r="H1856" s="1">
        <f>'BECA MEDIA'!H313</f>
        <v>0</v>
      </c>
    </row>
    <row r="1857">
      <c r="A1857" t="str">
        <v>Beca Educación Media</v>
      </c>
      <c r="B1857" t="str">
        <v>SUCHITEPÉQUEZ</v>
      </c>
      <c r="C1857" t="str">
        <v>SAN GABRIEL</v>
      </c>
      <c r="D1857" t="str">
        <v>Beca</v>
      </c>
      <c r="E1857" t="str">
        <v>02 Febrero</v>
      </c>
      <c r="F1857">
        <v>2</v>
      </c>
      <c r="G1857" s="1">
        <f>'BECA MEDIA'!J313</f>
        <v>0</v>
      </c>
      <c r="H1857" s="1">
        <f>'BECA MEDIA'!K313</f>
        <v>0</v>
      </c>
    </row>
    <row r="1858">
      <c r="A1858" t="str">
        <v>Beca Educación Media</v>
      </c>
      <c r="B1858" t="str">
        <v>SUCHITEPÉQUEZ</v>
      </c>
      <c r="C1858" t="str">
        <v>SAN GABRIEL</v>
      </c>
      <c r="D1858" t="str">
        <v>Beca</v>
      </c>
      <c r="E1858" t="str">
        <v>03 Marzo</v>
      </c>
      <c r="F1858">
        <v>3</v>
      </c>
      <c r="G1858" s="1">
        <f>'BECA MEDIA'!M313</f>
        <v>7.6</v>
      </c>
      <c r="H1858" s="1">
        <f>'BECA MEDIA'!N313</f>
        <v>19000</v>
      </c>
    </row>
    <row r="1859">
      <c r="A1859" t="str">
        <v>Beca Educación Media</v>
      </c>
      <c r="B1859" t="str">
        <v>SUCHITEPÉQUEZ</v>
      </c>
      <c r="C1859" t="str">
        <v>SAN GABRIEL</v>
      </c>
      <c r="D1859" t="str">
        <v>Beca</v>
      </c>
      <c r="E1859" t="str">
        <v>04 Abril</v>
      </c>
      <c r="F1859">
        <v>4</v>
      </c>
      <c r="G1859" s="1">
        <f>'BECA MEDIA'!P313</f>
        <v>0.8</v>
      </c>
      <c r="H1859" s="1">
        <f>'BECA MEDIA'!Q313</f>
        <v>2000</v>
      </c>
    </row>
    <row r="1860">
      <c r="A1860" t="str">
        <v>Beca Educación Media</v>
      </c>
      <c r="B1860" t="str">
        <v>SUCHITEPÉQUEZ</v>
      </c>
      <c r="C1860" t="str">
        <v>SAN GABRIEL</v>
      </c>
      <c r="D1860" t="str">
        <v>Beca</v>
      </c>
      <c r="E1860" t="str">
        <v>05 Mayo</v>
      </c>
      <c r="F1860">
        <v>5</v>
      </c>
      <c r="G1860" s="1">
        <f>'BECA MEDIA'!S313</f>
        <v>0</v>
      </c>
      <c r="H1860" s="1">
        <f>'BECA MEDIA'!T313</f>
        <v>0</v>
      </c>
    </row>
    <row r="1861">
      <c r="A1861" t="str">
        <v>Beca Educación Media</v>
      </c>
      <c r="B1861" t="str">
        <v>SUCHITEPÉQUEZ</v>
      </c>
      <c r="C1861" t="str">
        <v>SAN GABRIEL</v>
      </c>
      <c r="D1861" t="str">
        <v>Beca</v>
      </c>
      <c r="E1861" t="str">
        <v>06 Junio</v>
      </c>
      <c r="F1861">
        <v>6</v>
      </c>
      <c r="G1861" s="1">
        <f>'BECA MEDIA'!V313</f>
        <v>8.4</v>
      </c>
      <c r="H1861" s="1">
        <f>'BECA MEDIA'!W313</f>
        <v>21000</v>
      </c>
    </row>
    <row r="1862">
      <c r="A1862" t="str">
        <v>Beca Educación Media</v>
      </c>
      <c r="B1862" t="str">
        <v>SUCHITEPÉQUEZ</v>
      </c>
      <c r="C1862" t="str">
        <v>SAN JOSÉ EL IDOLO</v>
      </c>
      <c r="D1862" t="str">
        <v>Beca</v>
      </c>
      <c r="E1862" t="str">
        <v>01 Enero</v>
      </c>
      <c r="F1862">
        <v>1</v>
      </c>
      <c r="G1862" s="1">
        <f>'BECA MEDIA'!G314</f>
        <v>0</v>
      </c>
      <c r="H1862" s="1">
        <f>'BECA MEDIA'!H314</f>
        <v>0</v>
      </c>
    </row>
    <row r="1863">
      <c r="A1863" t="str">
        <v>Beca Educación Media</v>
      </c>
      <c r="B1863" t="str">
        <v>SUCHITEPÉQUEZ</v>
      </c>
      <c r="C1863" t="str">
        <v>SAN JOSÉ EL IDOLO</v>
      </c>
      <c r="D1863" t="str">
        <v>Beca</v>
      </c>
      <c r="E1863" t="str">
        <v>02 Febrero</v>
      </c>
      <c r="F1863">
        <v>2</v>
      </c>
      <c r="G1863" s="1">
        <f>'BECA MEDIA'!J314</f>
        <v>0</v>
      </c>
      <c r="H1863" s="1">
        <f>'BECA MEDIA'!K314</f>
        <v>0</v>
      </c>
    </row>
    <row r="1864">
      <c r="A1864" t="str">
        <v>Beca Educación Media</v>
      </c>
      <c r="B1864" t="str">
        <v>SUCHITEPÉQUEZ</v>
      </c>
      <c r="C1864" t="str">
        <v>SAN JOSÉ EL IDOLO</v>
      </c>
      <c r="D1864" t="str">
        <v>Beca</v>
      </c>
      <c r="E1864" t="str">
        <v>03 Marzo</v>
      </c>
      <c r="F1864">
        <v>3</v>
      </c>
      <c r="G1864" s="1">
        <f>'BECA MEDIA'!M314</f>
        <v>6</v>
      </c>
      <c r="H1864" s="1">
        <f>'BECA MEDIA'!N314</f>
        <v>15000</v>
      </c>
    </row>
    <row r="1865">
      <c r="A1865" t="str">
        <v>Beca Educación Media</v>
      </c>
      <c r="B1865" t="str">
        <v>SUCHITEPÉQUEZ</v>
      </c>
      <c r="C1865" t="str">
        <v>SAN JOSÉ EL IDOLO</v>
      </c>
      <c r="D1865" t="str">
        <v>Beca</v>
      </c>
      <c r="E1865" t="str">
        <v>04 Abril</v>
      </c>
      <c r="F1865">
        <v>4</v>
      </c>
      <c r="G1865" s="1">
        <f>'BECA MEDIA'!P314</f>
        <v>2.8</v>
      </c>
      <c r="H1865" s="1">
        <f>'BECA MEDIA'!Q314</f>
        <v>7000</v>
      </c>
    </row>
    <row r="1866">
      <c r="A1866" t="str">
        <v>Beca Educación Media</v>
      </c>
      <c r="B1866" t="str">
        <v>SUCHITEPÉQUEZ</v>
      </c>
      <c r="C1866" t="str">
        <v>SAN JOSÉ EL IDOLO</v>
      </c>
      <c r="D1866" t="str">
        <v>Beca</v>
      </c>
      <c r="E1866" t="str">
        <v>05 Mayo</v>
      </c>
      <c r="F1866">
        <v>5</v>
      </c>
      <c r="G1866" s="1">
        <f>'BECA MEDIA'!S314</f>
        <v>0</v>
      </c>
      <c r="H1866" s="1">
        <f>'BECA MEDIA'!T314</f>
        <v>0</v>
      </c>
    </row>
    <row r="1867">
      <c r="A1867" t="str">
        <v>Beca Educación Media</v>
      </c>
      <c r="B1867" t="str">
        <v>SUCHITEPÉQUEZ</v>
      </c>
      <c r="C1867" t="str">
        <v>SAN JOSÉ EL IDOLO</v>
      </c>
      <c r="D1867" t="str">
        <v>Beca</v>
      </c>
      <c r="E1867" t="str">
        <v>06 Junio</v>
      </c>
      <c r="F1867">
        <v>6</v>
      </c>
      <c r="G1867" s="1">
        <f>'BECA MEDIA'!V314</f>
        <v>8.4</v>
      </c>
      <c r="H1867" s="1">
        <f>'BECA MEDIA'!W314</f>
        <v>21000</v>
      </c>
    </row>
    <row r="1868">
      <c r="A1868" t="str">
        <v>Beca Educación Media</v>
      </c>
      <c r="B1868" t="str">
        <v>SUCHITEPÉQUEZ</v>
      </c>
      <c r="C1868" t="str">
        <v>SAN JOSÉ LA MÁQUINA</v>
      </c>
      <c r="D1868" t="str">
        <v>Beca</v>
      </c>
      <c r="E1868" t="str">
        <v>01 Enero</v>
      </c>
      <c r="F1868">
        <v>1</v>
      </c>
      <c r="G1868" s="1">
        <f>'BECA MEDIA'!G315</f>
        <v>0</v>
      </c>
      <c r="H1868" s="1">
        <f>'BECA MEDIA'!H315</f>
        <v>0</v>
      </c>
    </row>
    <row r="1869">
      <c r="A1869" t="str">
        <v>Beca Educación Media</v>
      </c>
      <c r="B1869" t="str">
        <v>SUCHITEPÉQUEZ</v>
      </c>
      <c r="C1869" t="str">
        <v>SAN JOSÉ LA MÁQUINA</v>
      </c>
      <c r="D1869" t="str">
        <v>Beca</v>
      </c>
      <c r="E1869" t="str">
        <v>02 Febrero</v>
      </c>
      <c r="F1869">
        <v>2</v>
      </c>
      <c r="G1869" s="1">
        <f>'BECA MEDIA'!J315</f>
        <v>0</v>
      </c>
      <c r="H1869" s="1">
        <f>'BECA MEDIA'!K315</f>
        <v>0</v>
      </c>
    </row>
    <row r="1870">
      <c r="A1870" t="str">
        <v>Beca Educación Media</v>
      </c>
      <c r="B1870" t="str">
        <v>SUCHITEPÉQUEZ</v>
      </c>
      <c r="C1870" t="str">
        <v>SAN JOSÉ LA MÁQUINA</v>
      </c>
      <c r="D1870" t="str">
        <v>Beca</v>
      </c>
      <c r="E1870" t="str">
        <v>03 Marzo</v>
      </c>
      <c r="F1870">
        <v>3</v>
      </c>
      <c r="G1870" s="1">
        <f>'BECA MEDIA'!M315</f>
        <v>10.8</v>
      </c>
      <c r="H1870" s="1">
        <f>'BECA MEDIA'!N315</f>
        <v>27000</v>
      </c>
    </row>
    <row r="1871">
      <c r="A1871" t="str">
        <v>Beca Educación Media</v>
      </c>
      <c r="B1871" t="str">
        <v>SUCHITEPÉQUEZ</v>
      </c>
      <c r="C1871" t="str">
        <v>SAN JOSÉ LA MÁQUINA</v>
      </c>
      <c r="D1871" t="str">
        <v>Beca</v>
      </c>
      <c r="E1871" t="str">
        <v>04 Abril</v>
      </c>
      <c r="F1871">
        <v>4</v>
      </c>
      <c r="G1871" s="1">
        <f>'BECA MEDIA'!P315</f>
        <v>1.6</v>
      </c>
      <c r="H1871" s="1">
        <f>'BECA MEDIA'!Q315</f>
        <v>4000</v>
      </c>
    </row>
    <row r="1872">
      <c r="A1872" t="str">
        <v>Beca Educación Media</v>
      </c>
      <c r="B1872" t="str">
        <v>SUCHITEPÉQUEZ</v>
      </c>
      <c r="C1872" t="str">
        <v>SAN JOSÉ LA MÁQUINA</v>
      </c>
      <c r="D1872" t="str">
        <v>Beca</v>
      </c>
      <c r="E1872" t="str">
        <v>05 Mayo</v>
      </c>
      <c r="F1872">
        <v>5</v>
      </c>
      <c r="G1872" s="1">
        <f>'BECA MEDIA'!S315</f>
        <v>0</v>
      </c>
      <c r="H1872" s="1">
        <f>'BECA MEDIA'!T315</f>
        <v>0</v>
      </c>
    </row>
    <row r="1873">
      <c r="A1873" t="str">
        <v>Beca Educación Media</v>
      </c>
      <c r="B1873" t="str">
        <v>SUCHITEPÉQUEZ</v>
      </c>
      <c r="C1873" t="str">
        <v>SAN JOSÉ LA MÁQUINA</v>
      </c>
      <c r="D1873" t="str">
        <v>Beca</v>
      </c>
      <c r="E1873" t="str">
        <v>06 Junio</v>
      </c>
      <c r="F1873">
        <v>6</v>
      </c>
      <c r="G1873" s="1">
        <f>'BECA MEDIA'!V315</f>
        <v>12.4</v>
      </c>
      <c r="H1873" s="1">
        <f>'BECA MEDIA'!W315</f>
        <v>31000</v>
      </c>
    </row>
    <row r="1874">
      <c r="A1874" t="str">
        <v>Beca Educación Media</v>
      </c>
      <c r="B1874" t="str">
        <v>SUCHITEPÉQUEZ</v>
      </c>
      <c r="C1874" t="str">
        <v>SAN JUAN BAUTISTA</v>
      </c>
      <c r="D1874" t="str">
        <v>Beca</v>
      </c>
      <c r="E1874" t="str">
        <v>01 Enero</v>
      </c>
      <c r="F1874">
        <v>1</v>
      </c>
      <c r="G1874" s="1">
        <f>'BECA MEDIA'!G316</f>
        <v>0</v>
      </c>
      <c r="H1874" s="1">
        <f>'BECA MEDIA'!H316</f>
        <v>0</v>
      </c>
    </row>
    <row r="1875">
      <c r="A1875" t="str">
        <v>Beca Educación Media</v>
      </c>
      <c r="B1875" t="str">
        <v>SUCHITEPÉQUEZ</v>
      </c>
      <c r="C1875" t="str">
        <v>SAN JUAN BAUTISTA</v>
      </c>
      <c r="D1875" t="str">
        <v>Beca</v>
      </c>
      <c r="E1875" t="str">
        <v>02 Febrero</v>
      </c>
      <c r="F1875">
        <v>2</v>
      </c>
      <c r="G1875" s="1">
        <f>'BECA MEDIA'!J316</f>
        <v>0</v>
      </c>
      <c r="H1875" s="1">
        <f>'BECA MEDIA'!K316</f>
        <v>0</v>
      </c>
    </row>
    <row r="1876">
      <c r="A1876" t="str">
        <v>Beca Educación Media</v>
      </c>
      <c r="B1876" t="str">
        <v>SUCHITEPÉQUEZ</v>
      </c>
      <c r="C1876" t="str">
        <v>SAN JUAN BAUTISTA</v>
      </c>
      <c r="D1876" t="str">
        <v>Beca</v>
      </c>
      <c r="E1876" t="str">
        <v>03 Marzo</v>
      </c>
      <c r="F1876">
        <v>3</v>
      </c>
      <c r="G1876" s="1">
        <f>'BECA MEDIA'!M316</f>
        <v>10</v>
      </c>
      <c r="H1876" s="1">
        <f>'BECA MEDIA'!N316</f>
        <v>25000</v>
      </c>
    </row>
    <row r="1877">
      <c r="A1877" t="str">
        <v>Beca Educación Media</v>
      </c>
      <c r="B1877" t="str">
        <v>SUCHITEPÉQUEZ</v>
      </c>
      <c r="C1877" t="str">
        <v>SAN JUAN BAUTISTA</v>
      </c>
      <c r="D1877" t="str">
        <v>Beca</v>
      </c>
      <c r="E1877" t="str">
        <v>04 Abril</v>
      </c>
      <c r="F1877">
        <v>4</v>
      </c>
      <c r="G1877" s="1">
        <f>'BECA MEDIA'!P316</f>
        <v>3.2</v>
      </c>
      <c r="H1877" s="1">
        <f>'BECA MEDIA'!Q316</f>
        <v>8000</v>
      </c>
    </row>
    <row r="1878">
      <c r="A1878" t="str">
        <v>Beca Educación Media</v>
      </c>
      <c r="B1878" t="str">
        <v>SUCHITEPÉQUEZ</v>
      </c>
      <c r="C1878" t="str">
        <v>SAN JUAN BAUTISTA</v>
      </c>
      <c r="D1878" t="str">
        <v>Beca</v>
      </c>
      <c r="E1878" t="str">
        <v>05 Mayo</v>
      </c>
      <c r="F1878">
        <v>5</v>
      </c>
      <c r="G1878" s="1">
        <f>'BECA MEDIA'!S316</f>
        <v>0</v>
      </c>
      <c r="H1878" s="1">
        <f>'BECA MEDIA'!T316</f>
        <v>0</v>
      </c>
    </row>
    <row r="1879">
      <c r="A1879" t="str">
        <v>Beca Educación Media</v>
      </c>
      <c r="B1879" t="str">
        <v>SUCHITEPÉQUEZ</v>
      </c>
      <c r="C1879" t="str">
        <v>SAN JUAN BAUTISTA</v>
      </c>
      <c r="D1879" t="str">
        <v>Beca</v>
      </c>
      <c r="E1879" t="str">
        <v>06 Junio</v>
      </c>
      <c r="F1879">
        <v>6</v>
      </c>
      <c r="G1879" s="1">
        <f>'BECA MEDIA'!V316</f>
        <v>12.8</v>
      </c>
      <c r="H1879" s="1">
        <f>'BECA MEDIA'!W316</f>
        <v>32000</v>
      </c>
    </row>
    <row r="1880">
      <c r="A1880" t="str">
        <v>Beca Educación Media</v>
      </c>
      <c r="B1880" t="str">
        <v>SUCHITEPÉQUEZ</v>
      </c>
      <c r="C1880" t="str">
        <v>SAN LORENZO</v>
      </c>
      <c r="D1880" t="str">
        <v>Beca</v>
      </c>
      <c r="E1880" t="str">
        <v>01 Enero</v>
      </c>
      <c r="F1880">
        <v>1</v>
      </c>
      <c r="G1880" s="1">
        <f>'BECA MEDIA'!G317</f>
        <v>0</v>
      </c>
      <c r="H1880" s="1">
        <f>'BECA MEDIA'!H317</f>
        <v>0</v>
      </c>
    </row>
    <row r="1881">
      <c r="A1881" t="str">
        <v>Beca Educación Media</v>
      </c>
      <c r="B1881" t="str">
        <v>SUCHITEPÉQUEZ</v>
      </c>
      <c r="C1881" t="str">
        <v>SAN LORENZO</v>
      </c>
      <c r="D1881" t="str">
        <v>Beca</v>
      </c>
      <c r="E1881" t="str">
        <v>02 Febrero</v>
      </c>
      <c r="F1881">
        <v>2</v>
      </c>
      <c r="G1881" s="1">
        <f>'BECA MEDIA'!J317</f>
        <v>0</v>
      </c>
      <c r="H1881" s="1">
        <f>'BECA MEDIA'!K317</f>
        <v>0</v>
      </c>
    </row>
    <row r="1882">
      <c r="A1882" t="str">
        <v>Beca Educación Media</v>
      </c>
      <c r="B1882" t="str">
        <v>SUCHITEPÉQUEZ</v>
      </c>
      <c r="C1882" t="str">
        <v>SAN LORENZO</v>
      </c>
      <c r="D1882" t="str">
        <v>Beca</v>
      </c>
      <c r="E1882" t="str">
        <v>03 Marzo</v>
      </c>
      <c r="F1882">
        <v>3</v>
      </c>
      <c r="G1882" s="1">
        <f>'BECA MEDIA'!M317</f>
        <v>8</v>
      </c>
      <c r="H1882" s="1">
        <f>'BECA MEDIA'!N317</f>
        <v>20000</v>
      </c>
    </row>
    <row r="1883">
      <c r="A1883" t="str">
        <v>Beca Educación Media</v>
      </c>
      <c r="B1883" t="str">
        <v>SUCHITEPÉQUEZ</v>
      </c>
      <c r="C1883" t="str">
        <v>SAN LORENZO</v>
      </c>
      <c r="D1883" t="str">
        <v>Beca</v>
      </c>
      <c r="E1883" t="str">
        <v>04 Abril</v>
      </c>
      <c r="F1883">
        <v>4</v>
      </c>
      <c r="G1883" s="1">
        <f>'BECA MEDIA'!P317</f>
        <v>2.4</v>
      </c>
      <c r="H1883" s="1">
        <f>'BECA MEDIA'!Q317</f>
        <v>6000</v>
      </c>
    </row>
    <row r="1884">
      <c r="A1884" t="str">
        <v>Beca Educación Media</v>
      </c>
      <c r="B1884" t="str">
        <v>SUCHITEPÉQUEZ</v>
      </c>
      <c r="C1884" t="str">
        <v>SAN LORENZO</v>
      </c>
      <c r="D1884" t="str">
        <v>Beca</v>
      </c>
      <c r="E1884" t="str">
        <v>05 Mayo</v>
      </c>
      <c r="F1884">
        <v>5</v>
      </c>
      <c r="G1884" s="1">
        <f>'BECA MEDIA'!S317</f>
        <v>0</v>
      </c>
      <c r="H1884" s="1">
        <f>'BECA MEDIA'!T317</f>
        <v>0</v>
      </c>
    </row>
    <row r="1885">
      <c r="A1885" t="str">
        <v>Beca Educación Media</v>
      </c>
      <c r="B1885" t="str">
        <v>SUCHITEPÉQUEZ</v>
      </c>
      <c r="C1885" t="str">
        <v>SAN LORENZO</v>
      </c>
      <c r="D1885" t="str">
        <v>Beca</v>
      </c>
      <c r="E1885" t="str">
        <v>06 Junio</v>
      </c>
      <c r="F1885">
        <v>6</v>
      </c>
      <c r="G1885" s="1">
        <f>'BECA MEDIA'!V317</f>
        <v>10.4</v>
      </c>
      <c r="H1885" s="1">
        <f>'BECA MEDIA'!W317</f>
        <v>26000</v>
      </c>
    </row>
    <row r="1886">
      <c r="A1886" t="str">
        <v>Beca Educación Media</v>
      </c>
      <c r="B1886" t="str">
        <v>SUCHITEPÉQUEZ</v>
      </c>
      <c r="C1886" t="str">
        <v>SAN MIGUEL PANÁN</v>
      </c>
      <c r="D1886" t="str">
        <v>Beca</v>
      </c>
      <c r="E1886" t="str">
        <v>01 Enero</v>
      </c>
      <c r="F1886">
        <v>1</v>
      </c>
      <c r="G1886" s="1">
        <f>'BECA MEDIA'!G318</f>
        <v>0</v>
      </c>
      <c r="H1886" s="1">
        <f>'BECA MEDIA'!H318</f>
        <v>0</v>
      </c>
    </row>
    <row r="1887">
      <c r="A1887" t="str">
        <v>Beca Educación Media</v>
      </c>
      <c r="B1887" t="str">
        <v>SUCHITEPÉQUEZ</v>
      </c>
      <c r="C1887" t="str">
        <v>SAN MIGUEL PANÁN</v>
      </c>
      <c r="D1887" t="str">
        <v>Beca</v>
      </c>
      <c r="E1887" t="str">
        <v>02 Febrero</v>
      </c>
      <c r="F1887">
        <v>2</v>
      </c>
      <c r="G1887" s="1">
        <f>'BECA MEDIA'!J318</f>
        <v>0</v>
      </c>
      <c r="H1887" s="1">
        <f>'BECA MEDIA'!K318</f>
        <v>0</v>
      </c>
    </row>
    <row r="1888">
      <c r="A1888" t="str">
        <v>Beca Educación Media</v>
      </c>
      <c r="B1888" t="str">
        <v>SUCHITEPÉQUEZ</v>
      </c>
      <c r="C1888" t="str">
        <v>SAN MIGUEL PANÁN</v>
      </c>
      <c r="D1888" t="str">
        <v>Beca</v>
      </c>
      <c r="E1888" t="str">
        <v>03 Marzo</v>
      </c>
      <c r="F1888">
        <v>3</v>
      </c>
      <c r="G1888" s="1">
        <f>'BECA MEDIA'!M318</f>
        <v>6.4</v>
      </c>
      <c r="H1888" s="1">
        <f>'BECA MEDIA'!N318</f>
        <v>16000</v>
      </c>
    </row>
    <row r="1889">
      <c r="A1889" t="str">
        <v>Beca Educación Media</v>
      </c>
      <c r="B1889" t="str">
        <v>SUCHITEPÉQUEZ</v>
      </c>
      <c r="C1889" t="str">
        <v>SAN MIGUEL PANÁN</v>
      </c>
      <c r="D1889" t="str">
        <v>Beca</v>
      </c>
      <c r="E1889" t="str">
        <v>04 Abril</v>
      </c>
      <c r="F1889">
        <v>4</v>
      </c>
      <c r="G1889" s="1">
        <f>'BECA MEDIA'!P318</f>
        <v>1.6</v>
      </c>
      <c r="H1889" s="1">
        <f>'BECA MEDIA'!Q318</f>
        <v>4000</v>
      </c>
    </row>
    <row r="1890">
      <c r="A1890" t="str">
        <v>Beca Educación Media</v>
      </c>
      <c r="B1890" t="str">
        <v>SUCHITEPÉQUEZ</v>
      </c>
      <c r="C1890" t="str">
        <v>SAN MIGUEL PANÁN</v>
      </c>
      <c r="D1890" t="str">
        <v>Beca</v>
      </c>
      <c r="E1890" t="str">
        <v>05 Mayo</v>
      </c>
      <c r="F1890">
        <v>5</v>
      </c>
      <c r="G1890" s="1">
        <f>'BECA MEDIA'!S318</f>
        <v>0</v>
      </c>
      <c r="H1890" s="1">
        <f>'BECA MEDIA'!T318</f>
        <v>0</v>
      </c>
    </row>
    <row r="1891">
      <c r="A1891" t="str">
        <v>Beca Educación Media</v>
      </c>
      <c r="B1891" t="str">
        <v>SUCHITEPÉQUEZ</v>
      </c>
      <c r="C1891" t="str">
        <v>SAN MIGUEL PANÁN</v>
      </c>
      <c r="D1891" t="str">
        <v>Beca</v>
      </c>
      <c r="E1891" t="str">
        <v>06 Junio</v>
      </c>
      <c r="F1891">
        <v>6</v>
      </c>
      <c r="G1891" s="1">
        <f>'BECA MEDIA'!V318</f>
        <v>8</v>
      </c>
      <c r="H1891" s="1">
        <f>'BECA MEDIA'!W318</f>
        <v>20000</v>
      </c>
    </row>
    <row r="1892">
      <c r="A1892" t="str">
        <v>Beca Educación Media</v>
      </c>
      <c r="B1892" t="str">
        <v>SUCHITEPÉQUEZ</v>
      </c>
      <c r="C1892" t="str">
        <v>SAN PABLO JOCOPILAS</v>
      </c>
      <c r="D1892" t="str">
        <v>Beca</v>
      </c>
      <c r="E1892" t="str">
        <v>01 Enero</v>
      </c>
      <c r="F1892">
        <v>1</v>
      </c>
      <c r="G1892" s="1">
        <f>'BECA MEDIA'!G319</f>
        <v>0</v>
      </c>
      <c r="H1892" s="1">
        <f>'BECA MEDIA'!H319</f>
        <v>0</v>
      </c>
    </row>
    <row r="1893">
      <c r="A1893" t="str">
        <v>Beca Educación Media</v>
      </c>
      <c r="B1893" t="str">
        <v>SUCHITEPÉQUEZ</v>
      </c>
      <c r="C1893" t="str">
        <v>SAN PABLO JOCOPILAS</v>
      </c>
      <c r="D1893" t="str">
        <v>Beca</v>
      </c>
      <c r="E1893" t="str">
        <v>02 Febrero</v>
      </c>
      <c r="F1893">
        <v>2</v>
      </c>
      <c r="G1893" s="1">
        <f>'BECA MEDIA'!J319</f>
        <v>0</v>
      </c>
      <c r="H1893" s="1">
        <f>'BECA MEDIA'!K319</f>
        <v>0</v>
      </c>
    </row>
    <row r="1894">
      <c r="A1894" t="str">
        <v>Beca Educación Media</v>
      </c>
      <c r="B1894" t="str">
        <v>SUCHITEPÉQUEZ</v>
      </c>
      <c r="C1894" t="str">
        <v>SAN PABLO JOCOPILAS</v>
      </c>
      <c r="D1894" t="str">
        <v>Beca</v>
      </c>
      <c r="E1894" t="str">
        <v>03 Marzo</v>
      </c>
      <c r="F1894">
        <v>3</v>
      </c>
      <c r="G1894" s="1">
        <f>'BECA MEDIA'!M319</f>
        <v>3.2</v>
      </c>
      <c r="H1894" s="1">
        <f>'BECA MEDIA'!N319</f>
        <v>8000</v>
      </c>
    </row>
    <row r="1895">
      <c r="A1895" t="str">
        <v>Beca Educación Media</v>
      </c>
      <c r="B1895" t="str">
        <v>SUCHITEPÉQUEZ</v>
      </c>
      <c r="C1895" t="str">
        <v>SAN PABLO JOCOPILAS</v>
      </c>
      <c r="D1895" t="str">
        <v>Beca</v>
      </c>
      <c r="E1895" t="str">
        <v>04 Abril</v>
      </c>
      <c r="F1895">
        <v>4</v>
      </c>
      <c r="G1895" s="1">
        <f>'BECA MEDIA'!P319</f>
        <v>2</v>
      </c>
      <c r="H1895" s="1">
        <f>'BECA MEDIA'!Q319</f>
        <v>5000</v>
      </c>
    </row>
    <row r="1896">
      <c r="A1896" t="str">
        <v>Beca Educación Media</v>
      </c>
      <c r="B1896" t="str">
        <v>SUCHITEPÉQUEZ</v>
      </c>
      <c r="C1896" t="str">
        <v>SAN PABLO JOCOPILAS</v>
      </c>
      <c r="D1896" t="str">
        <v>Beca</v>
      </c>
      <c r="E1896" t="str">
        <v>05 Mayo</v>
      </c>
      <c r="F1896">
        <v>5</v>
      </c>
      <c r="G1896" s="1">
        <f>'BECA MEDIA'!S319</f>
        <v>0</v>
      </c>
      <c r="H1896" s="1">
        <f>'BECA MEDIA'!T319</f>
        <v>0</v>
      </c>
    </row>
    <row r="1897">
      <c r="A1897" t="str">
        <v>Beca Educación Media</v>
      </c>
      <c r="B1897" t="str">
        <v>SUCHITEPÉQUEZ</v>
      </c>
      <c r="C1897" t="str">
        <v>SAN PABLO JOCOPILAS</v>
      </c>
      <c r="D1897" t="str">
        <v>Beca</v>
      </c>
      <c r="E1897" t="str">
        <v>06 Junio</v>
      </c>
      <c r="F1897">
        <v>6</v>
      </c>
      <c r="G1897" s="1">
        <f>'BECA MEDIA'!V319</f>
        <v>4.8</v>
      </c>
      <c r="H1897" s="1">
        <f>'BECA MEDIA'!W319</f>
        <v>12000</v>
      </c>
    </row>
    <row r="1898">
      <c r="A1898" t="str">
        <v>Beca Educación Media</v>
      </c>
      <c r="B1898" t="str">
        <v>SUCHITEPÉQUEZ</v>
      </c>
      <c r="C1898" t="str">
        <v>SANTA BÁRBARA</v>
      </c>
      <c r="D1898" t="str">
        <v>Beca</v>
      </c>
      <c r="E1898" t="str">
        <v>01 Enero</v>
      </c>
      <c r="F1898">
        <v>1</v>
      </c>
      <c r="G1898" s="1">
        <f>'BECA MEDIA'!G320</f>
        <v>0</v>
      </c>
      <c r="H1898" s="1">
        <f>'BECA MEDIA'!H320</f>
        <v>0</v>
      </c>
    </row>
    <row r="1899">
      <c r="A1899" t="str">
        <v>Beca Educación Media</v>
      </c>
      <c r="B1899" t="str">
        <v>SUCHITEPÉQUEZ</v>
      </c>
      <c r="C1899" t="str">
        <v>SANTA BÁRBARA</v>
      </c>
      <c r="D1899" t="str">
        <v>Beca</v>
      </c>
      <c r="E1899" t="str">
        <v>02 Febrero</v>
      </c>
      <c r="F1899">
        <v>2</v>
      </c>
      <c r="G1899" s="1">
        <f>'BECA MEDIA'!J320</f>
        <v>0</v>
      </c>
      <c r="H1899" s="1">
        <f>'BECA MEDIA'!K320</f>
        <v>0</v>
      </c>
    </row>
    <row r="1900">
      <c r="A1900" t="str">
        <v>Beca Educación Media</v>
      </c>
      <c r="B1900" t="str">
        <v>SUCHITEPÉQUEZ</v>
      </c>
      <c r="C1900" t="str">
        <v>SANTA BÁRBARA</v>
      </c>
      <c r="D1900" t="str">
        <v>Beca</v>
      </c>
      <c r="E1900" t="str">
        <v>03 Marzo</v>
      </c>
      <c r="F1900">
        <v>3</v>
      </c>
      <c r="G1900" s="1">
        <f>'BECA MEDIA'!M320</f>
        <v>8</v>
      </c>
      <c r="H1900" s="1">
        <f>'BECA MEDIA'!N320</f>
        <v>22000</v>
      </c>
    </row>
    <row r="1901">
      <c r="A1901" t="str">
        <v>Beca Educación Media</v>
      </c>
      <c r="B1901" t="str">
        <v>SUCHITEPÉQUEZ</v>
      </c>
      <c r="C1901" t="str">
        <v>SANTA BÁRBARA</v>
      </c>
      <c r="D1901" t="str">
        <v>Beca</v>
      </c>
      <c r="E1901" t="str">
        <v>04 Abril</v>
      </c>
      <c r="F1901">
        <v>4</v>
      </c>
      <c r="G1901" s="1">
        <f>'BECA MEDIA'!P320</f>
        <v>1.6</v>
      </c>
      <c r="H1901" s="1">
        <f>'BECA MEDIA'!Q320</f>
        <v>4000</v>
      </c>
    </row>
    <row r="1902">
      <c r="A1902" t="str">
        <v>Beca Educación Media</v>
      </c>
      <c r="B1902" t="str">
        <v>SUCHITEPÉQUEZ</v>
      </c>
      <c r="C1902" t="str">
        <v>SANTA BÁRBARA</v>
      </c>
      <c r="D1902" t="str">
        <v>Beca</v>
      </c>
      <c r="E1902" t="str">
        <v>05 Mayo</v>
      </c>
      <c r="F1902">
        <v>5</v>
      </c>
      <c r="G1902" s="1">
        <f>'BECA MEDIA'!S320</f>
        <v>0</v>
      </c>
      <c r="H1902" s="1">
        <f>'BECA MEDIA'!T320</f>
        <v>0</v>
      </c>
    </row>
    <row r="1903">
      <c r="A1903" t="str">
        <v>Beca Educación Media</v>
      </c>
      <c r="B1903" t="str">
        <v>SUCHITEPÉQUEZ</v>
      </c>
      <c r="C1903" t="str">
        <v>SANTA BÁRBARA</v>
      </c>
      <c r="D1903" t="str">
        <v>Beca</v>
      </c>
      <c r="E1903" t="str">
        <v>06 Junio</v>
      </c>
      <c r="F1903">
        <v>6</v>
      </c>
      <c r="G1903" s="1">
        <f>'BECA MEDIA'!V320</f>
        <v>10.4</v>
      </c>
      <c r="H1903" s="1">
        <f>'BECA MEDIA'!W320</f>
        <v>26000</v>
      </c>
    </row>
    <row r="1904">
      <c r="A1904" t="str">
        <v>Beca Educación Media</v>
      </c>
      <c r="B1904" t="str">
        <v>SUCHITEPÉQUEZ</v>
      </c>
      <c r="C1904" t="str">
        <v>SANTO DOMINGO SUCHITEPÉQUEZ</v>
      </c>
      <c r="D1904" t="str">
        <v>Beca</v>
      </c>
      <c r="E1904" t="str">
        <v>01 Enero</v>
      </c>
      <c r="F1904">
        <v>1</v>
      </c>
      <c r="G1904" s="1">
        <f>'BECA MEDIA'!G321</f>
        <v>0</v>
      </c>
      <c r="H1904" s="1">
        <f>'BECA MEDIA'!H321</f>
        <v>0</v>
      </c>
    </row>
    <row r="1905">
      <c r="A1905" t="str">
        <v>Beca Educación Media</v>
      </c>
      <c r="B1905" t="str">
        <v>SUCHITEPÉQUEZ</v>
      </c>
      <c r="C1905" t="str">
        <v>SANTO DOMINGO SUCHITEPÉQUEZ</v>
      </c>
      <c r="D1905" t="str">
        <v>Beca</v>
      </c>
      <c r="E1905" t="str">
        <v>02 Febrero</v>
      </c>
      <c r="F1905">
        <v>2</v>
      </c>
      <c r="G1905" s="1">
        <f>'BECA MEDIA'!J321</f>
        <v>0</v>
      </c>
      <c r="H1905" s="1">
        <f>'BECA MEDIA'!K321</f>
        <v>0</v>
      </c>
    </row>
    <row r="1906">
      <c r="A1906" t="str">
        <v>Beca Educación Media</v>
      </c>
      <c r="B1906" t="str">
        <v>SUCHITEPÉQUEZ</v>
      </c>
      <c r="C1906" t="str">
        <v>SANTO DOMINGO SUCHITEPÉQUEZ</v>
      </c>
      <c r="D1906" t="str">
        <v>Beca</v>
      </c>
      <c r="E1906" t="str">
        <v>03 Marzo</v>
      </c>
      <c r="F1906">
        <v>3</v>
      </c>
      <c r="G1906" s="1">
        <f>'BECA MEDIA'!M321</f>
        <v>6.8</v>
      </c>
      <c r="H1906" s="1">
        <f>'BECA MEDIA'!N321</f>
        <v>17000</v>
      </c>
    </row>
    <row r="1907">
      <c r="A1907" t="str">
        <v>Beca Educación Media</v>
      </c>
      <c r="B1907" t="str">
        <v>SUCHITEPÉQUEZ</v>
      </c>
      <c r="C1907" t="str">
        <v>SANTO DOMINGO SUCHITEPÉQUEZ</v>
      </c>
      <c r="D1907" t="str">
        <v>Beca</v>
      </c>
      <c r="E1907" t="str">
        <v>04 Abril</v>
      </c>
      <c r="F1907">
        <v>4</v>
      </c>
      <c r="G1907" s="1">
        <f>'BECA MEDIA'!P321</f>
        <v>1.6</v>
      </c>
      <c r="H1907" s="1">
        <f>'BECA MEDIA'!Q321</f>
        <v>4000</v>
      </c>
    </row>
    <row r="1908">
      <c r="A1908" t="str">
        <v>Beca Educación Media</v>
      </c>
      <c r="B1908" t="str">
        <v>SUCHITEPÉQUEZ</v>
      </c>
      <c r="C1908" t="str">
        <v>SANTO DOMINGO SUCHITEPÉQUEZ</v>
      </c>
      <c r="D1908" t="str">
        <v>Beca</v>
      </c>
      <c r="E1908" t="str">
        <v>05 Mayo</v>
      </c>
      <c r="F1908">
        <v>5</v>
      </c>
      <c r="G1908" s="1">
        <f>'BECA MEDIA'!S321</f>
        <v>0</v>
      </c>
      <c r="H1908" s="1">
        <f>'BECA MEDIA'!T321</f>
        <v>0</v>
      </c>
    </row>
    <row r="1909">
      <c r="A1909" t="str">
        <v>Beca Educación Media</v>
      </c>
      <c r="B1909" t="str">
        <v>SUCHITEPÉQUEZ</v>
      </c>
      <c r="C1909" t="str">
        <v>SANTO DOMINGO SUCHITEPÉQUEZ</v>
      </c>
      <c r="D1909" t="str">
        <v>Beca</v>
      </c>
      <c r="E1909" t="str">
        <v>06 Junio</v>
      </c>
      <c r="F1909">
        <v>6</v>
      </c>
      <c r="G1909" s="1">
        <f>'BECA MEDIA'!V321</f>
        <v>8.4</v>
      </c>
      <c r="H1909" s="1">
        <f>'BECA MEDIA'!W321</f>
        <v>21000</v>
      </c>
    </row>
    <row r="1910">
      <c r="A1910" t="str">
        <v>Beca Educación Media</v>
      </c>
      <c r="B1910" t="str">
        <v>SUCHITEPÉQUEZ</v>
      </c>
      <c r="C1910" t="str">
        <v>SANTO TOMÁS LA UNIÓN</v>
      </c>
      <c r="D1910" t="str">
        <v>Beca</v>
      </c>
      <c r="E1910" t="str">
        <v>01 Enero</v>
      </c>
      <c r="F1910">
        <v>1</v>
      </c>
      <c r="G1910" s="1">
        <f>'BECA MEDIA'!G322</f>
        <v>0</v>
      </c>
      <c r="H1910" s="1">
        <f>'BECA MEDIA'!H322</f>
        <v>0</v>
      </c>
    </row>
    <row r="1911">
      <c r="A1911" t="str">
        <v>Beca Educación Media</v>
      </c>
      <c r="B1911" t="str">
        <v>SUCHITEPÉQUEZ</v>
      </c>
      <c r="C1911" t="str">
        <v>SANTO TOMÁS LA UNIÓN</v>
      </c>
      <c r="D1911" t="str">
        <v>Beca</v>
      </c>
      <c r="E1911" t="str">
        <v>02 Febrero</v>
      </c>
      <c r="F1911">
        <v>2</v>
      </c>
      <c r="G1911" s="1">
        <f>'BECA MEDIA'!J322</f>
        <v>0</v>
      </c>
      <c r="H1911" s="1">
        <f>'BECA MEDIA'!K322</f>
        <v>0</v>
      </c>
    </row>
    <row r="1912">
      <c r="A1912" t="str">
        <v>Beca Educación Media</v>
      </c>
      <c r="B1912" t="str">
        <v>SUCHITEPÉQUEZ</v>
      </c>
      <c r="C1912" t="str">
        <v>SANTO TOMÁS LA UNIÓN</v>
      </c>
      <c r="D1912" t="str">
        <v>Beca</v>
      </c>
      <c r="E1912" t="str">
        <v>03 Marzo</v>
      </c>
      <c r="F1912">
        <v>3</v>
      </c>
      <c r="G1912" s="1">
        <f>'BECA MEDIA'!M322</f>
        <v>6.4</v>
      </c>
      <c r="H1912" s="1">
        <f>'BECA MEDIA'!N322</f>
        <v>16000</v>
      </c>
    </row>
    <row r="1913">
      <c r="A1913" t="str">
        <v>Beca Educación Media</v>
      </c>
      <c r="B1913" t="str">
        <v>SUCHITEPÉQUEZ</v>
      </c>
      <c r="C1913" t="str">
        <v>SANTO TOMÁS LA UNIÓN</v>
      </c>
      <c r="D1913" t="str">
        <v>Beca</v>
      </c>
      <c r="E1913" t="str">
        <v>04 Abril</v>
      </c>
      <c r="F1913">
        <v>4</v>
      </c>
      <c r="G1913" s="1">
        <f>'BECA MEDIA'!P322</f>
        <v>2</v>
      </c>
      <c r="H1913" s="1">
        <f>'BECA MEDIA'!Q322</f>
        <v>5000</v>
      </c>
    </row>
    <row r="1914">
      <c r="A1914" t="str">
        <v>Beca Educación Media</v>
      </c>
      <c r="B1914" t="str">
        <v>SUCHITEPÉQUEZ</v>
      </c>
      <c r="C1914" t="str">
        <v>SANTO TOMÁS LA UNIÓN</v>
      </c>
      <c r="D1914" t="str">
        <v>Beca</v>
      </c>
      <c r="E1914" t="str">
        <v>05 Mayo</v>
      </c>
      <c r="F1914">
        <v>5</v>
      </c>
      <c r="G1914" s="1">
        <f>'BECA MEDIA'!S322</f>
        <v>0</v>
      </c>
      <c r="H1914" s="1">
        <f>'BECA MEDIA'!T322</f>
        <v>0</v>
      </c>
    </row>
    <row r="1915">
      <c r="A1915" t="str">
        <v>Beca Educación Media</v>
      </c>
      <c r="B1915" t="str">
        <v>SUCHITEPÉQUEZ</v>
      </c>
      <c r="C1915" t="str">
        <v>SANTO TOMÁS LA UNIÓN</v>
      </c>
      <c r="D1915" t="str">
        <v>Beca</v>
      </c>
      <c r="E1915" t="str">
        <v>06 Junio</v>
      </c>
      <c r="F1915">
        <v>6</v>
      </c>
      <c r="G1915" s="1">
        <f>'BECA MEDIA'!V322</f>
        <v>8.4</v>
      </c>
      <c r="H1915" s="1">
        <f>'BECA MEDIA'!W322</f>
        <v>21000</v>
      </c>
    </row>
    <row r="1916">
      <c r="A1916" t="str">
        <v>Beca Educación Media</v>
      </c>
      <c r="B1916" t="str">
        <v>SUCHITEPÉQUEZ</v>
      </c>
      <c r="C1916" t="str">
        <v>ZUNILITO</v>
      </c>
      <c r="D1916" t="str">
        <v>Beca</v>
      </c>
      <c r="E1916" t="str">
        <v>01 Enero</v>
      </c>
      <c r="F1916">
        <v>1</v>
      </c>
      <c r="G1916" s="1">
        <f>'BECA MEDIA'!G323</f>
        <v>0</v>
      </c>
      <c r="H1916" s="1">
        <f>'BECA MEDIA'!H323</f>
        <v>0</v>
      </c>
    </row>
    <row r="1917">
      <c r="A1917" t="str">
        <v>Beca Educación Media</v>
      </c>
      <c r="B1917" t="str">
        <v>SUCHITEPÉQUEZ</v>
      </c>
      <c r="C1917" t="str">
        <v>ZUNILITO</v>
      </c>
      <c r="D1917" t="str">
        <v>Beca</v>
      </c>
      <c r="E1917" t="str">
        <v>02 Febrero</v>
      </c>
      <c r="F1917">
        <v>2</v>
      </c>
      <c r="G1917" s="1">
        <f>'BECA MEDIA'!J323</f>
        <v>0</v>
      </c>
      <c r="H1917" s="1">
        <f>'BECA MEDIA'!K323</f>
        <v>0</v>
      </c>
    </row>
    <row r="1918">
      <c r="A1918" t="str">
        <v>Beca Educación Media</v>
      </c>
      <c r="B1918" t="str">
        <v>SUCHITEPÉQUEZ</v>
      </c>
      <c r="C1918" t="str">
        <v>ZUNILITO</v>
      </c>
      <c r="D1918" t="str">
        <v>Beca</v>
      </c>
      <c r="E1918" t="str">
        <v>03 Marzo</v>
      </c>
      <c r="F1918">
        <v>3</v>
      </c>
      <c r="G1918" s="1">
        <f>'BECA MEDIA'!M323</f>
        <v>5</v>
      </c>
      <c r="H1918" s="1">
        <f>'BECA MEDIA'!N323</f>
        <v>14000</v>
      </c>
    </row>
    <row r="1919">
      <c r="A1919" t="str">
        <v>Beca Educación Media</v>
      </c>
      <c r="B1919" t="str">
        <v>SUCHITEPÉQUEZ</v>
      </c>
      <c r="C1919" t="str">
        <v>ZUNILITO</v>
      </c>
      <c r="D1919" t="str">
        <v>Beca</v>
      </c>
      <c r="E1919" t="str">
        <v>04 Abril</v>
      </c>
      <c r="F1919">
        <v>4</v>
      </c>
      <c r="G1919" s="1">
        <f>'BECA MEDIA'!P323</f>
        <v>1.2</v>
      </c>
      <c r="H1919" s="1">
        <f>'BECA MEDIA'!Q323</f>
        <v>3000</v>
      </c>
    </row>
    <row r="1920">
      <c r="A1920" t="str">
        <v>Beca Educación Media</v>
      </c>
      <c r="B1920" t="str">
        <v>SUCHITEPÉQUEZ</v>
      </c>
      <c r="C1920" t="str">
        <v>ZUNILITO</v>
      </c>
      <c r="D1920" t="str">
        <v>Beca</v>
      </c>
      <c r="E1920" t="str">
        <v>05 Mayo</v>
      </c>
      <c r="F1920">
        <v>5</v>
      </c>
      <c r="G1920" s="1">
        <f>'BECA MEDIA'!S323</f>
        <v>0</v>
      </c>
      <c r="H1920" s="1">
        <f>'BECA MEDIA'!T323</f>
        <v>0</v>
      </c>
    </row>
    <row r="1921">
      <c r="A1921" t="str">
        <v>Beca Educación Media</v>
      </c>
      <c r="B1921" t="str">
        <v>SUCHITEPÉQUEZ</v>
      </c>
      <c r="C1921" t="str">
        <v>ZUNILITO</v>
      </c>
      <c r="D1921" t="str">
        <v>Beca</v>
      </c>
      <c r="E1921" t="str">
        <v>06 Junio</v>
      </c>
      <c r="F1921">
        <v>6</v>
      </c>
      <c r="G1921" s="1">
        <f>'BECA MEDIA'!V323</f>
        <v>6.8</v>
      </c>
      <c r="H1921" s="1">
        <f>'BECA MEDIA'!W323</f>
        <v>17000</v>
      </c>
    </row>
    <row r="1922">
      <c r="A1922" t="str">
        <v>Beca Educación Media</v>
      </c>
      <c r="B1922" t="str">
        <v>TOTONICAPÁN</v>
      </c>
      <c r="C1922" t="str">
        <v>MOMOSTENANGO</v>
      </c>
      <c r="D1922" t="str">
        <v>Beca</v>
      </c>
      <c r="E1922" t="str">
        <v>01 Enero</v>
      </c>
      <c r="F1922">
        <v>1</v>
      </c>
      <c r="G1922" s="1">
        <f>'BECA MEDIA'!G324</f>
        <v>0</v>
      </c>
      <c r="H1922" s="1">
        <f>'BECA MEDIA'!H324</f>
        <v>0</v>
      </c>
    </row>
    <row r="1923">
      <c r="A1923" t="str">
        <v>Beca Educación Media</v>
      </c>
      <c r="B1923" t="str">
        <v>TOTONICAPÁN</v>
      </c>
      <c r="C1923" t="str">
        <v>MOMOSTENANGO</v>
      </c>
      <c r="D1923" t="str">
        <v>Beca</v>
      </c>
      <c r="E1923" t="str">
        <v>02 Febrero</v>
      </c>
      <c r="F1923">
        <v>2</v>
      </c>
      <c r="G1923" s="1">
        <f>'BECA MEDIA'!J324</f>
        <v>0</v>
      </c>
      <c r="H1923" s="1">
        <f>'BECA MEDIA'!K324</f>
        <v>0</v>
      </c>
    </row>
    <row r="1924">
      <c r="A1924" t="str">
        <v>Beca Educación Media</v>
      </c>
      <c r="B1924" t="str">
        <v>TOTONICAPÁN</v>
      </c>
      <c r="C1924" t="str">
        <v>MOMOSTENANGO</v>
      </c>
      <c r="D1924" t="str">
        <v>Beca</v>
      </c>
      <c r="E1924" t="str">
        <v>03 Marzo</v>
      </c>
      <c r="F1924">
        <v>3</v>
      </c>
      <c r="G1924" s="1">
        <f>'BECA MEDIA'!M324</f>
        <v>5</v>
      </c>
      <c r="H1924" s="1">
        <f>'BECA MEDIA'!N324</f>
        <v>14000</v>
      </c>
    </row>
    <row r="1925">
      <c r="A1925" t="str">
        <v>Beca Educación Media</v>
      </c>
      <c r="B1925" t="str">
        <v>TOTONICAPÁN</v>
      </c>
      <c r="C1925" t="str">
        <v>MOMOSTENANGO</v>
      </c>
      <c r="D1925" t="str">
        <v>Beca</v>
      </c>
      <c r="E1925" t="str">
        <v>04 Abril</v>
      </c>
      <c r="F1925">
        <v>4</v>
      </c>
      <c r="G1925" s="1">
        <f>'BECA MEDIA'!P324</f>
        <v>2.8</v>
      </c>
      <c r="H1925" s="1">
        <f>'BECA MEDIA'!Q324</f>
        <v>7000</v>
      </c>
    </row>
    <row r="1926">
      <c r="A1926" t="str">
        <v>Beca Educación Media</v>
      </c>
      <c r="B1926" t="str">
        <v>TOTONICAPÁN</v>
      </c>
      <c r="C1926" t="str">
        <v>MOMOSTENANGO</v>
      </c>
      <c r="D1926" t="str">
        <v>Beca</v>
      </c>
      <c r="E1926" t="str">
        <v>05 Mayo</v>
      </c>
      <c r="F1926">
        <v>5</v>
      </c>
      <c r="G1926" s="1">
        <f>'BECA MEDIA'!S324</f>
        <v>0</v>
      </c>
      <c r="H1926" s="1">
        <f>'BECA MEDIA'!T324</f>
        <v>0</v>
      </c>
    </row>
    <row r="1927">
      <c r="A1927" t="str">
        <v>Beca Educación Media</v>
      </c>
      <c r="B1927" t="str">
        <v>TOTONICAPÁN</v>
      </c>
      <c r="C1927" t="str">
        <v>MOMOSTENANGO</v>
      </c>
      <c r="D1927" t="str">
        <v>Beca</v>
      </c>
      <c r="E1927" t="str">
        <v>06 Junio</v>
      </c>
      <c r="F1927">
        <v>6</v>
      </c>
      <c r="G1927" s="1">
        <f>'BECA MEDIA'!V324</f>
        <v>8.4</v>
      </c>
      <c r="H1927" s="1">
        <f>'BECA MEDIA'!W324</f>
        <v>21000</v>
      </c>
    </row>
    <row r="1928">
      <c r="A1928" t="str">
        <v>Beca Educación Media</v>
      </c>
      <c r="B1928" t="str">
        <v>TOTONICAPÁN</v>
      </c>
      <c r="C1928" t="str">
        <v>SAN ANDRÉS XECUL</v>
      </c>
      <c r="D1928" t="str">
        <v>Beca</v>
      </c>
      <c r="E1928" t="str">
        <v>01 Enero</v>
      </c>
      <c r="F1928">
        <v>1</v>
      </c>
      <c r="G1928" s="1">
        <f>'BECA MEDIA'!G325</f>
        <v>0</v>
      </c>
      <c r="H1928" s="1">
        <f>'BECA MEDIA'!H325</f>
        <v>0</v>
      </c>
    </row>
    <row r="1929">
      <c r="A1929" t="str">
        <v>Beca Educación Media</v>
      </c>
      <c r="B1929" t="str">
        <v>TOTONICAPÁN</v>
      </c>
      <c r="C1929" t="str">
        <v>SAN ANDRÉS XECUL</v>
      </c>
      <c r="D1929" t="str">
        <v>Beca</v>
      </c>
      <c r="E1929" t="str">
        <v>02 Febrero</v>
      </c>
      <c r="F1929">
        <v>2</v>
      </c>
      <c r="G1929" s="1">
        <f>'BECA MEDIA'!J325</f>
        <v>0</v>
      </c>
      <c r="H1929" s="1">
        <f>'BECA MEDIA'!K325</f>
        <v>0</v>
      </c>
    </row>
    <row r="1930">
      <c r="A1930" t="str">
        <v>Beca Educación Media</v>
      </c>
      <c r="B1930" t="str">
        <v>TOTONICAPÁN</v>
      </c>
      <c r="C1930" t="str">
        <v>SAN ANDRÉS XECUL</v>
      </c>
      <c r="D1930" t="str">
        <v>Beca</v>
      </c>
      <c r="E1930" t="str">
        <v>03 Marzo</v>
      </c>
      <c r="F1930">
        <v>3</v>
      </c>
      <c r="G1930" s="1">
        <f>'BECA MEDIA'!M325</f>
        <v>4</v>
      </c>
      <c r="H1930" s="1">
        <f>'BECA MEDIA'!N325</f>
        <v>10000</v>
      </c>
    </row>
    <row r="1931">
      <c r="A1931" t="str">
        <v>Beca Educación Media</v>
      </c>
      <c r="B1931" t="str">
        <v>TOTONICAPÁN</v>
      </c>
      <c r="C1931" t="str">
        <v>SAN ANDRÉS XECUL</v>
      </c>
      <c r="D1931" t="str">
        <v>Beca</v>
      </c>
      <c r="E1931" t="str">
        <v>04 Abril</v>
      </c>
      <c r="F1931">
        <v>4</v>
      </c>
      <c r="G1931" s="1">
        <f>'BECA MEDIA'!P325</f>
        <v>2.4</v>
      </c>
      <c r="H1931" s="1">
        <f>'BECA MEDIA'!Q325</f>
        <v>6000</v>
      </c>
    </row>
    <row r="1932">
      <c r="A1932" t="str">
        <v>Beca Educación Media</v>
      </c>
      <c r="B1932" t="str">
        <v>TOTONICAPÁN</v>
      </c>
      <c r="C1932" t="str">
        <v>SAN ANDRÉS XECUL</v>
      </c>
      <c r="D1932" t="str">
        <v>Beca</v>
      </c>
      <c r="E1932" t="str">
        <v>05 Mayo</v>
      </c>
      <c r="F1932">
        <v>5</v>
      </c>
      <c r="G1932" s="1">
        <f>'BECA MEDIA'!S325</f>
        <v>0</v>
      </c>
      <c r="H1932" s="1">
        <f>'BECA MEDIA'!T325</f>
        <v>0</v>
      </c>
    </row>
    <row r="1933">
      <c r="A1933" t="str">
        <v>Beca Educación Media</v>
      </c>
      <c r="B1933" t="str">
        <v>TOTONICAPÁN</v>
      </c>
      <c r="C1933" t="str">
        <v>SAN ANDRÉS XECUL</v>
      </c>
      <c r="D1933" t="str">
        <v>Beca</v>
      </c>
      <c r="E1933" t="str">
        <v>06 Junio</v>
      </c>
      <c r="F1933">
        <v>6</v>
      </c>
      <c r="G1933" s="1">
        <f>'BECA MEDIA'!V325</f>
        <v>6.4</v>
      </c>
      <c r="H1933" s="1">
        <f>'BECA MEDIA'!W325</f>
        <v>16000</v>
      </c>
    </row>
    <row r="1934">
      <c r="A1934" t="str">
        <v>Beca Educación Media</v>
      </c>
      <c r="B1934" t="str">
        <v>TOTONICAPÁN</v>
      </c>
      <c r="C1934" t="str">
        <v>SAN BARTOLO</v>
      </c>
      <c r="D1934" t="str">
        <v>Beca</v>
      </c>
      <c r="E1934" t="str">
        <v>01 Enero</v>
      </c>
      <c r="F1934">
        <v>1</v>
      </c>
      <c r="G1934" s="1">
        <f>'BECA MEDIA'!G326</f>
        <v>0</v>
      </c>
      <c r="H1934" s="1">
        <f>'BECA MEDIA'!H326</f>
        <v>0</v>
      </c>
    </row>
    <row r="1935">
      <c r="A1935" t="str">
        <v>Beca Educación Media</v>
      </c>
      <c r="B1935" t="str">
        <v>TOTONICAPÁN</v>
      </c>
      <c r="C1935" t="str">
        <v>SAN BARTOLO</v>
      </c>
      <c r="D1935" t="str">
        <v>Beca</v>
      </c>
      <c r="E1935" t="str">
        <v>02 Febrero</v>
      </c>
      <c r="F1935">
        <v>2</v>
      </c>
      <c r="G1935" s="1">
        <f>'BECA MEDIA'!J326</f>
        <v>0</v>
      </c>
      <c r="H1935" s="1">
        <f>'BECA MEDIA'!K326</f>
        <v>0</v>
      </c>
    </row>
    <row r="1936">
      <c r="A1936" t="str">
        <v>Beca Educación Media</v>
      </c>
      <c r="B1936" t="str">
        <v>TOTONICAPÁN</v>
      </c>
      <c r="C1936" t="str">
        <v>SAN BARTOLO</v>
      </c>
      <c r="D1936" t="str">
        <v>Beca</v>
      </c>
      <c r="E1936" t="str">
        <v>03 Marzo</v>
      </c>
      <c r="F1936">
        <v>3</v>
      </c>
      <c r="G1936" s="1">
        <f>'BECA MEDIA'!M326</f>
        <v>6.4</v>
      </c>
      <c r="H1936" s="1">
        <f>'BECA MEDIA'!N326</f>
        <v>16000</v>
      </c>
    </row>
    <row r="1937">
      <c r="A1937" t="str">
        <v>Beca Educación Media</v>
      </c>
      <c r="B1937" t="str">
        <v>TOTONICAPÁN</v>
      </c>
      <c r="C1937" t="str">
        <v>SAN BARTOLO</v>
      </c>
      <c r="D1937" t="str">
        <v>Beca</v>
      </c>
      <c r="E1937" t="str">
        <v>04 Abril</v>
      </c>
      <c r="F1937">
        <v>4</v>
      </c>
      <c r="G1937" s="1">
        <f>'BECA MEDIA'!P326</f>
        <v>1.2</v>
      </c>
      <c r="H1937" s="1">
        <f>'BECA MEDIA'!Q326</f>
        <v>3000</v>
      </c>
    </row>
    <row r="1938">
      <c r="A1938" t="str">
        <v>Beca Educación Media</v>
      </c>
      <c r="B1938" t="str">
        <v>TOTONICAPÁN</v>
      </c>
      <c r="C1938" t="str">
        <v>SAN BARTOLO</v>
      </c>
      <c r="D1938" t="str">
        <v>Beca</v>
      </c>
      <c r="E1938" t="str">
        <v>05 Mayo</v>
      </c>
      <c r="F1938">
        <v>5</v>
      </c>
      <c r="G1938" s="1">
        <f>'BECA MEDIA'!S326</f>
        <v>0</v>
      </c>
      <c r="H1938" s="1">
        <f>'BECA MEDIA'!T326</f>
        <v>0</v>
      </c>
    </row>
    <row r="1939">
      <c r="A1939" t="str">
        <v>Beca Educación Media</v>
      </c>
      <c r="B1939" t="str">
        <v>TOTONICAPÁN</v>
      </c>
      <c r="C1939" t="str">
        <v>SAN BARTOLO</v>
      </c>
      <c r="D1939" t="str">
        <v>Beca</v>
      </c>
      <c r="E1939" t="str">
        <v>06 Junio</v>
      </c>
      <c r="F1939">
        <v>6</v>
      </c>
      <c r="G1939" s="1">
        <f>'BECA MEDIA'!V326</f>
        <v>7.2</v>
      </c>
      <c r="H1939" s="1">
        <f>'BECA MEDIA'!W326</f>
        <v>18000</v>
      </c>
    </row>
    <row r="1940">
      <c r="A1940" t="str">
        <v>Beca Educación Media</v>
      </c>
      <c r="B1940" t="str">
        <v>TOTONICAPÁN</v>
      </c>
      <c r="C1940" t="str">
        <v>SAN CRISTÓBAL TOTONICAPÁN</v>
      </c>
      <c r="D1940" t="str">
        <v>Beca</v>
      </c>
      <c r="E1940" t="str">
        <v>01 Enero</v>
      </c>
      <c r="F1940">
        <v>1</v>
      </c>
      <c r="G1940" s="1">
        <f>'BECA MEDIA'!G327</f>
        <v>0</v>
      </c>
      <c r="H1940" s="1">
        <f>'BECA MEDIA'!H327</f>
        <v>0</v>
      </c>
    </row>
    <row r="1941">
      <c r="A1941" t="str">
        <v>Beca Educación Media</v>
      </c>
      <c r="B1941" t="str">
        <v>TOTONICAPÁN</v>
      </c>
      <c r="C1941" t="str">
        <v>SAN CRISTÓBAL TOTONICAPÁN</v>
      </c>
      <c r="D1941" t="str">
        <v>Beca</v>
      </c>
      <c r="E1941" t="str">
        <v>02 Febrero</v>
      </c>
      <c r="F1941">
        <v>2</v>
      </c>
      <c r="G1941" s="1">
        <f>'BECA MEDIA'!J327</f>
        <v>0</v>
      </c>
      <c r="H1941" s="1">
        <f>'BECA MEDIA'!K327</f>
        <v>0</v>
      </c>
    </row>
    <row r="1942">
      <c r="A1942" t="str">
        <v>Beca Educación Media</v>
      </c>
      <c r="B1942" t="str">
        <v>TOTONICAPÁN</v>
      </c>
      <c r="C1942" t="str">
        <v>SAN CRISTÓBAL TOTONICAPÁN</v>
      </c>
      <c r="D1942" t="str">
        <v>Beca</v>
      </c>
      <c r="E1942" t="str">
        <v>03 Marzo</v>
      </c>
      <c r="F1942">
        <v>3</v>
      </c>
      <c r="G1942" s="1">
        <f>'BECA MEDIA'!M327</f>
        <v>3.6</v>
      </c>
      <c r="H1942" s="1">
        <f>'BECA MEDIA'!N327</f>
        <v>9000</v>
      </c>
    </row>
    <row r="1943">
      <c r="A1943" t="str">
        <v>Beca Educación Media</v>
      </c>
      <c r="B1943" t="str">
        <v>TOTONICAPÁN</v>
      </c>
      <c r="C1943" t="str">
        <v>SAN CRISTÓBAL TOTONICAPÁN</v>
      </c>
      <c r="D1943" t="str">
        <v>Beca</v>
      </c>
      <c r="E1943" t="str">
        <v>04 Abril</v>
      </c>
      <c r="F1943">
        <v>4</v>
      </c>
      <c r="G1943" s="1">
        <f>'BECA MEDIA'!P327</f>
        <v>0.4</v>
      </c>
      <c r="H1943" s="1">
        <f>'BECA MEDIA'!Q327</f>
        <v>1000</v>
      </c>
    </row>
    <row r="1944">
      <c r="A1944" t="str">
        <v>Beca Educación Media</v>
      </c>
      <c r="B1944" t="str">
        <v>TOTONICAPÁN</v>
      </c>
      <c r="C1944" t="str">
        <v>SAN CRISTÓBAL TOTONICAPÁN</v>
      </c>
      <c r="D1944" t="str">
        <v>Beca</v>
      </c>
      <c r="E1944" t="str">
        <v>05 Mayo</v>
      </c>
      <c r="F1944">
        <v>5</v>
      </c>
      <c r="G1944" s="1">
        <f>'BECA MEDIA'!S327</f>
        <v>0</v>
      </c>
      <c r="H1944" s="1">
        <f>'BECA MEDIA'!T327</f>
        <v>0</v>
      </c>
    </row>
    <row r="1945">
      <c r="A1945" t="str">
        <v>Beca Educación Media</v>
      </c>
      <c r="B1945" t="str">
        <v>TOTONICAPÁN</v>
      </c>
      <c r="C1945" t="str">
        <v>SAN CRISTÓBAL TOTONICAPÁN</v>
      </c>
      <c r="D1945" t="str">
        <v>Beca</v>
      </c>
      <c r="E1945" t="str">
        <v>06 Junio</v>
      </c>
      <c r="F1945">
        <v>6</v>
      </c>
      <c r="G1945" s="1">
        <f>'BECA MEDIA'!V327</f>
        <v>4</v>
      </c>
      <c r="H1945" s="1">
        <f>'BECA MEDIA'!W327</f>
        <v>10000</v>
      </c>
    </row>
    <row r="1946">
      <c r="A1946" t="str">
        <v>Beca Educación Media</v>
      </c>
      <c r="B1946" t="str">
        <v>TOTONICAPÁN</v>
      </c>
      <c r="C1946" t="str">
        <v>SAN FRANCISCO EL ALTO</v>
      </c>
      <c r="D1946" t="str">
        <v>Beca</v>
      </c>
      <c r="E1946" t="str">
        <v>01 Enero</v>
      </c>
      <c r="F1946">
        <v>1</v>
      </c>
      <c r="G1946" s="1">
        <f>'BECA MEDIA'!G328</f>
        <v>0</v>
      </c>
      <c r="H1946" s="1">
        <f>'BECA MEDIA'!H328</f>
        <v>0</v>
      </c>
    </row>
    <row r="1947">
      <c r="A1947" t="str">
        <v>Beca Educación Media</v>
      </c>
      <c r="B1947" t="str">
        <v>TOTONICAPÁN</v>
      </c>
      <c r="C1947" t="str">
        <v>SAN FRANCISCO EL ALTO</v>
      </c>
      <c r="D1947" t="str">
        <v>Beca</v>
      </c>
      <c r="E1947" t="str">
        <v>02 Febrero</v>
      </c>
      <c r="F1947">
        <v>2</v>
      </c>
      <c r="G1947" s="1">
        <f>'BECA MEDIA'!J328</f>
        <v>0</v>
      </c>
      <c r="H1947" s="1">
        <f>'BECA MEDIA'!K328</f>
        <v>0</v>
      </c>
    </row>
    <row r="1948">
      <c r="A1948" t="str">
        <v>Beca Educación Media</v>
      </c>
      <c r="B1948" t="str">
        <v>TOTONICAPÁN</v>
      </c>
      <c r="C1948" t="str">
        <v>SAN FRANCISCO EL ALTO</v>
      </c>
      <c r="D1948" t="str">
        <v>Beca</v>
      </c>
      <c r="E1948" t="str">
        <v>03 Marzo</v>
      </c>
      <c r="F1948">
        <v>3</v>
      </c>
      <c r="G1948" s="1">
        <f>'BECA MEDIA'!M328</f>
        <v>2.4</v>
      </c>
      <c r="H1948" s="1">
        <f>'BECA MEDIA'!N328</f>
        <v>6000</v>
      </c>
    </row>
    <row r="1949">
      <c r="A1949" t="str">
        <v>Beca Educación Media</v>
      </c>
      <c r="B1949" t="str">
        <v>TOTONICAPÁN</v>
      </c>
      <c r="C1949" t="str">
        <v>SAN FRANCISCO EL ALTO</v>
      </c>
      <c r="D1949" t="str">
        <v>Beca</v>
      </c>
      <c r="E1949" t="str">
        <v>04 Abril</v>
      </c>
      <c r="F1949">
        <v>4</v>
      </c>
      <c r="G1949" s="1">
        <f>'BECA MEDIA'!P328</f>
        <v>2.4</v>
      </c>
      <c r="H1949" s="1">
        <f>'BECA MEDIA'!Q328</f>
        <v>6000</v>
      </c>
    </row>
    <row r="1950">
      <c r="A1950" t="str">
        <v>Beca Educación Media</v>
      </c>
      <c r="B1950" t="str">
        <v>TOTONICAPÁN</v>
      </c>
      <c r="C1950" t="str">
        <v>SAN FRANCISCO EL ALTO</v>
      </c>
      <c r="D1950" t="str">
        <v>Beca</v>
      </c>
      <c r="E1950" t="str">
        <v>05 Mayo</v>
      </c>
      <c r="F1950">
        <v>5</v>
      </c>
      <c r="G1950" s="1">
        <f>'BECA MEDIA'!S328</f>
        <v>0</v>
      </c>
      <c r="H1950" s="1">
        <f>'BECA MEDIA'!T328</f>
        <v>0</v>
      </c>
    </row>
    <row r="1951">
      <c r="A1951" t="str">
        <v>Beca Educación Media</v>
      </c>
      <c r="B1951" t="str">
        <v>TOTONICAPÁN</v>
      </c>
      <c r="C1951" t="str">
        <v>SAN FRANCISCO EL ALTO</v>
      </c>
      <c r="D1951" t="str">
        <v>Beca</v>
      </c>
      <c r="E1951" t="str">
        <v>06 Junio</v>
      </c>
      <c r="F1951">
        <v>6</v>
      </c>
      <c r="G1951" s="1">
        <f>'BECA MEDIA'!V328</f>
        <v>4.8</v>
      </c>
      <c r="H1951" s="1">
        <f>'BECA MEDIA'!W328</f>
        <v>12000</v>
      </c>
    </row>
    <row r="1952">
      <c r="A1952" t="str">
        <v>Beca Educación Media</v>
      </c>
      <c r="B1952" t="str">
        <v>TOTONICAPÁN</v>
      </c>
      <c r="C1952" t="str">
        <v>SANTA LUCÍA LA REFORMA</v>
      </c>
      <c r="D1952" t="str">
        <v>Beca</v>
      </c>
      <c r="E1952" t="str">
        <v>01 Enero</v>
      </c>
      <c r="F1952">
        <v>1</v>
      </c>
      <c r="G1952" s="1">
        <f>'BECA MEDIA'!G329</f>
        <v>0</v>
      </c>
      <c r="H1952" s="1">
        <f>'BECA MEDIA'!H329</f>
        <v>0</v>
      </c>
    </row>
    <row r="1953">
      <c r="A1953" t="str">
        <v>Beca Educación Media</v>
      </c>
      <c r="B1953" t="str">
        <v>TOTONICAPÁN</v>
      </c>
      <c r="C1953" t="str">
        <v>SANTA LUCÍA LA REFORMA</v>
      </c>
      <c r="D1953" t="str">
        <v>Beca</v>
      </c>
      <c r="E1953" t="str">
        <v>02 Febrero</v>
      </c>
      <c r="F1953">
        <v>2</v>
      </c>
      <c r="G1953" s="1">
        <f>'BECA MEDIA'!J329</f>
        <v>0</v>
      </c>
      <c r="H1953" s="1">
        <f>'BECA MEDIA'!K329</f>
        <v>0</v>
      </c>
    </row>
    <row r="1954">
      <c r="A1954" t="str">
        <v>Beca Educación Media</v>
      </c>
      <c r="B1954" t="str">
        <v>TOTONICAPÁN</v>
      </c>
      <c r="C1954" t="str">
        <v>SANTA LUCÍA LA REFORMA</v>
      </c>
      <c r="D1954" t="str">
        <v>Beca</v>
      </c>
      <c r="E1954" t="str">
        <v>03 Marzo</v>
      </c>
      <c r="F1954">
        <v>3</v>
      </c>
      <c r="G1954" s="1">
        <f>'BECA MEDIA'!M329</f>
        <v>5.2</v>
      </c>
      <c r="H1954" s="1">
        <f>'BECA MEDIA'!N329</f>
        <v>13000</v>
      </c>
    </row>
    <row r="1955">
      <c r="A1955" t="str">
        <v>Beca Educación Media</v>
      </c>
      <c r="B1955" t="str">
        <v>TOTONICAPÁN</v>
      </c>
      <c r="C1955" t="str">
        <v>SANTA LUCÍA LA REFORMA</v>
      </c>
      <c r="D1955" t="str">
        <v>Beca</v>
      </c>
      <c r="E1955" t="str">
        <v>04 Abril</v>
      </c>
      <c r="F1955">
        <v>4</v>
      </c>
      <c r="G1955" s="1">
        <f>'BECA MEDIA'!P329</f>
        <v>1.6</v>
      </c>
      <c r="H1955" s="1">
        <f>'BECA MEDIA'!Q329</f>
        <v>4000</v>
      </c>
    </row>
    <row r="1956">
      <c r="A1956" t="str">
        <v>Beca Educación Media</v>
      </c>
      <c r="B1956" t="str">
        <v>TOTONICAPÁN</v>
      </c>
      <c r="C1956" t="str">
        <v>SANTA LUCÍA LA REFORMA</v>
      </c>
      <c r="D1956" t="str">
        <v>Beca</v>
      </c>
      <c r="E1956" t="str">
        <v>05 Mayo</v>
      </c>
      <c r="F1956">
        <v>5</v>
      </c>
      <c r="G1956" s="1">
        <f>'BECA MEDIA'!S329</f>
        <v>0</v>
      </c>
      <c r="H1956" s="1">
        <f>'BECA MEDIA'!T329</f>
        <v>0</v>
      </c>
    </row>
    <row r="1957">
      <c r="A1957" t="str">
        <v>Beca Educación Media</v>
      </c>
      <c r="B1957" t="str">
        <v>TOTONICAPÁN</v>
      </c>
      <c r="C1957" t="str">
        <v>SANTA LUCÍA LA REFORMA</v>
      </c>
      <c r="D1957" t="str">
        <v>Beca</v>
      </c>
      <c r="E1957" t="str">
        <v>06 Junio</v>
      </c>
      <c r="F1957">
        <v>6</v>
      </c>
      <c r="G1957" s="1">
        <f>'BECA MEDIA'!V329</f>
        <v>6.8</v>
      </c>
      <c r="H1957" s="1">
        <f>'BECA MEDIA'!W329</f>
        <v>17000</v>
      </c>
    </row>
    <row r="1958">
      <c r="A1958" t="str">
        <v>Beca Educación Media</v>
      </c>
      <c r="B1958" t="str">
        <v>TOTONICAPÁN</v>
      </c>
      <c r="C1958" t="str">
        <v>SANTA MARÍA CHIQUIMULA</v>
      </c>
      <c r="D1958" t="str">
        <v>Beca</v>
      </c>
      <c r="E1958" t="str">
        <v>01 Enero</v>
      </c>
      <c r="F1958">
        <v>1</v>
      </c>
      <c r="G1958" s="1">
        <f>'BECA MEDIA'!G330</f>
        <v>0</v>
      </c>
      <c r="H1958" s="1">
        <f>'BECA MEDIA'!H330</f>
        <v>0</v>
      </c>
    </row>
    <row r="1959">
      <c r="A1959" t="str">
        <v>Beca Educación Media</v>
      </c>
      <c r="B1959" t="str">
        <v>TOTONICAPÁN</v>
      </c>
      <c r="C1959" t="str">
        <v>SANTA MARÍA CHIQUIMULA</v>
      </c>
      <c r="D1959" t="str">
        <v>Beca</v>
      </c>
      <c r="E1959" t="str">
        <v>02 Febrero</v>
      </c>
      <c r="F1959">
        <v>2</v>
      </c>
      <c r="G1959" s="1">
        <f>'BECA MEDIA'!J330</f>
        <v>0</v>
      </c>
      <c r="H1959" s="1">
        <f>'BECA MEDIA'!K330</f>
        <v>0</v>
      </c>
    </row>
    <row r="1960">
      <c r="A1960" t="str">
        <v>Beca Educación Media</v>
      </c>
      <c r="B1960" t="str">
        <v>TOTONICAPÁN</v>
      </c>
      <c r="C1960" t="str">
        <v>SANTA MARÍA CHIQUIMULA</v>
      </c>
      <c r="D1960" t="str">
        <v>Beca</v>
      </c>
      <c r="E1960" t="str">
        <v>03 Marzo</v>
      </c>
      <c r="F1960">
        <v>3</v>
      </c>
      <c r="G1960" s="1">
        <f>'BECA MEDIA'!M330</f>
        <v>8.8</v>
      </c>
      <c r="H1960" s="1">
        <f>'BECA MEDIA'!N330</f>
        <v>22000</v>
      </c>
    </row>
    <row r="1961">
      <c r="A1961" t="str">
        <v>Beca Educación Media</v>
      </c>
      <c r="B1961" t="str">
        <v>TOTONICAPÁN</v>
      </c>
      <c r="C1961" t="str">
        <v>SANTA MARÍA CHIQUIMULA</v>
      </c>
      <c r="D1961" t="str">
        <v>Beca</v>
      </c>
      <c r="E1961" t="str">
        <v>04 Abril</v>
      </c>
      <c r="F1961">
        <v>4</v>
      </c>
      <c r="G1961" s="1">
        <f>'BECA MEDIA'!P330</f>
        <v>2.4</v>
      </c>
      <c r="H1961" s="1">
        <f>'BECA MEDIA'!Q330</f>
        <v>6000</v>
      </c>
    </row>
    <row r="1962">
      <c r="A1962" t="str">
        <v>Beca Educación Media</v>
      </c>
      <c r="B1962" t="str">
        <v>TOTONICAPÁN</v>
      </c>
      <c r="C1962" t="str">
        <v>SANTA MARÍA CHIQUIMULA</v>
      </c>
      <c r="D1962" t="str">
        <v>Beca</v>
      </c>
      <c r="E1962" t="str">
        <v>05 Mayo</v>
      </c>
      <c r="F1962">
        <v>5</v>
      </c>
      <c r="G1962" s="1">
        <f>'BECA MEDIA'!S330</f>
        <v>0</v>
      </c>
      <c r="H1962" s="1">
        <f>'BECA MEDIA'!T330</f>
        <v>0</v>
      </c>
    </row>
    <row r="1963">
      <c r="A1963" t="str">
        <v>Beca Educación Media</v>
      </c>
      <c r="B1963" t="str">
        <v>TOTONICAPÁN</v>
      </c>
      <c r="C1963" t="str">
        <v>SANTA MARÍA CHIQUIMULA</v>
      </c>
      <c r="D1963" t="str">
        <v>Beca</v>
      </c>
      <c r="E1963" t="str">
        <v>06 Junio</v>
      </c>
      <c r="F1963">
        <v>6</v>
      </c>
      <c r="G1963" s="1">
        <f>'BECA MEDIA'!V330</f>
        <v>11.2</v>
      </c>
      <c r="H1963" s="1">
        <f>'BECA MEDIA'!W330</f>
        <v>28000</v>
      </c>
    </row>
    <row r="1964">
      <c r="A1964" t="str">
        <v>Beca Educación Media</v>
      </c>
      <c r="B1964" t="str">
        <v>TOTONICAPÁN</v>
      </c>
      <c r="C1964" t="str">
        <v>TOTONICAPÁN</v>
      </c>
      <c r="D1964" t="str">
        <v>Beca</v>
      </c>
      <c r="E1964" t="str">
        <v>01 Enero</v>
      </c>
      <c r="F1964">
        <v>1</v>
      </c>
      <c r="G1964" s="1">
        <f>'BECA MEDIA'!G331</f>
        <v>0</v>
      </c>
      <c r="H1964" s="1">
        <f>'BECA MEDIA'!H331</f>
        <v>0</v>
      </c>
    </row>
    <row r="1965">
      <c r="A1965" t="str">
        <v>Beca Educación Media</v>
      </c>
      <c r="B1965" t="str">
        <v>TOTONICAPÁN</v>
      </c>
      <c r="C1965" t="str">
        <v>TOTONICAPÁN</v>
      </c>
      <c r="D1965" t="str">
        <v>Beca</v>
      </c>
      <c r="E1965" t="str">
        <v>02 Febrero</v>
      </c>
      <c r="F1965">
        <v>2</v>
      </c>
      <c r="G1965" s="1">
        <f>'BECA MEDIA'!J331</f>
        <v>0</v>
      </c>
      <c r="H1965" s="1">
        <f>'BECA MEDIA'!K331</f>
        <v>0</v>
      </c>
    </row>
    <row r="1966">
      <c r="A1966" t="str">
        <v>Beca Educación Media</v>
      </c>
      <c r="B1966" t="str">
        <v>TOTONICAPÁN</v>
      </c>
      <c r="C1966" t="str">
        <v>TOTONICAPÁN</v>
      </c>
      <c r="D1966" t="str">
        <v>Beca</v>
      </c>
      <c r="E1966" t="str">
        <v>03 Marzo</v>
      </c>
      <c r="F1966">
        <v>3</v>
      </c>
      <c r="G1966" s="1">
        <f>'BECA MEDIA'!M331</f>
        <v>6.8</v>
      </c>
      <c r="H1966" s="1">
        <f>'BECA MEDIA'!N331</f>
        <v>17000</v>
      </c>
    </row>
    <row r="1967">
      <c r="A1967" t="str">
        <v>Beca Educación Media</v>
      </c>
      <c r="B1967" t="str">
        <v>TOTONICAPÁN</v>
      </c>
      <c r="C1967" t="str">
        <v>TOTONICAPÁN</v>
      </c>
      <c r="D1967" t="str">
        <v>Beca</v>
      </c>
      <c r="E1967" t="str">
        <v>04 Abril</v>
      </c>
      <c r="F1967">
        <v>4</v>
      </c>
      <c r="G1967" s="1">
        <f>'BECA MEDIA'!P331</f>
        <v>1.2</v>
      </c>
      <c r="H1967" s="1">
        <f>'BECA MEDIA'!Q331</f>
        <v>3000</v>
      </c>
    </row>
    <row r="1968">
      <c r="A1968" t="str">
        <v>Beca Educación Media</v>
      </c>
      <c r="B1968" t="str">
        <v>TOTONICAPÁN</v>
      </c>
      <c r="C1968" t="str">
        <v>TOTONICAPÁN</v>
      </c>
      <c r="D1968" t="str">
        <v>Beca</v>
      </c>
      <c r="E1968" t="str">
        <v>05 Mayo</v>
      </c>
      <c r="F1968">
        <v>5</v>
      </c>
      <c r="G1968" s="1">
        <f>'BECA MEDIA'!S331</f>
        <v>0</v>
      </c>
      <c r="H1968" s="1">
        <f>'BECA MEDIA'!T331</f>
        <v>0</v>
      </c>
    </row>
    <row r="1969">
      <c r="A1969" t="str">
        <v>Beca Educación Media</v>
      </c>
      <c r="B1969" t="str">
        <v>TOTONICAPÁN</v>
      </c>
      <c r="C1969" t="str">
        <v>TOTONICAPÁN</v>
      </c>
      <c r="D1969" t="str">
        <v>Beca</v>
      </c>
      <c r="E1969" t="str">
        <v>06 Junio</v>
      </c>
      <c r="F1969">
        <v>6</v>
      </c>
      <c r="G1969" s="1">
        <f>'BECA MEDIA'!V331</f>
        <v>8</v>
      </c>
      <c r="H1969" s="1">
        <f>'BECA MEDIA'!W331</f>
        <v>20000</v>
      </c>
    </row>
    <row r="1970">
      <c r="A1970" t="str">
        <v>Beca Educación Media</v>
      </c>
      <c r="B1970" t="str">
        <v>ZACAPA</v>
      </c>
      <c r="C1970" t="str">
        <v>CABAÑAS</v>
      </c>
      <c r="D1970" t="str">
        <v>Beca</v>
      </c>
      <c r="E1970" t="str">
        <v>01 Enero</v>
      </c>
      <c r="F1970">
        <v>1</v>
      </c>
      <c r="G1970" s="1">
        <f>'BECA MEDIA'!G332</f>
        <v>0</v>
      </c>
      <c r="H1970" s="1">
        <f>'BECA MEDIA'!H332</f>
        <v>0</v>
      </c>
    </row>
    <row r="1971">
      <c r="A1971" t="str">
        <v>Beca Educación Media</v>
      </c>
      <c r="B1971" t="str">
        <v>ZACAPA</v>
      </c>
      <c r="C1971" t="str">
        <v>CABAÑAS</v>
      </c>
      <c r="D1971" t="str">
        <v>Beca</v>
      </c>
      <c r="E1971" t="str">
        <v>02 Febrero</v>
      </c>
      <c r="F1971">
        <v>2</v>
      </c>
      <c r="G1971" s="1">
        <f>'BECA MEDIA'!J332</f>
        <v>0</v>
      </c>
      <c r="H1971" s="1">
        <f>'BECA MEDIA'!K332</f>
        <v>0</v>
      </c>
    </row>
    <row r="1972">
      <c r="A1972" t="str">
        <v>Beca Educación Media</v>
      </c>
      <c r="B1972" t="str">
        <v>ZACAPA</v>
      </c>
      <c r="C1972" t="str">
        <v>CABAÑAS</v>
      </c>
      <c r="D1972" t="str">
        <v>Beca</v>
      </c>
      <c r="E1972" t="str">
        <v>03 Marzo</v>
      </c>
      <c r="F1972">
        <v>3</v>
      </c>
      <c r="G1972" s="1">
        <f>'BECA MEDIA'!M332</f>
        <v>5.2</v>
      </c>
      <c r="H1972" s="1">
        <f>'BECA MEDIA'!N332</f>
        <v>13000</v>
      </c>
    </row>
    <row r="1973">
      <c r="A1973" t="str">
        <v>Beca Educación Media</v>
      </c>
      <c r="B1973" t="str">
        <v>ZACAPA</v>
      </c>
      <c r="C1973" t="str">
        <v>CABAÑAS</v>
      </c>
      <c r="D1973" t="str">
        <v>Beca</v>
      </c>
      <c r="E1973" t="str">
        <v>04 Abril</v>
      </c>
      <c r="F1973">
        <v>4</v>
      </c>
      <c r="G1973" s="1">
        <f>'BECA MEDIA'!P332</f>
        <v>3.2</v>
      </c>
      <c r="H1973" s="1">
        <f>'BECA MEDIA'!Q332</f>
        <v>8000</v>
      </c>
    </row>
    <row r="1974">
      <c r="A1974" t="str">
        <v>Beca Educación Media</v>
      </c>
      <c r="B1974" t="str">
        <v>ZACAPA</v>
      </c>
      <c r="C1974" t="str">
        <v>CABAÑAS</v>
      </c>
      <c r="D1974" t="str">
        <v>Beca</v>
      </c>
      <c r="E1974" t="str">
        <v>05 Mayo</v>
      </c>
      <c r="F1974">
        <v>5</v>
      </c>
      <c r="G1974" s="1">
        <f>'BECA MEDIA'!S332</f>
        <v>0</v>
      </c>
      <c r="H1974" s="1">
        <f>'BECA MEDIA'!T332</f>
        <v>0</v>
      </c>
    </row>
    <row r="1975">
      <c r="A1975" t="str">
        <v>Beca Educación Media</v>
      </c>
      <c r="B1975" t="str">
        <v>ZACAPA</v>
      </c>
      <c r="C1975" t="str">
        <v>CABAÑAS</v>
      </c>
      <c r="D1975" t="str">
        <v>Beca</v>
      </c>
      <c r="E1975" t="str">
        <v>06 Junio</v>
      </c>
      <c r="F1975">
        <v>6</v>
      </c>
      <c r="G1975" s="1">
        <f>'BECA MEDIA'!V332</f>
        <v>8.4</v>
      </c>
      <c r="H1975" s="1">
        <f>'BECA MEDIA'!W332</f>
        <v>21000</v>
      </c>
    </row>
    <row r="1976">
      <c r="A1976" t="str">
        <v>Beca Educación Media</v>
      </c>
      <c r="B1976" t="str">
        <v>ZACAPA</v>
      </c>
      <c r="C1976" t="str">
        <v>ESTANZUELA</v>
      </c>
      <c r="D1976" t="str">
        <v>Beca</v>
      </c>
      <c r="E1976" t="str">
        <v>01 Enero</v>
      </c>
      <c r="F1976">
        <v>1</v>
      </c>
      <c r="G1976" s="1">
        <f>'BECA MEDIA'!G333</f>
        <v>0</v>
      </c>
      <c r="H1976" s="1">
        <f>'BECA MEDIA'!H333</f>
        <v>0</v>
      </c>
    </row>
    <row r="1977">
      <c r="A1977" t="str">
        <v>Beca Educación Media</v>
      </c>
      <c r="B1977" t="str">
        <v>ZACAPA</v>
      </c>
      <c r="C1977" t="str">
        <v>ESTANZUELA</v>
      </c>
      <c r="D1977" t="str">
        <v>Beca</v>
      </c>
      <c r="E1977" t="str">
        <v>02 Febrero</v>
      </c>
      <c r="F1977">
        <v>2</v>
      </c>
      <c r="G1977" s="1">
        <f>'BECA MEDIA'!J333</f>
        <v>0</v>
      </c>
      <c r="H1977" s="1">
        <f>'BECA MEDIA'!K333</f>
        <v>0</v>
      </c>
    </row>
    <row r="1978">
      <c r="A1978" t="str">
        <v>Beca Educación Media</v>
      </c>
      <c r="B1978" t="str">
        <v>ZACAPA</v>
      </c>
      <c r="C1978" t="str">
        <v>ESTANZUELA</v>
      </c>
      <c r="D1978" t="str">
        <v>Beca</v>
      </c>
      <c r="E1978" t="str">
        <v>03 Marzo</v>
      </c>
      <c r="F1978">
        <v>3</v>
      </c>
      <c r="G1978" s="1">
        <f>'BECA MEDIA'!M333</f>
        <v>8</v>
      </c>
      <c r="H1978" s="1">
        <f>'BECA MEDIA'!N333</f>
        <v>20000</v>
      </c>
    </row>
    <row r="1979">
      <c r="A1979" t="str">
        <v>Beca Educación Media</v>
      </c>
      <c r="B1979" t="str">
        <v>ZACAPA</v>
      </c>
      <c r="C1979" t="str">
        <v>ESTANZUELA</v>
      </c>
      <c r="D1979" t="str">
        <v>Beca</v>
      </c>
      <c r="E1979" t="str">
        <v>04 Abril</v>
      </c>
      <c r="F1979">
        <v>4</v>
      </c>
      <c r="G1979" s="1">
        <f>'BECA MEDIA'!P333</f>
        <v>4</v>
      </c>
      <c r="H1979" s="1">
        <f>'BECA MEDIA'!Q333</f>
        <v>10000</v>
      </c>
    </row>
    <row r="1980">
      <c r="A1980" t="str">
        <v>Beca Educación Media</v>
      </c>
      <c r="B1980" t="str">
        <v>ZACAPA</v>
      </c>
      <c r="C1980" t="str">
        <v>ESTANZUELA</v>
      </c>
      <c r="D1980" t="str">
        <v>Beca</v>
      </c>
      <c r="E1980" t="str">
        <v>05 Mayo</v>
      </c>
      <c r="F1980">
        <v>5</v>
      </c>
      <c r="G1980" s="1">
        <f>'BECA MEDIA'!S333</f>
        <v>0</v>
      </c>
      <c r="H1980" s="1">
        <f>'BECA MEDIA'!T333</f>
        <v>0</v>
      </c>
    </row>
    <row r="1981">
      <c r="A1981" t="str">
        <v>Beca Educación Media</v>
      </c>
      <c r="B1981" t="str">
        <v>ZACAPA</v>
      </c>
      <c r="C1981" t="str">
        <v>ESTANZUELA</v>
      </c>
      <c r="D1981" t="str">
        <v>Beca</v>
      </c>
      <c r="E1981" t="str">
        <v>06 Junio</v>
      </c>
      <c r="F1981">
        <v>6</v>
      </c>
      <c r="G1981" s="1">
        <f>'BECA MEDIA'!V333</f>
        <v>11.2</v>
      </c>
      <c r="H1981" s="1">
        <f>'BECA MEDIA'!W333</f>
        <v>28000</v>
      </c>
    </row>
    <row r="1982">
      <c r="A1982" t="str">
        <v>Beca Educación Media</v>
      </c>
      <c r="B1982" t="str">
        <v>ZACAPA</v>
      </c>
      <c r="C1982" t="str">
        <v>GUALÁN</v>
      </c>
      <c r="D1982" t="str">
        <v>Beca</v>
      </c>
      <c r="E1982" t="str">
        <v>01 Enero</v>
      </c>
      <c r="F1982">
        <v>1</v>
      </c>
      <c r="G1982" s="1">
        <f>'BECA MEDIA'!G334</f>
        <v>0</v>
      </c>
      <c r="H1982" s="1">
        <f>'BECA MEDIA'!H334</f>
        <v>0</v>
      </c>
    </row>
    <row r="1983">
      <c r="A1983" t="str">
        <v>Beca Educación Media</v>
      </c>
      <c r="B1983" t="str">
        <v>ZACAPA</v>
      </c>
      <c r="C1983" t="str">
        <v>GUALÁN</v>
      </c>
      <c r="D1983" t="str">
        <v>Beca</v>
      </c>
      <c r="E1983" t="str">
        <v>02 Febrero</v>
      </c>
      <c r="F1983">
        <v>2</v>
      </c>
      <c r="G1983" s="1">
        <f>'BECA MEDIA'!J334</f>
        <v>0</v>
      </c>
      <c r="H1983" s="1">
        <f>'BECA MEDIA'!K334</f>
        <v>0</v>
      </c>
    </row>
    <row r="1984">
      <c r="A1984" t="str">
        <v>Beca Educación Media</v>
      </c>
      <c r="B1984" t="str">
        <v>ZACAPA</v>
      </c>
      <c r="C1984" t="str">
        <v>GUALÁN</v>
      </c>
      <c r="D1984" t="str">
        <v>Beca</v>
      </c>
      <c r="E1984" t="str">
        <v>03 Marzo</v>
      </c>
      <c r="F1984">
        <v>3</v>
      </c>
      <c r="G1984" s="1">
        <f>'BECA MEDIA'!M334</f>
        <v>8.8</v>
      </c>
      <c r="H1984" s="1">
        <f>'BECA MEDIA'!N334</f>
        <v>22000</v>
      </c>
    </row>
    <row r="1985">
      <c r="A1985" t="str">
        <v>Beca Educación Media</v>
      </c>
      <c r="B1985" t="str">
        <v>ZACAPA</v>
      </c>
      <c r="C1985" t="str">
        <v>GUALÁN</v>
      </c>
      <c r="D1985" t="str">
        <v>Beca</v>
      </c>
      <c r="E1985" t="str">
        <v>04 Abril</v>
      </c>
      <c r="F1985">
        <v>4</v>
      </c>
      <c r="G1985" s="1">
        <f>'BECA MEDIA'!P334</f>
        <v>3.6</v>
      </c>
      <c r="H1985" s="1">
        <f>'BECA MEDIA'!Q334</f>
        <v>9000</v>
      </c>
    </row>
    <row r="1986">
      <c r="A1986" t="str">
        <v>Beca Educación Media</v>
      </c>
      <c r="B1986" t="str">
        <v>ZACAPA</v>
      </c>
      <c r="C1986" t="str">
        <v>GUALÁN</v>
      </c>
      <c r="D1986" t="str">
        <v>Beca</v>
      </c>
      <c r="E1986" t="str">
        <v>05 Mayo</v>
      </c>
      <c r="F1986">
        <v>5</v>
      </c>
      <c r="G1986" s="1">
        <f>'BECA MEDIA'!S334</f>
        <v>0</v>
      </c>
      <c r="H1986" s="1">
        <f>'BECA MEDIA'!T334</f>
        <v>0</v>
      </c>
    </row>
    <row r="1987">
      <c r="A1987" t="str">
        <v>Beca Educación Media</v>
      </c>
      <c r="B1987" t="str">
        <v>ZACAPA</v>
      </c>
      <c r="C1987" t="str">
        <v>GUALÁN</v>
      </c>
      <c r="D1987" t="str">
        <v>Beca</v>
      </c>
      <c r="E1987" t="str">
        <v>06 Junio</v>
      </c>
      <c r="F1987">
        <v>6</v>
      </c>
      <c r="G1987" s="1">
        <f>'BECA MEDIA'!V334</f>
        <v>12.4</v>
      </c>
      <c r="H1987" s="1">
        <f>'BECA MEDIA'!W334</f>
        <v>31000</v>
      </c>
    </row>
    <row r="1988">
      <c r="A1988" t="str">
        <v>Beca Educación Media</v>
      </c>
      <c r="B1988" t="str">
        <v>ZACAPA</v>
      </c>
      <c r="C1988" t="str">
        <v>HUITÉ</v>
      </c>
      <c r="D1988" t="str">
        <v>Beca</v>
      </c>
      <c r="E1988" t="str">
        <v>01 Enero</v>
      </c>
      <c r="F1988">
        <v>1</v>
      </c>
      <c r="G1988" s="1">
        <f>'BECA MEDIA'!G335</f>
        <v>0</v>
      </c>
      <c r="H1988" s="1">
        <f>'BECA MEDIA'!H335</f>
        <v>0</v>
      </c>
    </row>
    <row r="1989">
      <c r="A1989" t="str">
        <v>Beca Educación Media</v>
      </c>
      <c r="B1989" t="str">
        <v>ZACAPA</v>
      </c>
      <c r="C1989" t="str">
        <v>HUITÉ</v>
      </c>
      <c r="D1989" t="str">
        <v>Beca</v>
      </c>
      <c r="E1989" t="str">
        <v>02 Febrero</v>
      </c>
      <c r="F1989">
        <v>2</v>
      </c>
      <c r="G1989" s="1">
        <f>'BECA MEDIA'!J335</f>
        <v>0</v>
      </c>
      <c r="H1989" s="1">
        <f>'BECA MEDIA'!K335</f>
        <v>0</v>
      </c>
    </row>
    <row r="1990">
      <c r="A1990" t="str">
        <v>Beca Educación Media</v>
      </c>
      <c r="B1990" t="str">
        <v>ZACAPA</v>
      </c>
      <c r="C1990" t="str">
        <v>HUITÉ</v>
      </c>
      <c r="D1990" t="str">
        <v>Beca</v>
      </c>
      <c r="E1990" t="str">
        <v>03 Marzo</v>
      </c>
      <c r="F1990">
        <v>3</v>
      </c>
      <c r="G1990" s="1">
        <f>'BECA MEDIA'!M335</f>
        <v>9.2</v>
      </c>
      <c r="H1990" s="1">
        <f>'BECA MEDIA'!N335</f>
        <v>23000</v>
      </c>
    </row>
    <row r="1991">
      <c r="A1991" t="str">
        <v>Beca Educación Media</v>
      </c>
      <c r="B1991" t="str">
        <v>ZACAPA</v>
      </c>
      <c r="C1991" t="str">
        <v>HUITÉ</v>
      </c>
      <c r="D1991" t="str">
        <v>Beca</v>
      </c>
      <c r="E1991" t="str">
        <v>04 Abril</v>
      </c>
      <c r="F1991">
        <v>4</v>
      </c>
      <c r="G1991" s="1">
        <f>'BECA MEDIA'!P335</f>
        <v>3.6</v>
      </c>
      <c r="H1991" s="1">
        <f>'BECA MEDIA'!Q335</f>
        <v>9000</v>
      </c>
    </row>
    <row r="1992">
      <c r="A1992" t="str">
        <v>Beca Educación Media</v>
      </c>
      <c r="B1992" t="str">
        <v>ZACAPA</v>
      </c>
      <c r="C1992" t="str">
        <v>HUITÉ</v>
      </c>
      <c r="D1992" t="str">
        <v>Beca</v>
      </c>
      <c r="E1992" t="str">
        <v>05 Mayo</v>
      </c>
      <c r="F1992">
        <v>5</v>
      </c>
      <c r="G1992" s="1">
        <f>'BECA MEDIA'!S335</f>
        <v>0</v>
      </c>
      <c r="H1992" s="1">
        <f>'BECA MEDIA'!T335</f>
        <v>0</v>
      </c>
    </row>
    <row r="1993">
      <c r="A1993" t="str">
        <v>Beca Educación Media</v>
      </c>
      <c r="B1993" t="str">
        <v>ZACAPA</v>
      </c>
      <c r="C1993" t="str">
        <v>HUITÉ</v>
      </c>
      <c r="D1993" t="str">
        <v>Beca</v>
      </c>
      <c r="E1993" t="str">
        <v>06 Junio</v>
      </c>
      <c r="F1993">
        <v>6</v>
      </c>
      <c r="G1993" s="1">
        <f>'BECA MEDIA'!V335</f>
        <v>12.4</v>
      </c>
      <c r="H1993" s="1">
        <f>'BECA MEDIA'!W335</f>
        <v>31000</v>
      </c>
    </row>
    <row r="1994">
      <c r="A1994" t="str">
        <v>Beca Educación Media</v>
      </c>
      <c r="B1994" t="str">
        <v>ZACAPA</v>
      </c>
      <c r="C1994" t="str">
        <v>LA UNIÓN</v>
      </c>
      <c r="D1994" t="str">
        <v>Beca</v>
      </c>
      <c r="E1994" t="str">
        <v>01 Enero</v>
      </c>
      <c r="F1994">
        <v>1</v>
      </c>
      <c r="G1994" s="1">
        <f>'BECA MEDIA'!G336</f>
        <v>0</v>
      </c>
      <c r="H1994" s="1">
        <f>'BECA MEDIA'!H336</f>
        <v>0</v>
      </c>
    </row>
    <row r="1995">
      <c r="A1995" t="str">
        <v>Beca Educación Media</v>
      </c>
      <c r="B1995" t="str">
        <v>ZACAPA</v>
      </c>
      <c r="C1995" t="str">
        <v>LA UNIÓN</v>
      </c>
      <c r="D1995" t="str">
        <v>Beca</v>
      </c>
      <c r="E1995" t="str">
        <v>02 Febrero</v>
      </c>
      <c r="F1995">
        <v>2</v>
      </c>
      <c r="G1995" s="1">
        <f>'BECA MEDIA'!J336</f>
        <v>0</v>
      </c>
      <c r="H1995" s="1">
        <f>'BECA MEDIA'!K336</f>
        <v>0</v>
      </c>
    </row>
    <row r="1996">
      <c r="A1996" t="str">
        <v>Beca Educación Media</v>
      </c>
      <c r="B1996" t="str">
        <v>ZACAPA</v>
      </c>
      <c r="C1996" t="str">
        <v>LA UNIÓN</v>
      </c>
      <c r="D1996" t="str">
        <v>Beca</v>
      </c>
      <c r="E1996" t="str">
        <v>03 Marzo</v>
      </c>
      <c r="F1996">
        <v>3</v>
      </c>
      <c r="G1996" s="1">
        <f>'BECA MEDIA'!M336</f>
        <v>4.8</v>
      </c>
      <c r="H1996" s="1">
        <f>'BECA MEDIA'!N336</f>
        <v>12000</v>
      </c>
    </row>
    <row r="1997">
      <c r="A1997" t="str">
        <v>Beca Educación Media</v>
      </c>
      <c r="B1997" t="str">
        <v>ZACAPA</v>
      </c>
      <c r="C1997" t="str">
        <v>LA UNIÓN</v>
      </c>
      <c r="D1997" t="str">
        <v>Beca</v>
      </c>
      <c r="E1997" t="str">
        <v>04 Abril</v>
      </c>
      <c r="F1997">
        <v>4</v>
      </c>
      <c r="G1997" s="1">
        <f>'BECA MEDIA'!P336</f>
        <v>3.6</v>
      </c>
      <c r="H1997" s="1">
        <f>'BECA MEDIA'!Q336</f>
        <v>9000</v>
      </c>
    </row>
    <row r="1998">
      <c r="A1998" t="str">
        <v>Beca Educación Media</v>
      </c>
      <c r="B1998" t="str">
        <v>ZACAPA</v>
      </c>
      <c r="C1998" t="str">
        <v>LA UNIÓN</v>
      </c>
      <c r="D1998" t="str">
        <v>Beca</v>
      </c>
      <c r="E1998" t="str">
        <v>05 Mayo</v>
      </c>
      <c r="F1998">
        <v>5</v>
      </c>
      <c r="G1998" s="1">
        <f>'BECA MEDIA'!S336</f>
        <v>0</v>
      </c>
      <c r="H1998" s="1">
        <f>'BECA MEDIA'!T336</f>
        <v>0</v>
      </c>
    </row>
    <row r="1999">
      <c r="A1999" t="str">
        <v>Beca Educación Media</v>
      </c>
      <c r="B1999" t="str">
        <v>ZACAPA</v>
      </c>
      <c r="C1999" t="str">
        <v>LA UNIÓN</v>
      </c>
      <c r="D1999" t="str">
        <v>Beca</v>
      </c>
      <c r="E1999" t="str">
        <v>06 Junio</v>
      </c>
      <c r="F1999">
        <v>6</v>
      </c>
      <c r="G1999" s="1">
        <f>'BECA MEDIA'!V336</f>
        <v>8</v>
      </c>
      <c r="H1999" s="1">
        <f>'BECA MEDIA'!W336</f>
        <v>20000</v>
      </c>
    </row>
    <row r="2000">
      <c r="A2000" t="str">
        <v>Beca Educación Media</v>
      </c>
      <c r="B2000" t="str">
        <v>ZACAPA</v>
      </c>
      <c r="C2000" t="str">
        <v>RÍO HONDO</v>
      </c>
      <c r="D2000" t="str">
        <v>Beca</v>
      </c>
      <c r="E2000" t="str">
        <v>01 Enero</v>
      </c>
      <c r="F2000">
        <v>1</v>
      </c>
      <c r="G2000" s="1">
        <f>'BECA MEDIA'!G337</f>
        <v>0</v>
      </c>
      <c r="H2000" s="1">
        <f>'BECA MEDIA'!H337</f>
        <v>0</v>
      </c>
    </row>
    <row r="2001">
      <c r="A2001" t="str">
        <v>Beca Educación Media</v>
      </c>
      <c r="B2001" t="str">
        <v>ZACAPA</v>
      </c>
      <c r="C2001" t="str">
        <v>RÍO HONDO</v>
      </c>
      <c r="D2001" t="str">
        <v>Beca</v>
      </c>
      <c r="E2001" t="str">
        <v>02 Febrero</v>
      </c>
      <c r="F2001">
        <v>2</v>
      </c>
      <c r="G2001" s="1">
        <f>'BECA MEDIA'!J337</f>
        <v>0</v>
      </c>
      <c r="H2001" s="1">
        <f>'BECA MEDIA'!K337</f>
        <v>0</v>
      </c>
    </row>
    <row r="2002">
      <c r="A2002" t="str">
        <v>Beca Educación Media</v>
      </c>
      <c r="B2002" t="str">
        <v>ZACAPA</v>
      </c>
      <c r="C2002" t="str">
        <v>RÍO HONDO</v>
      </c>
      <c r="D2002" t="str">
        <v>Beca</v>
      </c>
      <c r="E2002" t="str">
        <v>03 Marzo</v>
      </c>
      <c r="F2002">
        <v>3</v>
      </c>
      <c r="G2002" s="1">
        <f>'BECA MEDIA'!M337</f>
        <v>11.6</v>
      </c>
      <c r="H2002" s="1">
        <f>'BECA MEDIA'!N337</f>
        <v>29000</v>
      </c>
    </row>
    <row r="2003">
      <c r="A2003" t="str">
        <v>Beca Educación Media</v>
      </c>
      <c r="B2003" t="str">
        <v>ZACAPA</v>
      </c>
      <c r="C2003" t="str">
        <v>RÍO HONDO</v>
      </c>
      <c r="D2003" t="str">
        <v>Beca</v>
      </c>
      <c r="E2003" t="str">
        <v>04 Abril</v>
      </c>
      <c r="F2003">
        <v>4</v>
      </c>
      <c r="G2003" s="1">
        <f>'BECA MEDIA'!P337</f>
        <v>2.8</v>
      </c>
      <c r="H2003" s="1">
        <f>'BECA MEDIA'!Q337</f>
        <v>7000</v>
      </c>
    </row>
    <row r="2004">
      <c r="A2004" t="str">
        <v>Beca Educación Media</v>
      </c>
      <c r="B2004" t="str">
        <v>ZACAPA</v>
      </c>
      <c r="C2004" t="str">
        <v>RÍO HONDO</v>
      </c>
      <c r="D2004" t="str">
        <v>Beca</v>
      </c>
      <c r="E2004" t="str">
        <v>05 Mayo</v>
      </c>
      <c r="F2004">
        <v>5</v>
      </c>
      <c r="G2004" s="1">
        <f>'BECA MEDIA'!S337</f>
        <v>0</v>
      </c>
      <c r="H2004" s="1">
        <f>'BECA MEDIA'!T337</f>
        <v>0</v>
      </c>
    </row>
    <row r="2005">
      <c r="A2005" t="str">
        <v>Beca Educación Media</v>
      </c>
      <c r="B2005" t="str">
        <v>ZACAPA</v>
      </c>
      <c r="C2005" t="str">
        <v>RÍO HONDO</v>
      </c>
      <c r="D2005" t="str">
        <v>Beca</v>
      </c>
      <c r="E2005" t="str">
        <v>06 Junio</v>
      </c>
      <c r="F2005">
        <v>6</v>
      </c>
      <c r="G2005" s="1">
        <f>'BECA MEDIA'!V337</f>
        <v>14</v>
      </c>
      <c r="H2005" s="1">
        <f>'BECA MEDIA'!W337</f>
        <v>35000</v>
      </c>
    </row>
    <row r="2006">
      <c r="A2006" t="str">
        <v>Beca Educación Media</v>
      </c>
      <c r="B2006" t="str">
        <v>ZACAPA</v>
      </c>
      <c r="C2006" t="str">
        <v>SAN DIEGO</v>
      </c>
      <c r="D2006" t="str">
        <v>Beca</v>
      </c>
      <c r="E2006" t="str">
        <v>01 Enero</v>
      </c>
      <c r="F2006">
        <v>1</v>
      </c>
      <c r="G2006" s="1">
        <f>'BECA MEDIA'!G338</f>
        <v>0</v>
      </c>
      <c r="H2006" s="1">
        <f>'BECA MEDIA'!H338</f>
        <v>0</v>
      </c>
    </row>
    <row r="2007">
      <c r="A2007" t="str">
        <v>Beca Educación Media</v>
      </c>
      <c r="B2007" t="str">
        <v>ZACAPA</v>
      </c>
      <c r="C2007" t="str">
        <v>SAN DIEGO</v>
      </c>
      <c r="D2007" t="str">
        <v>Beca</v>
      </c>
      <c r="E2007" t="str">
        <v>02 Febrero</v>
      </c>
      <c r="F2007">
        <v>2</v>
      </c>
      <c r="G2007" s="1">
        <f>'BECA MEDIA'!J338</f>
        <v>0</v>
      </c>
      <c r="H2007" s="1">
        <f>'BECA MEDIA'!K338</f>
        <v>0</v>
      </c>
    </row>
    <row r="2008">
      <c r="A2008" t="str">
        <v>Beca Educación Media</v>
      </c>
      <c r="B2008" t="str">
        <v>ZACAPA</v>
      </c>
      <c r="C2008" t="str">
        <v>SAN DIEGO</v>
      </c>
      <c r="D2008" t="str">
        <v>Beca</v>
      </c>
      <c r="E2008" t="str">
        <v>03 Marzo</v>
      </c>
      <c r="F2008">
        <v>3</v>
      </c>
      <c r="G2008" s="1">
        <f>'BECA MEDIA'!M338</f>
        <v>5.2</v>
      </c>
      <c r="H2008" s="1">
        <f>'BECA MEDIA'!N338</f>
        <v>13000</v>
      </c>
    </row>
    <row r="2009">
      <c r="A2009" t="str">
        <v>Beca Educación Media</v>
      </c>
      <c r="B2009" t="str">
        <v>ZACAPA</v>
      </c>
      <c r="C2009" t="str">
        <v>SAN DIEGO</v>
      </c>
      <c r="D2009" t="str">
        <v>Beca</v>
      </c>
      <c r="E2009" t="str">
        <v>04 Abril</v>
      </c>
      <c r="F2009">
        <v>4</v>
      </c>
      <c r="G2009" s="1">
        <f>'BECA MEDIA'!P338</f>
        <v>0.8</v>
      </c>
      <c r="H2009" s="1">
        <f>'BECA MEDIA'!Q338</f>
        <v>2000</v>
      </c>
    </row>
    <row r="2010">
      <c r="A2010" t="str">
        <v>Beca Educación Media</v>
      </c>
      <c r="B2010" t="str">
        <v>ZACAPA</v>
      </c>
      <c r="C2010" t="str">
        <v>SAN DIEGO</v>
      </c>
      <c r="D2010" t="str">
        <v>Beca</v>
      </c>
      <c r="E2010" t="str">
        <v>05 Mayo</v>
      </c>
      <c r="F2010">
        <v>5</v>
      </c>
      <c r="G2010" s="1">
        <f>'BECA MEDIA'!S338</f>
        <v>0</v>
      </c>
      <c r="H2010" s="1">
        <f>'BECA MEDIA'!T338</f>
        <v>0</v>
      </c>
    </row>
    <row r="2011">
      <c r="A2011" t="str">
        <v>Beca Educación Media</v>
      </c>
      <c r="B2011" t="str">
        <v>ZACAPA</v>
      </c>
      <c r="C2011" t="str">
        <v>SAN DIEGO</v>
      </c>
      <c r="D2011" t="str">
        <v>Beca</v>
      </c>
      <c r="E2011" t="str">
        <v>06 Junio</v>
      </c>
      <c r="F2011">
        <v>6</v>
      </c>
      <c r="G2011" s="1">
        <f>'BECA MEDIA'!V338</f>
        <v>6.4</v>
      </c>
      <c r="H2011" s="1">
        <f>'BECA MEDIA'!W338</f>
        <v>16000</v>
      </c>
    </row>
    <row r="2012">
      <c r="A2012" t="str">
        <v>Beca Educación Media</v>
      </c>
      <c r="B2012" t="str">
        <v>ZACAPA</v>
      </c>
      <c r="C2012" t="str">
        <v>SAN JORGE</v>
      </c>
      <c r="D2012" t="str">
        <v>Beca</v>
      </c>
      <c r="E2012" t="str">
        <v>01 Enero</v>
      </c>
      <c r="F2012">
        <v>1</v>
      </c>
      <c r="G2012" s="1">
        <f>'BECA MEDIA'!G339</f>
        <v>0</v>
      </c>
      <c r="H2012" s="1">
        <f>'BECA MEDIA'!H339</f>
        <v>0</v>
      </c>
    </row>
    <row r="2013">
      <c r="A2013" t="str">
        <v>Beca Educación Media</v>
      </c>
      <c r="B2013" t="str">
        <v>ZACAPA</v>
      </c>
      <c r="C2013" t="str">
        <v>SAN JORGE</v>
      </c>
      <c r="D2013" t="str">
        <v>Beca</v>
      </c>
      <c r="E2013" t="str">
        <v>02 Febrero</v>
      </c>
      <c r="F2013">
        <v>2</v>
      </c>
      <c r="G2013" s="1">
        <f>'BECA MEDIA'!J339</f>
        <v>0</v>
      </c>
      <c r="H2013" s="1">
        <f>'BECA MEDIA'!K339</f>
        <v>0</v>
      </c>
    </row>
    <row r="2014">
      <c r="A2014" t="str">
        <v>Beca Educación Media</v>
      </c>
      <c r="B2014" t="str">
        <v>ZACAPA</v>
      </c>
      <c r="C2014" t="str">
        <v>SAN JORGE</v>
      </c>
      <c r="D2014" t="str">
        <v>Beca</v>
      </c>
      <c r="E2014" t="str">
        <v>03 Marzo</v>
      </c>
      <c r="F2014">
        <v>3</v>
      </c>
      <c r="G2014" s="1">
        <f>'BECA MEDIA'!M339</f>
        <v>5.2</v>
      </c>
      <c r="H2014" s="1">
        <f>'BECA MEDIA'!N339</f>
        <v>13000</v>
      </c>
    </row>
    <row r="2015">
      <c r="A2015" t="str">
        <v>Beca Educación Media</v>
      </c>
      <c r="B2015" t="str">
        <v>ZACAPA</v>
      </c>
      <c r="C2015" t="str">
        <v>SAN JORGE</v>
      </c>
      <c r="D2015" t="str">
        <v>Beca</v>
      </c>
      <c r="E2015" t="str">
        <v>04 Abril</v>
      </c>
      <c r="F2015">
        <v>4</v>
      </c>
      <c r="G2015" s="1">
        <f>'BECA MEDIA'!P339</f>
        <v>0.8</v>
      </c>
      <c r="H2015" s="1">
        <f>'BECA MEDIA'!Q339</f>
        <v>2000</v>
      </c>
    </row>
    <row r="2016">
      <c r="A2016" t="str">
        <v>Beca Educación Media</v>
      </c>
      <c r="B2016" t="str">
        <v>ZACAPA</v>
      </c>
      <c r="C2016" t="str">
        <v>SAN JORGE</v>
      </c>
      <c r="D2016" t="str">
        <v>Beca</v>
      </c>
      <c r="E2016" t="str">
        <v>05 Mayo</v>
      </c>
      <c r="F2016">
        <v>5</v>
      </c>
      <c r="G2016" s="1">
        <f>'BECA MEDIA'!S339</f>
        <v>0</v>
      </c>
      <c r="H2016" s="1">
        <f>'BECA MEDIA'!T339</f>
        <v>0</v>
      </c>
    </row>
    <row r="2017">
      <c r="A2017" t="str">
        <v>Beca Educación Media</v>
      </c>
      <c r="B2017" t="str">
        <v>ZACAPA</v>
      </c>
      <c r="C2017" t="str">
        <v>SAN JORGE</v>
      </c>
      <c r="D2017" t="str">
        <v>Beca</v>
      </c>
      <c r="E2017" t="str">
        <v>06 Junio</v>
      </c>
      <c r="F2017">
        <v>6</v>
      </c>
      <c r="G2017" s="1">
        <f>'BECA MEDIA'!V339</f>
        <v>6</v>
      </c>
      <c r="H2017" s="1">
        <f>'BECA MEDIA'!W339</f>
        <v>15000</v>
      </c>
    </row>
    <row r="2018">
      <c r="A2018" t="str">
        <v>Beca Educación Media</v>
      </c>
      <c r="B2018" t="str">
        <v>ZACAPA</v>
      </c>
      <c r="C2018" t="str">
        <v>TECULUTÁN</v>
      </c>
      <c r="D2018" t="str">
        <v>Beca</v>
      </c>
      <c r="E2018" t="str">
        <v>01 Enero</v>
      </c>
      <c r="F2018">
        <v>1</v>
      </c>
      <c r="G2018" s="1">
        <f>'BECA MEDIA'!G340</f>
        <v>0</v>
      </c>
      <c r="H2018" s="1">
        <f>'BECA MEDIA'!H340</f>
        <v>0</v>
      </c>
    </row>
    <row r="2019">
      <c r="A2019" t="str">
        <v>Beca Educación Media</v>
      </c>
      <c r="B2019" t="str">
        <v>ZACAPA</v>
      </c>
      <c r="C2019" t="str">
        <v>TECULUTÁN</v>
      </c>
      <c r="D2019" t="str">
        <v>Beca</v>
      </c>
      <c r="E2019" t="str">
        <v>02 Febrero</v>
      </c>
      <c r="F2019">
        <v>2</v>
      </c>
      <c r="G2019" s="1">
        <f>'BECA MEDIA'!J340</f>
        <v>0</v>
      </c>
      <c r="H2019" s="1">
        <f>'BECA MEDIA'!K340</f>
        <v>0</v>
      </c>
    </row>
    <row r="2020">
      <c r="A2020" t="str">
        <v>Beca Educación Media</v>
      </c>
      <c r="B2020" t="str">
        <v>ZACAPA</v>
      </c>
      <c r="C2020" t="str">
        <v>TECULUTÁN</v>
      </c>
      <c r="D2020" t="str">
        <v>Beca</v>
      </c>
      <c r="E2020" t="str">
        <v>03 Marzo</v>
      </c>
      <c r="F2020">
        <v>3</v>
      </c>
      <c r="G2020" s="1">
        <f>'BECA MEDIA'!M340</f>
        <v>4</v>
      </c>
      <c r="H2020" s="1">
        <f>'BECA MEDIA'!N340</f>
        <v>10000</v>
      </c>
    </row>
    <row r="2021">
      <c r="A2021" t="str">
        <v>Beca Educación Media</v>
      </c>
      <c r="B2021" t="str">
        <v>ZACAPA</v>
      </c>
      <c r="C2021" t="str">
        <v>TECULUTÁN</v>
      </c>
      <c r="D2021" t="str">
        <v>Beca</v>
      </c>
      <c r="E2021" t="str">
        <v>04 Abril</v>
      </c>
      <c r="F2021">
        <v>4</v>
      </c>
      <c r="G2021" s="1">
        <f>'BECA MEDIA'!P340</f>
        <v>2</v>
      </c>
      <c r="H2021" s="1">
        <f>'BECA MEDIA'!Q340</f>
        <v>5000</v>
      </c>
    </row>
    <row r="2022">
      <c r="A2022" t="str">
        <v>Beca Educación Media</v>
      </c>
      <c r="B2022" t="str">
        <v>ZACAPA</v>
      </c>
      <c r="C2022" t="str">
        <v>TECULUTÁN</v>
      </c>
      <c r="D2022" t="str">
        <v>Beca</v>
      </c>
      <c r="E2022" t="str">
        <v>05 Mayo</v>
      </c>
      <c r="F2022">
        <v>5</v>
      </c>
      <c r="G2022" s="1">
        <f>'BECA MEDIA'!S340</f>
        <v>0</v>
      </c>
      <c r="H2022" s="1">
        <f>'BECA MEDIA'!T340</f>
        <v>0</v>
      </c>
    </row>
    <row r="2023">
      <c r="A2023" t="str">
        <v>Beca Educación Media</v>
      </c>
      <c r="B2023" t="str">
        <v>ZACAPA</v>
      </c>
      <c r="C2023" t="str">
        <v>TECULUTÁN</v>
      </c>
      <c r="D2023" t="str">
        <v>Beca</v>
      </c>
      <c r="E2023" t="str">
        <v>06 Junio</v>
      </c>
      <c r="F2023">
        <v>6</v>
      </c>
      <c r="G2023" s="1">
        <f>'BECA MEDIA'!V340</f>
        <v>6</v>
      </c>
      <c r="H2023" s="1">
        <f>'BECA MEDIA'!W340</f>
        <v>15000</v>
      </c>
    </row>
    <row r="2024">
      <c r="A2024" t="str">
        <v>Beca Educación Media</v>
      </c>
      <c r="B2024" t="str">
        <v>ZACAPA</v>
      </c>
      <c r="C2024" t="str">
        <v>USUMATLÁN</v>
      </c>
      <c r="D2024" t="str">
        <v>Beca</v>
      </c>
      <c r="E2024" t="str">
        <v>01 Enero</v>
      </c>
      <c r="F2024">
        <v>1</v>
      </c>
      <c r="G2024" s="1">
        <f>'BECA MEDIA'!G341</f>
        <v>0</v>
      </c>
      <c r="H2024" s="1">
        <f>'BECA MEDIA'!H341</f>
        <v>0</v>
      </c>
    </row>
    <row r="2025">
      <c r="A2025" t="str">
        <v>Beca Educación Media</v>
      </c>
      <c r="B2025" t="str">
        <v>ZACAPA</v>
      </c>
      <c r="C2025" t="str">
        <v>USUMATLÁN</v>
      </c>
      <c r="D2025" t="str">
        <v>Beca</v>
      </c>
      <c r="E2025" t="str">
        <v>02 Febrero</v>
      </c>
      <c r="F2025">
        <v>2</v>
      </c>
      <c r="G2025" s="1">
        <f>'BECA MEDIA'!J341</f>
        <v>0</v>
      </c>
      <c r="H2025" s="1">
        <f>'BECA MEDIA'!K341</f>
        <v>0</v>
      </c>
    </row>
    <row r="2026">
      <c r="A2026" t="str">
        <v>Beca Educación Media</v>
      </c>
      <c r="B2026" t="str">
        <v>ZACAPA</v>
      </c>
      <c r="C2026" t="str">
        <v>USUMATLÁN</v>
      </c>
      <c r="D2026" t="str">
        <v>Beca</v>
      </c>
      <c r="E2026" t="str">
        <v>03 Marzo</v>
      </c>
      <c r="F2026">
        <v>3</v>
      </c>
      <c r="G2026" s="1">
        <f>'BECA MEDIA'!M341</f>
        <v>6.4</v>
      </c>
      <c r="H2026" s="1">
        <f>'BECA MEDIA'!N341</f>
        <v>16000</v>
      </c>
    </row>
    <row r="2027">
      <c r="A2027" t="str">
        <v>Beca Educación Media</v>
      </c>
      <c r="B2027" t="str">
        <v>ZACAPA</v>
      </c>
      <c r="C2027" t="str">
        <v>USUMATLÁN</v>
      </c>
      <c r="D2027" t="str">
        <v>Beca</v>
      </c>
      <c r="E2027" t="str">
        <v>04 Abril</v>
      </c>
      <c r="F2027">
        <v>4</v>
      </c>
      <c r="G2027" s="1">
        <f>'BECA MEDIA'!P341</f>
        <v>0.8</v>
      </c>
      <c r="H2027" s="1">
        <f>'BECA MEDIA'!Q341</f>
        <v>2000</v>
      </c>
    </row>
    <row r="2028">
      <c r="A2028" t="str">
        <v>Beca Educación Media</v>
      </c>
      <c r="B2028" t="str">
        <v>ZACAPA</v>
      </c>
      <c r="C2028" t="str">
        <v>USUMATLÁN</v>
      </c>
      <c r="D2028" t="str">
        <v>Beca</v>
      </c>
      <c r="E2028" t="str">
        <v>05 Mayo</v>
      </c>
      <c r="F2028">
        <v>5</v>
      </c>
      <c r="G2028" s="1">
        <f>'BECA MEDIA'!S341</f>
        <v>0</v>
      </c>
      <c r="H2028" s="1">
        <f>'BECA MEDIA'!T341</f>
        <v>0</v>
      </c>
    </row>
    <row r="2029">
      <c r="A2029" t="str">
        <v>Beca Educación Media</v>
      </c>
      <c r="B2029" t="str">
        <v>ZACAPA</v>
      </c>
      <c r="C2029" t="str">
        <v>USUMATLÁN</v>
      </c>
      <c r="D2029" t="str">
        <v>Beca</v>
      </c>
      <c r="E2029" t="str">
        <v>06 Junio</v>
      </c>
      <c r="F2029">
        <v>6</v>
      </c>
      <c r="G2029" s="1">
        <f>'BECA MEDIA'!V341</f>
        <v>7.2</v>
      </c>
      <c r="H2029" s="1">
        <f>'BECA MEDIA'!W341</f>
        <v>18000</v>
      </c>
    </row>
    <row r="2030">
      <c r="A2030" t="str">
        <v>Beca Educación Media</v>
      </c>
      <c r="B2030" t="str">
        <v>ZACAPA</v>
      </c>
      <c r="C2030" t="str">
        <v>ZACAPA</v>
      </c>
      <c r="D2030" t="str">
        <v>Beca</v>
      </c>
      <c r="E2030" t="str">
        <v>01 Enero</v>
      </c>
      <c r="F2030">
        <v>1</v>
      </c>
      <c r="G2030" s="1">
        <f>'BECA MEDIA'!G342</f>
        <v>0</v>
      </c>
      <c r="H2030" s="1">
        <f>'BECA MEDIA'!H342</f>
        <v>0</v>
      </c>
    </row>
    <row r="2031">
      <c r="A2031" t="str">
        <v>Beca Educación Media</v>
      </c>
      <c r="B2031" t="str">
        <v>ZACAPA</v>
      </c>
      <c r="C2031" t="str">
        <v>ZACAPA</v>
      </c>
      <c r="D2031" t="str">
        <v>Beca</v>
      </c>
      <c r="E2031" t="str">
        <v>02 Febrero</v>
      </c>
      <c r="F2031">
        <v>2</v>
      </c>
      <c r="G2031" s="1">
        <f>'BECA MEDIA'!J342</f>
        <v>0</v>
      </c>
      <c r="H2031" s="1">
        <f>'BECA MEDIA'!K342</f>
        <v>0</v>
      </c>
    </row>
    <row r="2032">
      <c r="A2032" t="str">
        <v>Beca Educación Media</v>
      </c>
      <c r="B2032" t="str">
        <v>ZACAPA</v>
      </c>
      <c r="C2032" t="str">
        <v>ZACAPA</v>
      </c>
      <c r="D2032" t="str">
        <v>Beca</v>
      </c>
      <c r="E2032" t="str">
        <v>03 Marzo</v>
      </c>
      <c r="F2032">
        <v>3</v>
      </c>
      <c r="G2032" s="1">
        <f>'BECA MEDIA'!M342</f>
        <v>6.8</v>
      </c>
      <c r="H2032" s="1">
        <f>'BECA MEDIA'!N342</f>
        <v>17000</v>
      </c>
    </row>
    <row r="2033">
      <c r="A2033" t="str">
        <v>Beca Educación Media</v>
      </c>
      <c r="B2033" t="str">
        <v>ZACAPA</v>
      </c>
      <c r="C2033" t="str">
        <v>ZACAPA</v>
      </c>
      <c r="D2033" t="str">
        <v>Beca</v>
      </c>
      <c r="E2033" t="str">
        <v>04 Abril</v>
      </c>
      <c r="F2033">
        <v>4</v>
      </c>
      <c r="G2033" s="1">
        <f>'BECA MEDIA'!P342</f>
        <v>2.8</v>
      </c>
      <c r="H2033" s="1">
        <f>'BECA MEDIA'!Q342</f>
        <v>7000</v>
      </c>
    </row>
    <row r="2034">
      <c r="A2034" t="str">
        <v>Beca Educación Media</v>
      </c>
      <c r="B2034" t="str">
        <v>ZACAPA</v>
      </c>
      <c r="C2034" t="str">
        <v>ZACAPA</v>
      </c>
      <c r="D2034" t="str">
        <v>Beca</v>
      </c>
      <c r="E2034" t="str">
        <v>05 Mayo</v>
      </c>
      <c r="F2034">
        <v>5</v>
      </c>
      <c r="G2034" s="1">
        <f>'BECA MEDIA'!S342</f>
        <v>0</v>
      </c>
      <c r="H2034" s="1">
        <f>'BECA MEDIA'!T342</f>
        <v>0</v>
      </c>
    </row>
    <row r="2035">
      <c r="A2035" t="str">
        <v>Beca Educación Media</v>
      </c>
      <c r="B2035" t="str">
        <v>ZACAPA</v>
      </c>
      <c r="C2035" t="str">
        <v>ZACAPA</v>
      </c>
      <c r="D2035" t="str">
        <v>Beca</v>
      </c>
      <c r="E2035" t="str">
        <v>06 Junio</v>
      </c>
      <c r="F2035">
        <v>6</v>
      </c>
      <c r="G2035" s="1">
        <f>'BECA MEDIA'!V342</f>
        <v>9.6</v>
      </c>
      <c r="H2035" s="1">
        <f>'BECA MEDIA'!W342</f>
        <v>24000</v>
      </c>
    </row>
    <row r="2036">
      <c r="A2036" t="str">
        <v>Beca Educación Superior</v>
      </c>
      <c r="B2036" t="str">
        <v>ALTA VERAPAZ</v>
      </c>
      <c r="C2036" t="str">
        <v>CAHABÓN</v>
      </c>
      <c r="D2036" t="str">
        <v>Beca</v>
      </c>
      <c r="E2036" t="str">
        <v>01 Enero</v>
      </c>
      <c r="F2036">
        <v>1</v>
      </c>
      <c r="G2036" s="1">
        <f>'BECA SUPERIOR'!G4</f>
        <v>0</v>
      </c>
      <c r="H2036" s="1">
        <f>'BECA SUPERIOR'!H4</f>
        <v>0</v>
      </c>
    </row>
    <row r="2037">
      <c r="A2037" t="str">
        <v>Beca Educación Superior</v>
      </c>
      <c r="B2037" t="str">
        <v>ALTA VERAPAZ</v>
      </c>
      <c r="C2037" t="str">
        <v>CAHABÓN</v>
      </c>
      <c r="D2037" t="str">
        <v>Beca</v>
      </c>
      <c r="E2037" t="str">
        <v>02 Febrero</v>
      </c>
      <c r="F2037">
        <v>2</v>
      </c>
      <c r="G2037" s="1">
        <f>'BECA SUPERIOR'!J4</f>
        <v>0</v>
      </c>
      <c r="H2037" s="1">
        <f>'BECA SUPERIOR'!K4</f>
        <v>0</v>
      </c>
    </row>
    <row r="2038">
      <c r="A2038" t="str">
        <v>Beca Educación Superior</v>
      </c>
      <c r="B2038" t="str">
        <v>ALTA VERAPAZ</v>
      </c>
      <c r="C2038" t="str">
        <v>CAHABÓN</v>
      </c>
      <c r="D2038" t="str">
        <v>Beca</v>
      </c>
      <c r="E2038" t="str">
        <v>03 Marzo</v>
      </c>
      <c r="F2038">
        <v>3</v>
      </c>
      <c r="G2038" s="1">
        <f>'BECA SUPERIOR'!M4</f>
        <v>0</v>
      </c>
      <c r="H2038" s="1">
        <f>'BECA SUPERIOR'!N4</f>
        <v>0</v>
      </c>
    </row>
    <row r="2039">
      <c r="A2039" t="str">
        <v>Beca Educación Superior</v>
      </c>
      <c r="B2039" t="str">
        <v>ALTA VERAPAZ</v>
      </c>
      <c r="C2039" t="str">
        <v>CAHABÓN</v>
      </c>
      <c r="D2039" t="str">
        <v>Beca</v>
      </c>
      <c r="E2039" t="str">
        <v>04 Abril</v>
      </c>
      <c r="F2039">
        <v>4</v>
      </c>
      <c r="G2039" s="1">
        <f>'BECA SUPERIOR'!P4</f>
        <v>8.64</v>
      </c>
      <c r="H2039" s="1">
        <f>'BECA SUPERIOR'!Q4</f>
        <v>21600</v>
      </c>
    </row>
    <row r="2040">
      <c r="A2040" t="str">
        <v>Beca Educación Superior</v>
      </c>
      <c r="B2040" t="str">
        <v>ALTA VERAPAZ</v>
      </c>
      <c r="C2040" t="str">
        <v>CAHABÓN</v>
      </c>
      <c r="D2040" t="str">
        <v>Beca</v>
      </c>
      <c r="E2040" t="str">
        <v>05 Mayo</v>
      </c>
      <c r="F2040">
        <v>5</v>
      </c>
      <c r="G2040" s="1">
        <f>'BECA SUPERIOR'!S4</f>
        <v>0</v>
      </c>
      <c r="H2040" s="1">
        <f>'BECA SUPERIOR'!T4</f>
        <v>0</v>
      </c>
    </row>
    <row r="2041">
      <c r="A2041" t="str">
        <v>Beca Educación Superior</v>
      </c>
      <c r="B2041" t="str">
        <v>ALTA VERAPAZ</v>
      </c>
      <c r="C2041" t="str">
        <v>CAHABÓN</v>
      </c>
      <c r="D2041" t="str">
        <v>Beca</v>
      </c>
      <c r="E2041" t="str">
        <v>06 Junio</v>
      </c>
      <c r="F2041">
        <v>6</v>
      </c>
      <c r="G2041" s="1">
        <f>'BECA SUPERIOR'!V4</f>
        <v>0</v>
      </c>
      <c r="H2041" s="1">
        <f>'BECA SUPERIOR'!W4</f>
        <v>0</v>
      </c>
    </row>
    <row r="2042">
      <c r="A2042" t="str">
        <v>Beca Educación Superior</v>
      </c>
      <c r="B2042" t="str">
        <v>ALTA VERAPAZ</v>
      </c>
      <c r="C2042" t="str">
        <v>CAHABÓN</v>
      </c>
      <c r="D2042" t="str">
        <v>Beca</v>
      </c>
      <c r="E2042" t="str">
        <v>07 Julio</v>
      </c>
      <c r="F2042">
        <v>7</v>
      </c>
      <c r="G2042" s="1">
        <f>'BECA SUPERIOR'!Y4</f>
        <v>0</v>
      </c>
      <c r="H2042" s="1">
        <f>'BECA SUPERIOR'!Z4</f>
        <v>0</v>
      </c>
    </row>
    <row r="2043">
      <c r="A2043" t="str">
        <v>Beca Educación Superior</v>
      </c>
      <c r="B2043" t="str">
        <v>ALTA VERAPAZ</v>
      </c>
      <c r="C2043" t="str">
        <v>CAHABÓN</v>
      </c>
      <c r="D2043" t="str">
        <v>Beca</v>
      </c>
      <c r="E2043" t="str">
        <v>08 Agosto</v>
      </c>
      <c r="F2043">
        <v>8</v>
      </c>
      <c r="G2043" s="1">
        <f>'BECA SUPERIOR'!AB4</f>
        <v>0</v>
      </c>
      <c r="H2043" s="1">
        <f>'BECA SUPERIOR'!AC4</f>
        <v>0</v>
      </c>
    </row>
    <row r="2044">
      <c r="A2044" t="str">
        <v>Beca Educación Superior</v>
      </c>
      <c r="B2044" t="str">
        <v>ALTA VERAPAZ</v>
      </c>
      <c r="C2044" t="str">
        <v>CAHABÓN</v>
      </c>
      <c r="D2044" t="str">
        <v>Beca</v>
      </c>
      <c r="E2044" t="str">
        <v>09 Septiembre</v>
      </c>
      <c r="F2044">
        <v>9</v>
      </c>
      <c r="G2044" s="1">
        <f>'BECA SUPERIOR'!AE4</f>
        <v>11</v>
      </c>
      <c r="H2044" s="1">
        <f>'BECA SUPERIOR'!AF4</f>
        <v>27500</v>
      </c>
    </row>
    <row r="2045">
      <c r="A2045" t="str">
        <v>Beca Educación Superior</v>
      </c>
      <c r="B2045" t="str">
        <v>ALTA VERAPAZ</v>
      </c>
      <c r="C2045" t="str">
        <v>CHAHAL</v>
      </c>
      <c r="D2045" t="str">
        <v>Beca</v>
      </c>
      <c r="E2045" t="str">
        <v>01 Enero</v>
      </c>
      <c r="F2045">
        <v>1</v>
      </c>
      <c r="G2045" s="1">
        <f>'BECA SUPERIOR'!G5</f>
        <v>0</v>
      </c>
      <c r="H2045" s="1">
        <f>'BECA SUPERIOR'!H5</f>
        <v>0</v>
      </c>
    </row>
    <row r="2046">
      <c r="A2046" t="str">
        <v>Beca Educación Superior</v>
      </c>
      <c r="B2046" t="str">
        <v>ALTA VERAPAZ</v>
      </c>
      <c r="C2046" t="str">
        <v>CHAHAL</v>
      </c>
      <c r="D2046" t="str">
        <v>Beca</v>
      </c>
      <c r="E2046" t="str">
        <v>02 Febrero</v>
      </c>
      <c r="F2046">
        <v>2</v>
      </c>
      <c r="G2046" s="1">
        <f>'BECA SUPERIOR'!J5</f>
        <v>0</v>
      </c>
      <c r="H2046" s="1">
        <f>'BECA SUPERIOR'!K5</f>
        <v>0</v>
      </c>
    </row>
    <row r="2047">
      <c r="A2047" t="str">
        <v>Beca Educación Superior</v>
      </c>
      <c r="B2047" t="str">
        <v>ALTA VERAPAZ</v>
      </c>
      <c r="C2047" t="str">
        <v>CHAHAL</v>
      </c>
      <c r="D2047" t="str">
        <v>Beca</v>
      </c>
      <c r="E2047" t="str">
        <v>03 Marzo</v>
      </c>
      <c r="F2047">
        <v>3</v>
      </c>
      <c r="G2047" s="1">
        <f>'BECA SUPERIOR'!M5</f>
        <v>0</v>
      </c>
      <c r="H2047" s="1">
        <f>'BECA SUPERIOR'!N5</f>
        <v>0</v>
      </c>
    </row>
    <row r="2048">
      <c r="A2048" t="str">
        <v>Beca Educación Superior</v>
      </c>
      <c r="B2048" t="str">
        <v>ALTA VERAPAZ</v>
      </c>
      <c r="C2048" t="str">
        <v>CHAHAL</v>
      </c>
      <c r="D2048" t="str">
        <v>Beca</v>
      </c>
      <c r="E2048" t="str">
        <v>04 Abril</v>
      </c>
      <c r="F2048">
        <v>4</v>
      </c>
      <c r="G2048" s="1">
        <f>'BECA SUPERIOR'!P5</f>
        <v>0</v>
      </c>
      <c r="H2048" s="1">
        <f>'BECA SUPERIOR'!Q5</f>
        <v>0</v>
      </c>
    </row>
    <row r="2049">
      <c r="A2049" t="str">
        <v>Beca Educación Superior</v>
      </c>
      <c r="B2049" t="str">
        <v>ALTA VERAPAZ</v>
      </c>
      <c r="C2049" t="str">
        <v>CHAHAL</v>
      </c>
      <c r="D2049" t="str">
        <v>Beca</v>
      </c>
      <c r="E2049" t="str">
        <v>05 Mayo</v>
      </c>
      <c r="F2049">
        <v>5</v>
      </c>
      <c r="G2049" s="1">
        <f>'BECA SUPERIOR'!S5</f>
        <v>0</v>
      </c>
      <c r="H2049" s="1">
        <f>'BECA SUPERIOR'!T5</f>
        <v>0</v>
      </c>
    </row>
    <row r="2050">
      <c r="A2050" t="str">
        <v>Beca Educación Superior</v>
      </c>
      <c r="B2050" t="str">
        <v>ALTA VERAPAZ</v>
      </c>
      <c r="C2050" t="str">
        <v>CHAHAL</v>
      </c>
      <c r="D2050" t="str">
        <v>Beca</v>
      </c>
      <c r="E2050" t="str">
        <v>06 Junio</v>
      </c>
      <c r="F2050">
        <v>6</v>
      </c>
      <c r="G2050" s="1">
        <f>'BECA SUPERIOR'!V5</f>
        <v>0</v>
      </c>
      <c r="H2050" s="1">
        <f>'BECA SUPERIOR'!W5</f>
        <v>0</v>
      </c>
    </row>
    <row r="2051">
      <c r="A2051" t="str">
        <v>Beca Educación Superior</v>
      </c>
      <c r="B2051" t="str">
        <v>ALTA VERAPAZ</v>
      </c>
      <c r="C2051" t="str">
        <v>CHAHAL</v>
      </c>
      <c r="D2051" t="str">
        <v>Beca</v>
      </c>
      <c r="E2051" t="str">
        <v>07 Julio</v>
      </c>
      <c r="F2051">
        <v>7</v>
      </c>
      <c r="G2051" s="1">
        <f>'BECA SUPERIOR'!Y5</f>
        <v>0</v>
      </c>
      <c r="H2051" s="1">
        <f>'BECA SUPERIOR'!Z5</f>
        <v>0</v>
      </c>
    </row>
    <row r="2052">
      <c r="A2052" t="str">
        <v>Beca Educación Superior</v>
      </c>
      <c r="B2052" t="str">
        <v>ALTA VERAPAZ</v>
      </c>
      <c r="C2052" t="str">
        <v>CHAHAL</v>
      </c>
      <c r="D2052" t="str">
        <v>Beca</v>
      </c>
      <c r="E2052" t="str">
        <v>08 Agosto</v>
      </c>
      <c r="F2052">
        <v>8</v>
      </c>
      <c r="G2052" s="1">
        <f>'BECA SUPERIOR'!AB5</f>
        <v>0</v>
      </c>
      <c r="H2052" s="1">
        <f>'BECA SUPERIOR'!AC5</f>
        <v>0</v>
      </c>
    </row>
    <row r="2053">
      <c r="A2053" t="str">
        <v>Beca Educación Superior</v>
      </c>
      <c r="B2053" t="str">
        <v>ALTA VERAPAZ</v>
      </c>
      <c r="C2053" t="str">
        <v>CHAHAL</v>
      </c>
      <c r="D2053" t="str">
        <v>Beca</v>
      </c>
      <c r="E2053" t="str">
        <v>09 Septiembre</v>
      </c>
      <c r="F2053">
        <v>9</v>
      </c>
      <c r="G2053" s="1">
        <f>'BECA SUPERIOR'!AE5</f>
        <v>1</v>
      </c>
      <c r="H2053" s="1">
        <f>'BECA SUPERIOR'!AF5</f>
        <v>2500</v>
      </c>
    </row>
    <row r="2054">
      <c r="A2054" t="str">
        <v>Beca Educación Superior</v>
      </c>
      <c r="B2054" t="str">
        <v>ALTA VERAPAZ</v>
      </c>
      <c r="C2054" t="str">
        <v>CHISEC</v>
      </c>
      <c r="D2054" t="str">
        <v>Beca</v>
      </c>
      <c r="E2054" t="str">
        <v>01 Enero</v>
      </c>
      <c r="F2054">
        <v>1</v>
      </c>
      <c r="G2054" s="1">
        <f>'BECA SUPERIOR'!G6</f>
        <v>0</v>
      </c>
      <c r="H2054" s="1">
        <f>'BECA SUPERIOR'!H6</f>
        <v>0</v>
      </c>
    </row>
    <row r="2055">
      <c r="A2055" t="str">
        <v>Beca Educación Superior</v>
      </c>
      <c r="B2055" t="str">
        <v>ALTA VERAPAZ</v>
      </c>
      <c r="C2055" t="str">
        <v>CHISEC</v>
      </c>
      <c r="D2055" t="str">
        <v>Beca</v>
      </c>
      <c r="E2055" t="str">
        <v>02 Febrero</v>
      </c>
      <c r="F2055">
        <v>2</v>
      </c>
      <c r="G2055" s="1">
        <f>'BECA SUPERIOR'!J6</f>
        <v>0</v>
      </c>
      <c r="H2055" s="1">
        <f>'BECA SUPERIOR'!K6</f>
        <v>0</v>
      </c>
    </row>
    <row r="2056">
      <c r="A2056" t="str">
        <v>Beca Educación Superior</v>
      </c>
      <c r="B2056" t="str">
        <v>ALTA VERAPAZ</v>
      </c>
      <c r="C2056" t="str">
        <v>CHISEC</v>
      </c>
      <c r="D2056" t="str">
        <v>Beca</v>
      </c>
      <c r="E2056" t="str">
        <v>03 Marzo</v>
      </c>
      <c r="F2056">
        <v>3</v>
      </c>
      <c r="G2056" s="1">
        <f>'BECA SUPERIOR'!M6</f>
        <v>0</v>
      </c>
      <c r="H2056" s="1">
        <f>'BECA SUPERIOR'!N6</f>
        <v>0</v>
      </c>
    </row>
    <row r="2057">
      <c r="A2057" t="str">
        <v>Beca Educación Superior</v>
      </c>
      <c r="B2057" t="str">
        <v>ALTA VERAPAZ</v>
      </c>
      <c r="C2057" t="str">
        <v>CHISEC</v>
      </c>
      <c r="D2057" t="str">
        <v>Beca</v>
      </c>
      <c r="E2057" t="str">
        <v>04 Abril</v>
      </c>
      <c r="F2057">
        <v>4</v>
      </c>
      <c r="G2057" s="1">
        <f>'BECA SUPERIOR'!P6</f>
        <v>0</v>
      </c>
      <c r="H2057" s="1">
        <f>'BECA SUPERIOR'!Q6</f>
        <v>0</v>
      </c>
    </row>
    <row r="2058">
      <c r="A2058" t="str">
        <v>Beca Educación Superior</v>
      </c>
      <c r="B2058" t="str">
        <v>ALTA VERAPAZ</v>
      </c>
      <c r="C2058" t="str">
        <v>CHISEC</v>
      </c>
      <c r="D2058" t="str">
        <v>Beca</v>
      </c>
      <c r="E2058" t="str">
        <v>05 Mayo</v>
      </c>
      <c r="F2058">
        <v>5</v>
      </c>
      <c r="G2058" s="1">
        <f>'BECA SUPERIOR'!S6</f>
        <v>0</v>
      </c>
      <c r="H2058" s="1">
        <f>'BECA SUPERIOR'!T6</f>
        <v>0</v>
      </c>
    </row>
    <row r="2059">
      <c r="A2059" t="str">
        <v>Beca Educación Superior</v>
      </c>
      <c r="B2059" t="str">
        <v>ALTA VERAPAZ</v>
      </c>
      <c r="C2059" t="str">
        <v>CHISEC</v>
      </c>
      <c r="D2059" t="str">
        <v>Beca</v>
      </c>
      <c r="E2059" t="str">
        <v>06 Junio</v>
      </c>
      <c r="F2059">
        <v>6</v>
      </c>
      <c r="G2059" s="1">
        <f>'BECA SUPERIOR'!V6</f>
        <v>0</v>
      </c>
      <c r="H2059" s="1">
        <f>'BECA SUPERIOR'!W6</f>
        <v>0</v>
      </c>
    </row>
    <row r="2060">
      <c r="A2060" t="str">
        <v>Beca Educación Superior</v>
      </c>
      <c r="B2060" t="str">
        <v>ALTA VERAPAZ</v>
      </c>
      <c r="C2060" t="str">
        <v>CHISEC</v>
      </c>
      <c r="D2060" t="str">
        <v>Beca</v>
      </c>
      <c r="E2060" t="str">
        <v>07 Julio</v>
      </c>
      <c r="F2060">
        <v>7</v>
      </c>
      <c r="G2060" s="1">
        <f>'BECA SUPERIOR'!Y6</f>
        <v>0</v>
      </c>
      <c r="H2060" s="1">
        <f>'BECA SUPERIOR'!Z6</f>
        <v>0</v>
      </c>
    </row>
    <row r="2061">
      <c r="A2061" t="str">
        <v>Beca Educación Superior</v>
      </c>
      <c r="B2061" t="str">
        <v>ALTA VERAPAZ</v>
      </c>
      <c r="C2061" t="str">
        <v>CHISEC</v>
      </c>
      <c r="D2061" t="str">
        <v>Beca</v>
      </c>
      <c r="E2061" t="str">
        <v>08 Agosto</v>
      </c>
      <c r="F2061">
        <v>8</v>
      </c>
      <c r="G2061" s="1">
        <f>'BECA SUPERIOR'!AB6</f>
        <v>0</v>
      </c>
      <c r="H2061" s="1">
        <f>'BECA SUPERIOR'!AC6</f>
        <v>0</v>
      </c>
    </row>
    <row r="2062">
      <c r="A2062" t="str">
        <v>Beca Educación Superior</v>
      </c>
      <c r="B2062" t="str">
        <v>ALTA VERAPAZ</v>
      </c>
      <c r="C2062" t="str">
        <v>CHISEC</v>
      </c>
      <c r="D2062" t="str">
        <v>Beca</v>
      </c>
      <c r="E2062" t="str">
        <v>09 Septiembre</v>
      </c>
      <c r="F2062">
        <v>9</v>
      </c>
      <c r="G2062" s="1">
        <f>'BECA SUPERIOR'!AE6</f>
        <v>0</v>
      </c>
      <c r="H2062" s="1">
        <f>'BECA SUPERIOR'!AF6</f>
        <v>0</v>
      </c>
    </row>
    <row r="2063">
      <c r="A2063" t="str">
        <v>Beca Educación Superior</v>
      </c>
      <c r="B2063" t="str">
        <v>ALTA VERAPAZ</v>
      </c>
      <c r="C2063" t="str">
        <v>COBÁN</v>
      </c>
      <c r="D2063" t="str">
        <v>Beca</v>
      </c>
      <c r="E2063" t="str">
        <v>01 Enero</v>
      </c>
      <c r="F2063">
        <v>1</v>
      </c>
      <c r="G2063" s="1">
        <f>'BECA SUPERIOR'!G7</f>
        <v>0</v>
      </c>
      <c r="H2063" s="1">
        <f>'BECA SUPERIOR'!H7</f>
        <v>0</v>
      </c>
    </row>
    <row r="2064">
      <c r="A2064" t="str">
        <v>Beca Educación Superior</v>
      </c>
      <c r="B2064" t="str">
        <v>ALTA VERAPAZ</v>
      </c>
      <c r="C2064" t="str">
        <v>COBÁN</v>
      </c>
      <c r="D2064" t="str">
        <v>Beca</v>
      </c>
      <c r="E2064" t="str">
        <v>02 Febrero</v>
      </c>
      <c r="F2064">
        <v>2</v>
      </c>
      <c r="G2064" s="1">
        <f>'BECA SUPERIOR'!J7</f>
        <v>0</v>
      </c>
      <c r="H2064" s="1">
        <f>'BECA SUPERIOR'!K7</f>
        <v>0</v>
      </c>
    </row>
    <row r="2065">
      <c r="A2065" t="str">
        <v>Beca Educación Superior</v>
      </c>
      <c r="B2065" t="str">
        <v>ALTA VERAPAZ</v>
      </c>
      <c r="C2065" t="str">
        <v>COBÁN</v>
      </c>
      <c r="D2065" t="str">
        <v>Beca</v>
      </c>
      <c r="E2065" t="str">
        <v>03 Marzo</v>
      </c>
      <c r="F2065">
        <v>3</v>
      </c>
      <c r="G2065" s="1">
        <f>'BECA SUPERIOR'!M7</f>
        <v>0</v>
      </c>
      <c r="H2065" s="1">
        <f>'BECA SUPERIOR'!N7</f>
        <v>0</v>
      </c>
    </row>
    <row r="2066">
      <c r="A2066" t="str">
        <v>Beca Educación Superior</v>
      </c>
      <c r="B2066" t="str">
        <v>ALTA VERAPAZ</v>
      </c>
      <c r="C2066" t="str">
        <v>COBÁN</v>
      </c>
      <c r="D2066" t="str">
        <v>Beca</v>
      </c>
      <c r="E2066" t="str">
        <v>04 Abril</v>
      </c>
      <c r="F2066">
        <v>4</v>
      </c>
      <c r="G2066" s="1">
        <f>'BECA SUPERIOR'!P7</f>
        <v>10.08</v>
      </c>
      <c r="H2066" s="1">
        <f>'BECA SUPERIOR'!Q7</f>
        <v>25200</v>
      </c>
    </row>
    <row r="2067">
      <c r="A2067" t="str">
        <v>Beca Educación Superior</v>
      </c>
      <c r="B2067" t="str">
        <v>ALTA VERAPAZ</v>
      </c>
      <c r="C2067" t="str">
        <v>COBÁN</v>
      </c>
      <c r="D2067" t="str">
        <v>Beca</v>
      </c>
      <c r="E2067" t="str">
        <v>05 Mayo</v>
      </c>
      <c r="F2067">
        <v>5</v>
      </c>
      <c r="G2067" s="1">
        <f>'BECA SUPERIOR'!S7</f>
        <v>0</v>
      </c>
      <c r="H2067" s="1">
        <f>'BECA SUPERIOR'!T7</f>
        <v>0</v>
      </c>
    </row>
    <row r="2068">
      <c r="A2068" t="str">
        <v>Beca Educación Superior</v>
      </c>
      <c r="B2068" t="str">
        <v>ALTA VERAPAZ</v>
      </c>
      <c r="C2068" t="str">
        <v>COBÁN</v>
      </c>
      <c r="D2068" t="str">
        <v>Beca</v>
      </c>
      <c r="E2068" t="str">
        <v>06 Junio</v>
      </c>
      <c r="F2068">
        <v>6</v>
      </c>
      <c r="G2068" s="1">
        <f>'BECA SUPERIOR'!V7</f>
        <v>0</v>
      </c>
      <c r="H2068" s="1">
        <f>'BECA SUPERIOR'!W7</f>
        <v>0</v>
      </c>
    </row>
    <row r="2069">
      <c r="A2069" t="str">
        <v>Beca Educación Superior</v>
      </c>
      <c r="B2069" t="str">
        <v>ALTA VERAPAZ</v>
      </c>
      <c r="C2069" t="str">
        <v>COBÁN</v>
      </c>
      <c r="D2069" t="str">
        <v>Beca</v>
      </c>
      <c r="E2069" t="str">
        <v>07 Julio</v>
      </c>
      <c r="F2069">
        <v>7</v>
      </c>
      <c r="G2069" s="1">
        <f>'BECA SUPERIOR'!Y7</f>
        <v>0</v>
      </c>
      <c r="H2069" s="1">
        <f>'BECA SUPERIOR'!Z7</f>
        <v>0</v>
      </c>
    </row>
    <row r="2070">
      <c r="A2070" t="str">
        <v>Beca Educación Superior</v>
      </c>
      <c r="B2070" t="str">
        <v>ALTA VERAPAZ</v>
      </c>
      <c r="C2070" t="str">
        <v>COBÁN</v>
      </c>
      <c r="D2070" t="str">
        <v>Beca</v>
      </c>
      <c r="E2070" t="str">
        <v>08 Agosto</v>
      </c>
      <c r="F2070">
        <v>8</v>
      </c>
      <c r="G2070" s="1">
        <f>'BECA SUPERIOR'!AB7</f>
        <v>0</v>
      </c>
      <c r="H2070" s="1">
        <f>'BECA SUPERIOR'!AC7</f>
        <v>0</v>
      </c>
    </row>
    <row r="2071">
      <c r="A2071" t="str">
        <v>Beca Educación Superior</v>
      </c>
      <c r="B2071" t="str">
        <v>ALTA VERAPAZ</v>
      </c>
      <c r="C2071" t="str">
        <v>COBÁN</v>
      </c>
      <c r="D2071" t="str">
        <v>Beca</v>
      </c>
      <c r="E2071" t="str">
        <v>09 Septiembre</v>
      </c>
      <c r="F2071">
        <v>9</v>
      </c>
      <c r="G2071" s="1">
        <f>'BECA SUPERIOR'!AE7</f>
        <v>15</v>
      </c>
      <c r="H2071" s="1">
        <f>'BECA SUPERIOR'!AF7</f>
        <v>37500</v>
      </c>
    </row>
    <row r="2072">
      <c r="A2072" t="str">
        <v>Beca Educación Superior</v>
      </c>
      <c r="B2072" t="str">
        <v>ALTA VERAPAZ</v>
      </c>
      <c r="C2072" t="str">
        <v>FRAY BARTOLOMÉ DE LAS CASAS</v>
      </c>
      <c r="D2072" t="str">
        <v>Beca</v>
      </c>
      <c r="E2072" t="str">
        <v>01 Enero</v>
      </c>
      <c r="F2072">
        <v>1</v>
      </c>
      <c r="G2072" s="1">
        <f>'BECA SUPERIOR'!G8</f>
        <v>0</v>
      </c>
      <c r="H2072" s="1">
        <f>'BECA SUPERIOR'!H8</f>
        <v>0</v>
      </c>
    </row>
    <row r="2073">
      <c r="A2073" t="str">
        <v>Beca Educación Superior</v>
      </c>
      <c r="B2073" t="str">
        <v>ALTA VERAPAZ</v>
      </c>
      <c r="C2073" t="str">
        <v>FRAY BARTOLOMÉ DE LAS CASAS</v>
      </c>
      <c r="D2073" t="str">
        <v>Beca</v>
      </c>
      <c r="E2073" t="str">
        <v>02 Febrero</v>
      </c>
      <c r="F2073">
        <v>2</v>
      </c>
      <c r="G2073" s="1">
        <f>'BECA SUPERIOR'!J8</f>
        <v>0</v>
      </c>
      <c r="H2073" s="1">
        <f>'BECA SUPERIOR'!K8</f>
        <v>0</v>
      </c>
    </row>
    <row r="2074">
      <c r="A2074" t="str">
        <v>Beca Educación Superior</v>
      </c>
      <c r="B2074" t="str">
        <v>ALTA VERAPAZ</v>
      </c>
      <c r="C2074" t="str">
        <v>FRAY BARTOLOMÉ DE LAS CASAS</v>
      </c>
      <c r="D2074" t="str">
        <v>Beca</v>
      </c>
      <c r="E2074" t="str">
        <v>03 Marzo</v>
      </c>
      <c r="F2074">
        <v>3</v>
      </c>
      <c r="G2074" s="1">
        <f>'BECA SUPERIOR'!M8</f>
        <v>0</v>
      </c>
      <c r="H2074" s="1">
        <f>'BECA SUPERIOR'!N8</f>
        <v>0</v>
      </c>
    </row>
    <row r="2075">
      <c r="A2075" t="str">
        <v>Beca Educación Superior</v>
      </c>
      <c r="B2075" t="str">
        <v>ALTA VERAPAZ</v>
      </c>
      <c r="C2075" t="str">
        <v>FRAY BARTOLOMÉ DE LAS CASAS</v>
      </c>
      <c r="D2075" t="str">
        <v>Beca</v>
      </c>
      <c r="E2075" t="str">
        <v>04 Abril</v>
      </c>
      <c r="F2075">
        <v>4</v>
      </c>
      <c r="G2075" s="1">
        <f>'BECA SUPERIOR'!P8</f>
        <v>0</v>
      </c>
      <c r="H2075" s="1">
        <f>'BECA SUPERIOR'!Q8</f>
        <v>0</v>
      </c>
    </row>
    <row r="2076">
      <c r="A2076" t="str">
        <v>Beca Educación Superior</v>
      </c>
      <c r="B2076" t="str">
        <v>ALTA VERAPAZ</v>
      </c>
      <c r="C2076" t="str">
        <v>FRAY BARTOLOMÉ DE LAS CASAS</v>
      </c>
      <c r="D2076" t="str">
        <v>Beca</v>
      </c>
      <c r="E2076" t="str">
        <v>05 Mayo</v>
      </c>
      <c r="F2076">
        <v>5</v>
      </c>
      <c r="G2076" s="1">
        <f>'BECA SUPERIOR'!S8</f>
        <v>0</v>
      </c>
      <c r="H2076" s="1">
        <f>'BECA SUPERIOR'!T8</f>
        <v>0</v>
      </c>
    </row>
    <row r="2077">
      <c r="A2077" t="str">
        <v>Beca Educación Superior</v>
      </c>
      <c r="B2077" t="str">
        <v>ALTA VERAPAZ</v>
      </c>
      <c r="C2077" t="str">
        <v>FRAY BARTOLOMÉ DE LAS CASAS</v>
      </c>
      <c r="D2077" t="str">
        <v>Beca</v>
      </c>
      <c r="E2077" t="str">
        <v>06 Junio</v>
      </c>
      <c r="F2077">
        <v>6</v>
      </c>
      <c r="G2077" s="1">
        <f>'BECA SUPERIOR'!V8</f>
        <v>0</v>
      </c>
      <c r="H2077" s="1">
        <f>'BECA SUPERIOR'!W8</f>
        <v>0</v>
      </c>
    </row>
    <row r="2078">
      <c r="A2078" t="str">
        <v>Beca Educación Superior</v>
      </c>
      <c r="B2078" t="str">
        <v>ALTA VERAPAZ</v>
      </c>
      <c r="C2078" t="str">
        <v>FRAY BARTOLOMÉ DE LAS CASAS</v>
      </c>
      <c r="D2078" t="str">
        <v>Beca</v>
      </c>
      <c r="E2078" t="str">
        <v>07 Julio</v>
      </c>
      <c r="F2078">
        <v>7</v>
      </c>
      <c r="G2078" s="1">
        <f>'BECA SUPERIOR'!Y8</f>
        <v>0</v>
      </c>
      <c r="H2078" s="1">
        <f>'BECA SUPERIOR'!Z8</f>
        <v>0</v>
      </c>
    </row>
    <row r="2079">
      <c r="A2079" t="str">
        <v>Beca Educación Superior</v>
      </c>
      <c r="B2079" t="str">
        <v>ALTA VERAPAZ</v>
      </c>
      <c r="C2079" t="str">
        <v>FRAY BARTOLOMÉ DE LAS CASAS</v>
      </c>
      <c r="D2079" t="str">
        <v>Beca</v>
      </c>
      <c r="E2079" t="str">
        <v>08 Agosto</v>
      </c>
      <c r="F2079">
        <v>8</v>
      </c>
      <c r="G2079" s="1">
        <f>'BECA SUPERIOR'!AB8</f>
        <v>0</v>
      </c>
      <c r="H2079" s="1">
        <f>'BECA SUPERIOR'!AC8</f>
        <v>0</v>
      </c>
    </row>
    <row r="2080">
      <c r="A2080" t="str">
        <v>Beca Educación Superior</v>
      </c>
      <c r="B2080" t="str">
        <v>ALTA VERAPAZ</v>
      </c>
      <c r="C2080" t="str">
        <v>FRAY BARTOLOMÉ DE LAS CASAS</v>
      </c>
      <c r="D2080" t="str">
        <v>Beca</v>
      </c>
      <c r="E2080" t="str">
        <v>09 Septiembre</v>
      </c>
      <c r="F2080">
        <v>9</v>
      </c>
      <c r="G2080" s="1">
        <f>'BECA SUPERIOR'!AE8</f>
        <v>0</v>
      </c>
      <c r="H2080" s="1">
        <f>'BECA SUPERIOR'!AF8</f>
        <v>0</v>
      </c>
    </row>
    <row r="2081">
      <c r="A2081" t="str">
        <v>Beca Educación Superior</v>
      </c>
      <c r="B2081" t="str">
        <v>ALTA VERAPAZ</v>
      </c>
      <c r="C2081" t="str">
        <v>LANQUÍN</v>
      </c>
      <c r="D2081" t="str">
        <v>Beca</v>
      </c>
      <c r="E2081" t="str">
        <v>01 Enero</v>
      </c>
      <c r="F2081">
        <v>1</v>
      </c>
      <c r="G2081" s="1">
        <f>'BECA SUPERIOR'!G9</f>
        <v>0</v>
      </c>
      <c r="H2081" s="1">
        <f>'BECA SUPERIOR'!H9</f>
        <v>0</v>
      </c>
    </row>
    <row r="2082">
      <c r="A2082" t="str">
        <v>Beca Educación Superior</v>
      </c>
      <c r="B2082" t="str">
        <v>ALTA VERAPAZ</v>
      </c>
      <c r="C2082" t="str">
        <v>LANQUÍN</v>
      </c>
      <c r="D2082" t="str">
        <v>Beca</v>
      </c>
      <c r="E2082" t="str">
        <v>02 Febrero</v>
      </c>
      <c r="F2082">
        <v>2</v>
      </c>
      <c r="G2082" s="1">
        <f>'BECA SUPERIOR'!J9</f>
        <v>0</v>
      </c>
      <c r="H2082" s="1">
        <f>'BECA SUPERIOR'!K9</f>
        <v>0</v>
      </c>
    </row>
    <row r="2083">
      <c r="A2083" t="str">
        <v>Beca Educación Superior</v>
      </c>
      <c r="B2083" t="str">
        <v>ALTA VERAPAZ</v>
      </c>
      <c r="C2083" t="str">
        <v>LANQUÍN</v>
      </c>
      <c r="D2083" t="str">
        <v>Beca</v>
      </c>
      <c r="E2083" t="str">
        <v>03 Marzo</v>
      </c>
      <c r="F2083">
        <v>3</v>
      </c>
      <c r="G2083" s="1">
        <f>'BECA SUPERIOR'!M9</f>
        <v>0</v>
      </c>
      <c r="H2083" s="1">
        <f>'BECA SUPERIOR'!N9</f>
        <v>0</v>
      </c>
    </row>
    <row r="2084">
      <c r="A2084" t="str">
        <v>Beca Educación Superior</v>
      </c>
      <c r="B2084" t="str">
        <v>ALTA VERAPAZ</v>
      </c>
      <c r="C2084" t="str">
        <v>LANQUÍN</v>
      </c>
      <c r="D2084" t="str">
        <v>Beca</v>
      </c>
      <c r="E2084" t="str">
        <v>04 Abril</v>
      </c>
      <c r="F2084">
        <v>4</v>
      </c>
      <c r="G2084" s="1">
        <f>'BECA SUPERIOR'!P9</f>
        <v>5.04</v>
      </c>
      <c r="H2084" s="1">
        <f>'BECA SUPERIOR'!Q9</f>
        <v>12600</v>
      </c>
    </row>
    <row r="2085">
      <c r="A2085" t="str">
        <v>Beca Educación Superior</v>
      </c>
      <c r="B2085" t="str">
        <v>ALTA VERAPAZ</v>
      </c>
      <c r="C2085" t="str">
        <v>LANQUÍN</v>
      </c>
      <c r="D2085" t="str">
        <v>Beca</v>
      </c>
      <c r="E2085" t="str">
        <v>05 Mayo</v>
      </c>
      <c r="F2085">
        <v>5</v>
      </c>
      <c r="G2085" s="1">
        <f>'BECA SUPERIOR'!S9</f>
        <v>0</v>
      </c>
      <c r="H2085" s="1">
        <f>'BECA SUPERIOR'!T9</f>
        <v>0</v>
      </c>
    </row>
    <row r="2086">
      <c r="A2086" t="str">
        <v>Beca Educación Superior</v>
      </c>
      <c r="B2086" t="str">
        <v>ALTA VERAPAZ</v>
      </c>
      <c r="C2086" t="str">
        <v>LANQUÍN</v>
      </c>
      <c r="D2086" t="str">
        <v>Beca</v>
      </c>
      <c r="E2086" t="str">
        <v>06 Junio</v>
      </c>
      <c r="F2086">
        <v>6</v>
      </c>
      <c r="G2086" s="1">
        <f>'BECA SUPERIOR'!V9</f>
        <v>0</v>
      </c>
      <c r="H2086" s="1">
        <f>'BECA SUPERIOR'!W9</f>
        <v>0</v>
      </c>
    </row>
    <row r="2087">
      <c r="A2087" t="str">
        <v>Beca Educación Superior</v>
      </c>
      <c r="B2087" t="str">
        <v>ALTA VERAPAZ</v>
      </c>
      <c r="C2087" t="str">
        <v>LANQUÍN</v>
      </c>
      <c r="D2087" t="str">
        <v>Beca</v>
      </c>
      <c r="E2087" t="str">
        <v>07 Julio</v>
      </c>
      <c r="F2087">
        <v>7</v>
      </c>
      <c r="G2087" s="1">
        <f>'BECA SUPERIOR'!Y9</f>
        <v>0</v>
      </c>
      <c r="H2087" s="1">
        <f>'BECA SUPERIOR'!Z9</f>
        <v>0</v>
      </c>
    </row>
    <row r="2088">
      <c r="A2088" t="str">
        <v>Beca Educación Superior</v>
      </c>
      <c r="B2088" t="str">
        <v>ALTA VERAPAZ</v>
      </c>
      <c r="C2088" t="str">
        <v>LANQUÍN</v>
      </c>
      <c r="D2088" t="str">
        <v>Beca</v>
      </c>
      <c r="E2088" t="str">
        <v>08 Agosto</v>
      </c>
      <c r="F2088">
        <v>8</v>
      </c>
      <c r="G2088" s="1">
        <f>'BECA SUPERIOR'!AB9</f>
        <v>0</v>
      </c>
      <c r="H2088" s="1">
        <f>'BECA SUPERIOR'!AC9</f>
        <v>0</v>
      </c>
    </row>
    <row r="2089">
      <c r="A2089" t="str">
        <v>Beca Educación Superior</v>
      </c>
      <c r="B2089" t="str">
        <v>ALTA VERAPAZ</v>
      </c>
      <c r="C2089" t="str">
        <v>LANQUÍN</v>
      </c>
      <c r="D2089" t="str">
        <v>Beca</v>
      </c>
      <c r="E2089" t="str">
        <v>09 Septiembre</v>
      </c>
      <c r="F2089">
        <v>9</v>
      </c>
      <c r="G2089" s="1">
        <f>'BECA SUPERIOR'!AE9</f>
        <v>6</v>
      </c>
      <c r="H2089" s="1">
        <f>'BECA SUPERIOR'!AF9</f>
        <v>15000</v>
      </c>
    </row>
    <row r="2090">
      <c r="A2090" t="str">
        <v>Beca Educación Superior</v>
      </c>
      <c r="B2090" t="str">
        <v>ALTA VERAPAZ</v>
      </c>
      <c r="C2090" t="str">
        <v>PANZÓS</v>
      </c>
      <c r="D2090" t="str">
        <v>Beca</v>
      </c>
      <c r="E2090" t="str">
        <v>01 Enero</v>
      </c>
      <c r="F2090">
        <v>1</v>
      </c>
      <c r="G2090" s="1">
        <f>'BECA SUPERIOR'!G10</f>
        <v>0</v>
      </c>
      <c r="H2090" s="1">
        <f>'BECA SUPERIOR'!H10</f>
        <v>0</v>
      </c>
    </row>
    <row r="2091">
      <c r="A2091" t="str">
        <v>Beca Educación Superior</v>
      </c>
      <c r="B2091" t="str">
        <v>ALTA VERAPAZ</v>
      </c>
      <c r="C2091" t="str">
        <v>PANZÓS</v>
      </c>
      <c r="D2091" t="str">
        <v>Beca</v>
      </c>
      <c r="E2091" t="str">
        <v>02 Febrero</v>
      </c>
      <c r="F2091">
        <v>2</v>
      </c>
      <c r="G2091" s="1">
        <f>'BECA SUPERIOR'!J10</f>
        <v>0</v>
      </c>
      <c r="H2091" s="1">
        <f>'BECA SUPERIOR'!K10</f>
        <v>0</v>
      </c>
    </row>
    <row r="2092">
      <c r="A2092" t="str">
        <v>Beca Educación Superior</v>
      </c>
      <c r="B2092" t="str">
        <v>ALTA VERAPAZ</v>
      </c>
      <c r="C2092" t="str">
        <v>PANZÓS</v>
      </c>
      <c r="D2092" t="str">
        <v>Beca</v>
      </c>
      <c r="E2092" t="str">
        <v>03 Marzo</v>
      </c>
      <c r="F2092">
        <v>3</v>
      </c>
      <c r="G2092" s="1">
        <f>'BECA SUPERIOR'!M10</f>
        <v>0</v>
      </c>
      <c r="H2092" s="1">
        <f>'BECA SUPERIOR'!N10</f>
        <v>0</v>
      </c>
    </row>
    <row r="2093">
      <c r="A2093" t="str">
        <v>Beca Educación Superior</v>
      </c>
      <c r="B2093" t="str">
        <v>ALTA VERAPAZ</v>
      </c>
      <c r="C2093" t="str">
        <v>PANZÓS</v>
      </c>
      <c r="D2093" t="str">
        <v>Beca</v>
      </c>
      <c r="E2093" t="str">
        <v>04 Abril</v>
      </c>
      <c r="F2093">
        <v>4</v>
      </c>
      <c r="G2093" s="1">
        <f>'BECA SUPERIOR'!P10</f>
        <v>0</v>
      </c>
      <c r="H2093" s="1">
        <f>'BECA SUPERIOR'!Q10</f>
        <v>0</v>
      </c>
    </row>
    <row r="2094">
      <c r="A2094" t="str">
        <v>Beca Educación Superior</v>
      </c>
      <c r="B2094" t="str">
        <v>ALTA VERAPAZ</v>
      </c>
      <c r="C2094" t="str">
        <v>PANZÓS</v>
      </c>
      <c r="D2094" t="str">
        <v>Beca</v>
      </c>
      <c r="E2094" t="str">
        <v>05 Mayo</v>
      </c>
      <c r="F2094">
        <v>5</v>
      </c>
      <c r="G2094" s="1">
        <f>'BECA SUPERIOR'!S10</f>
        <v>0</v>
      </c>
      <c r="H2094" s="1">
        <f>'BECA SUPERIOR'!T10</f>
        <v>0</v>
      </c>
    </row>
    <row r="2095">
      <c r="A2095" t="str">
        <v>Beca Educación Superior</v>
      </c>
      <c r="B2095" t="str">
        <v>ALTA VERAPAZ</v>
      </c>
      <c r="C2095" t="str">
        <v>PANZÓS</v>
      </c>
      <c r="D2095" t="str">
        <v>Beca</v>
      </c>
      <c r="E2095" t="str">
        <v>06 Junio</v>
      </c>
      <c r="F2095">
        <v>6</v>
      </c>
      <c r="G2095" s="1">
        <f>'BECA SUPERIOR'!V10</f>
        <v>0</v>
      </c>
      <c r="H2095" s="1">
        <f>'BECA SUPERIOR'!W10</f>
        <v>0</v>
      </c>
    </row>
    <row r="2096">
      <c r="A2096" t="str">
        <v>Beca Educación Superior</v>
      </c>
      <c r="B2096" t="str">
        <v>ALTA VERAPAZ</v>
      </c>
      <c r="C2096" t="str">
        <v>PANZÓS</v>
      </c>
      <c r="D2096" t="str">
        <v>Beca</v>
      </c>
      <c r="E2096" t="str">
        <v>07 Julio</v>
      </c>
      <c r="F2096">
        <v>7</v>
      </c>
      <c r="G2096" s="1">
        <f>'BECA SUPERIOR'!Y10</f>
        <v>0</v>
      </c>
      <c r="H2096" s="1">
        <f>'BECA SUPERIOR'!Z10</f>
        <v>0</v>
      </c>
    </row>
    <row r="2097">
      <c r="A2097" t="str">
        <v>Beca Educación Superior</v>
      </c>
      <c r="B2097" t="str">
        <v>ALTA VERAPAZ</v>
      </c>
      <c r="C2097" t="str">
        <v>PANZÓS</v>
      </c>
      <c r="D2097" t="str">
        <v>Beca</v>
      </c>
      <c r="E2097" t="str">
        <v>08 Agosto</v>
      </c>
      <c r="F2097">
        <v>8</v>
      </c>
      <c r="G2097" s="1">
        <f>'BECA SUPERIOR'!AB10</f>
        <v>0</v>
      </c>
      <c r="H2097" s="1">
        <f>'BECA SUPERIOR'!AC10</f>
        <v>0</v>
      </c>
    </row>
    <row r="2098">
      <c r="A2098" t="str">
        <v>Beca Educación Superior</v>
      </c>
      <c r="B2098" t="str">
        <v>ALTA VERAPAZ</v>
      </c>
      <c r="C2098" t="str">
        <v>PANZÓS</v>
      </c>
      <c r="D2098" t="str">
        <v>Beca</v>
      </c>
      <c r="E2098" t="str">
        <v>09 Septiembre</v>
      </c>
      <c r="F2098">
        <v>9</v>
      </c>
      <c r="G2098" s="1">
        <f>'BECA SUPERIOR'!AE10</f>
        <v>0</v>
      </c>
      <c r="H2098" s="1">
        <f>'BECA SUPERIOR'!AF10</f>
        <v>0</v>
      </c>
    </row>
    <row r="2099">
      <c r="A2099" t="str">
        <v>Beca Educación Superior</v>
      </c>
      <c r="B2099" t="str">
        <v>ALTA VERAPAZ</v>
      </c>
      <c r="C2099" t="str">
        <v>RAXRUHÁ</v>
      </c>
      <c r="D2099" t="str">
        <v>Beca</v>
      </c>
      <c r="E2099" t="str">
        <v>01 Enero</v>
      </c>
      <c r="F2099">
        <v>1</v>
      </c>
      <c r="G2099" s="1">
        <f>'BECA SUPERIOR'!G11</f>
        <v>0</v>
      </c>
      <c r="H2099" s="1">
        <f>'BECA SUPERIOR'!H11</f>
        <v>0</v>
      </c>
    </row>
    <row r="2100">
      <c r="A2100" t="str">
        <v>Beca Educación Superior</v>
      </c>
      <c r="B2100" t="str">
        <v>ALTA VERAPAZ</v>
      </c>
      <c r="C2100" t="str">
        <v>RAXRUHÁ</v>
      </c>
      <c r="D2100" t="str">
        <v>Beca</v>
      </c>
      <c r="E2100" t="str">
        <v>02 Febrero</v>
      </c>
      <c r="F2100">
        <v>2</v>
      </c>
      <c r="G2100" s="1">
        <f>'BECA SUPERIOR'!J11</f>
        <v>0</v>
      </c>
      <c r="H2100" s="1">
        <f>'BECA SUPERIOR'!K11</f>
        <v>0</v>
      </c>
    </row>
    <row r="2101">
      <c r="A2101" t="str">
        <v>Beca Educación Superior</v>
      </c>
      <c r="B2101" t="str">
        <v>ALTA VERAPAZ</v>
      </c>
      <c r="C2101" t="str">
        <v>RAXRUHÁ</v>
      </c>
      <c r="D2101" t="str">
        <v>Beca</v>
      </c>
      <c r="E2101" t="str">
        <v>03 Marzo</v>
      </c>
      <c r="F2101">
        <v>3</v>
      </c>
      <c r="G2101" s="1">
        <f>'BECA SUPERIOR'!M11</f>
        <v>0</v>
      </c>
      <c r="H2101" s="1">
        <f>'BECA SUPERIOR'!N11</f>
        <v>0</v>
      </c>
    </row>
    <row r="2102">
      <c r="A2102" t="str">
        <v>Beca Educación Superior</v>
      </c>
      <c r="B2102" t="str">
        <v>ALTA VERAPAZ</v>
      </c>
      <c r="C2102" t="str">
        <v>RAXRUHÁ</v>
      </c>
      <c r="D2102" t="str">
        <v>Beca</v>
      </c>
      <c r="E2102" t="str">
        <v>04 Abril</v>
      </c>
      <c r="F2102">
        <v>4</v>
      </c>
      <c r="G2102" s="1">
        <f>'BECA SUPERIOR'!P11</f>
        <v>0</v>
      </c>
      <c r="H2102" s="1">
        <f>'BECA SUPERIOR'!Q11</f>
        <v>0</v>
      </c>
    </row>
    <row r="2103">
      <c r="A2103" t="str">
        <v>Beca Educación Superior</v>
      </c>
      <c r="B2103" t="str">
        <v>ALTA VERAPAZ</v>
      </c>
      <c r="C2103" t="str">
        <v>RAXRUHÁ</v>
      </c>
      <c r="D2103" t="str">
        <v>Beca</v>
      </c>
      <c r="E2103" t="str">
        <v>05 Mayo</v>
      </c>
      <c r="F2103">
        <v>5</v>
      </c>
      <c r="G2103" s="1">
        <f>'BECA SUPERIOR'!S11</f>
        <v>0</v>
      </c>
      <c r="H2103" s="1">
        <f>'BECA SUPERIOR'!T11</f>
        <v>0</v>
      </c>
    </row>
    <row r="2104">
      <c r="A2104" t="str">
        <v>Beca Educación Superior</v>
      </c>
      <c r="B2104" t="str">
        <v>ALTA VERAPAZ</v>
      </c>
      <c r="C2104" t="str">
        <v>RAXRUHÁ</v>
      </c>
      <c r="D2104" t="str">
        <v>Beca</v>
      </c>
      <c r="E2104" t="str">
        <v>06 Junio</v>
      </c>
      <c r="F2104">
        <v>6</v>
      </c>
      <c r="G2104" s="1">
        <f>'BECA SUPERIOR'!V11</f>
        <v>0</v>
      </c>
      <c r="H2104" s="1">
        <f>'BECA SUPERIOR'!W11</f>
        <v>0</v>
      </c>
    </row>
    <row r="2105">
      <c r="A2105" t="str">
        <v>Beca Educación Superior</v>
      </c>
      <c r="B2105" t="str">
        <v>ALTA VERAPAZ</v>
      </c>
      <c r="C2105" t="str">
        <v>RAXRUHÁ</v>
      </c>
      <c r="D2105" t="str">
        <v>Beca</v>
      </c>
      <c r="E2105" t="str">
        <v>07 Julio</v>
      </c>
      <c r="F2105">
        <v>7</v>
      </c>
      <c r="G2105" s="1">
        <f>'BECA SUPERIOR'!Y11</f>
        <v>0</v>
      </c>
      <c r="H2105" s="1">
        <f>'BECA SUPERIOR'!Z11</f>
        <v>0</v>
      </c>
    </row>
    <row r="2106">
      <c r="A2106" t="str">
        <v>Beca Educación Superior</v>
      </c>
      <c r="B2106" t="str">
        <v>ALTA VERAPAZ</v>
      </c>
      <c r="C2106" t="str">
        <v>RAXRUHÁ</v>
      </c>
      <c r="D2106" t="str">
        <v>Beca</v>
      </c>
      <c r="E2106" t="str">
        <v>08 Agosto</v>
      </c>
      <c r="F2106">
        <v>8</v>
      </c>
      <c r="G2106" s="1">
        <f>'BECA SUPERIOR'!AB11</f>
        <v>0</v>
      </c>
      <c r="H2106" s="1">
        <f>'BECA SUPERIOR'!AC11</f>
        <v>0</v>
      </c>
    </row>
    <row r="2107">
      <c r="A2107" t="str">
        <v>Beca Educación Superior</v>
      </c>
      <c r="B2107" t="str">
        <v>ALTA VERAPAZ</v>
      </c>
      <c r="C2107" t="str">
        <v>RAXRUHÁ</v>
      </c>
      <c r="D2107" t="str">
        <v>Beca</v>
      </c>
      <c r="E2107" t="str">
        <v>09 Septiembre</v>
      </c>
      <c r="F2107">
        <v>9</v>
      </c>
      <c r="G2107" s="1">
        <f>'BECA SUPERIOR'!AE11</f>
        <v>0</v>
      </c>
      <c r="H2107" s="1">
        <f>'BECA SUPERIOR'!AF11</f>
        <v>0</v>
      </c>
    </row>
    <row r="2108">
      <c r="A2108" t="str">
        <v>Beca Educación Superior</v>
      </c>
      <c r="B2108" t="str">
        <v>ALTA VERAPAZ</v>
      </c>
      <c r="C2108" t="str">
        <v>SAN CRISTÓBAL VERAPAZ</v>
      </c>
      <c r="D2108" t="str">
        <v>Beca</v>
      </c>
      <c r="E2108" t="str">
        <v>01 Enero</v>
      </c>
      <c r="F2108">
        <v>1</v>
      </c>
      <c r="G2108" s="1">
        <f>'BECA SUPERIOR'!G12</f>
        <v>0</v>
      </c>
      <c r="H2108" s="1">
        <f>'BECA SUPERIOR'!H12</f>
        <v>0</v>
      </c>
    </row>
    <row r="2109">
      <c r="A2109" t="str">
        <v>Beca Educación Superior</v>
      </c>
      <c r="B2109" t="str">
        <v>ALTA VERAPAZ</v>
      </c>
      <c r="C2109" t="str">
        <v>SAN CRISTÓBAL VERAPAZ</v>
      </c>
      <c r="D2109" t="str">
        <v>Beca</v>
      </c>
      <c r="E2109" t="str">
        <v>02 Febrero</v>
      </c>
      <c r="F2109">
        <v>2</v>
      </c>
      <c r="G2109" s="1">
        <f>'BECA SUPERIOR'!J12</f>
        <v>0</v>
      </c>
      <c r="H2109" s="1">
        <f>'BECA SUPERIOR'!K12</f>
        <v>0</v>
      </c>
    </row>
    <row r="2110">
      <c r="A2110" t="str">
        <v>Beca Educación Superior</v>
      </c>
      <c r="B2110" t="str">
        <v>ALTA VERAPAZ</v>
      </c>
      <c r="C2110" t="str">
        <v>SAN CRISTÓBAL VERAPAZ</v>
      </c>
      <c r="D2110" t="str">
        <v>Beca</v>
      </c>
      <c r="E2110" t="str">
        <v>03 Marzo</v>
      </c>
      <c r="F2110">
        <v>3</v>
      </c>
      <c r="G2110" s="1">
        <f>'BECA SUPERIOR'!M12</f>
        <v>0</v>
      </c>
      <c r="H2110" s="1">
        <f>'BECA SUPERIOR'!N12</f>
        <v>0</v>
      </c>
    </row>
    <row r="2111">
      <c r="A2111" t="str">
        <v>Beca Educación Superior</v>
      </c>
      <c r="B2111" t="str">
        <v>ALTA VERAPAZ</v>
      </c>
      <c r="C2111" t="str">
        <v>SAN CRISTÓBAL VERAPAZ</v>
      </c>
      <c r="D2111" t="str">
        <v>Beca</v>
      </c>
      <c r="E2111" t="str">
        <v>04 Abril</v>
      </c>
      <c r="F2111">
        <v>4</v>
      </c>
      <c r="G2111" s="1">
        <f>'BECA SUPERIOR'!P12</f>
        <v>2.16</v>
      </c>
      <c r="H2111" s="1">
        <f>'BECA SUPERIOR'!Q12</f>
        <v>5400</v>
      </c>
    </row>
    <row r="2112">
      <c r="A2112" t="str">
        <v>Beca Educación Superior</v>
      </c>
      <c r="B2112" t="str">
        <v>ALTA VERAPAZ</v>
      </c>
      <c r="C2112" t="str">
        <v>SAN CRISTÓBAL VERAPAZ</v>
      </c>
      <c r="D2112" t="str">
        <v>Beca</v>
      </c>
      <c r="E2112" t="str">
        <v>05 Mayo</v>
      </c>
      <c r="F2112">
        <v>5</v>
      </c>
      <c r="G2112" s="1">
        <f>'BECA SUPERIOR'!S12</f>
        <v>0</v>
      </c>
      <c r="H2112" s="1">
        <f>'BECA SUPERIOR'!T12</f>
        <v>0</v>
      </c>
    </row>
    <row r="2113">
      <c r="A2113" t="str">
        <v>Beca Educación Superior</v>
      </c>
      <c r="B2113" t="str">
        <v>ALTA VERAPAZ</v>
      </c>
      <c r="C2113" t="str">
        <v>SAN CRISTÓBAL VERAPAZ</v>
      </c>
      <c r="D2113" t="str">
        <v>Beca</v>
      </c>
      <c r="E2113" t="str">
        <v>06 Junio</v>
      </c>
      <c r="F2113">
        <v>6</v>
      </c>
      <c r="G2113" s="1">
        <f>'BECA SUPERIOR'!V12</f>
        <v>0</v>
      </c>
      <c r="H2113" s="1">
        <f>'BECA SUPERIOR'!W12</f>
        <v>0</v>
      </c>
    </row>
    <row r="2114">
      <c r="A2114" t="str">
        <v>Beca Educación Superior</v>
      </c>
      <c r="B2114" t="str">
        <v>ALTA VERAPAZ</v>
      </c>
      <c r="C2114" t="str">
        <v>SAN CRISTÓBAL VERAPAZ</v>
      </c>
      <c r="D2114" t="str">
        <v>Beca</v>
      </c>
      <c r="E2114" t="str">
        <v>07 Julio</v>
      </c>
      <c r="F2114">
        <v>7</v>
      </c>
      <c r="G2114" s="1">
        <f>'BECA SUPERIOR'!Y12</f>
        <v>0</v>
      </c>
      <c r="H2114" s="1">
        <f>'BECA SUPERIOR'!Z12</f>
        <v>0</v>
      </c>
    </row>
    <row r="2115">
      <c r="A2115" t="str">
        <v>Beca Educación Superior</v>
      </c>
      <c r="B2115" t="str">
        <v>ALTA VERAPAZ</v>
      </c>
      <c r="C2115" t="str">
        <v>SAN CRISTÓBAL VERAPAZ</v>
      </c>
      <c r="D2115" t="str">
        <v>Beca</v>
      </c>
      <c r="E2115" t="str">
        <v>08 Agosto</v>
      </c>
      <c r="F2115">
        <v>8</v>
      </c>
      <c r="G2115" s="1">
        <f>'BECA SUPERIOR'!AB12</f>
        <v>0</v>
      </c>
      <c r="H2115" s="1">
        <f>'BECA SUPERIOR'!AC12</f>
        <v>0</v>
      </c>
    </row>
    <row r="2116">
      <c r="A2116" t="str">
        <v>Beca Educación Superior</v>
      </c>
      <c r="B2116" t="str">
        <v>ALTA VERAPAZ</v>
      </c>
      <c r="C2116" t="str">
        <v>SAN CRISTÓBAL VERAPAZ</v>
      </c>
      <c r="D2116" t="str">
        <v>Beca</v>
      </c>
      <c r="E2116" t="str">
        <v>09 Septiembre</v>
      </c>
      <c r="F2116">
        <v>9</v>
      </c>
      <c r="G2116" s="1">
        <f>'BECA SUPERIOR'!AE12</f>
        <v>3</v>
      </c>
      <c r="H2116" s="1">
        <f>'BECA SUPERIOR'!AF12</f>
        <v>7500</v>
      </c>
    </row>
    <row r="2117">
      <c r="A2117" t="str">
        <v>Beca Educación Superior</v>
      </c>
      <c r="B2117" t="str">
        <v>ALTA VERAPAZ</v>
      </c>
      <c r="C2117" t="str">
        <v>SAN JUAN CHAMELCO</v>
      </c>
      <c r="D2117" t="str">
        <v>Beca</v>
      </c>
      <c r="E2117" t="str">
        <v>01 Enero</v>
      </c>
      <c r="F2117">
        <v>1</v>
      </c>
      <c r="G2117" s="1">
        <f>'BECA SUPERIOR'!G13</f>
        <v>0</v>
      </c>
      <c r="H2117" s="1">
        <f>'BECA SUPERIOR'!H13</f>
        <v>0</v>
      </c>
    </row>
    <row r="2118">
      <c r="A2118" t="str">
        <v>Beca Educación Superior</v>
      </c>
      <c r="B2118" t="str">
        <v>ALTA VERAPAZ</v>
      </c>
      <c r="C2118" t="str">
        <v>SAN JUAN CHAMELCO</v>
      </c>
      <c r="D2118" t="str">
        <v>Beca</v>
      </c>
      <c r="E2118" t="str">
        <v>02 Febrero</v>
      </c>
      <c r="F2118">
        <v>2</v>
      </c>
      <c r="G2118" s="1">
        <f>'BECA SUPERIOR'!J13</f>
        <v>0</v>
      </c>
      <c r="H2118" s="1">
        <f>'BECA SUPERIOR'!K13</f>
        <v>0</v>
      </c>
    </row>
    <row r="2119">
      <c r="A2119" t="str">
        <v>Beca Educación Superior</v>
      </c>
      <c r="B2119" t="str">
        <v>ALTA VERAPAZ</v>
      </c>
      <c r="C2119" t="str">
        <v>SAN JUAN CHAMELCO</v>
      </c>
      <c r="D2119" t="str">
        <v>Beca</v>
      </c>
      <c r="E2119" t="str">
        <v>03 Marzo</v>
      </c>
      <c r="F2119">
        <v>3</v>
      </c>
      <c r="G2119" s="1">
        <f>'BECA SUPERIOR'!M13</f>
        <v>0</v>
      </c>
      <c r="H2119" s="1">
        <f>'BECA SUPERIOR'!N13</f>
        <v>0</v>
      </c>
    </row>
    <row r="2120">
      <c r="A2120" t="str">
        <v>Beca Educación Superior</v>
      </c>
      <c r="B2120" t="str">
        <v>ALTA VERAPAZ</v>
      </c>
      <c r="C2120" t="str">
        <v>SAN JUAN CHAMELCO</v>
      </c>
      <c r="D2120" t="str">
        <v>Beca</v>
      </c>
      <c r="E2120" t="str">
        <v>04 Abril</v>
      </c>
      <c r="F2120">
        <v>4</v>
      </c>
      <c r="G2120" s="1">
        <f>'BECA SUPERIOR'!P13</f>
        <v>0</v>
      </c>
      <c r="H2120" s="1">
        <f>'BECA SUPERIOR'!Q13</f>
        <v>0</v>
      </c>
    </row>
    <row r="2121">
      <c r="A2121" t="str">
        <v>Beca Educación Superior</v>
      </c>
      <c r="B2121" t="str">
        <v>ALTA VERAPAZ</v>
      </c>
      <c r="C2121" t="str">
        <v>SAN JUAN CHAMELCO</v>
      </c>
      <c r="D2121" t="str">
        <v>Beca</v>
      </c>
      <c r="E2121" t="str">
        <v>05 Mayo</v>
      </c>
      <c r="F2121">
        <v>5</v>
      </c>
      <c r="G2121" s="1">
        <f>'BECA SUPERIOR'!S13</f>
        <v>0</v>
      </c>
      <c r="H2121" s="1">
        <f>'BECA SUPERIOR'!T13</f>
        <v>0</v>
      </c>
    </row>
    <row r="2122">
      <c r="A2122" t="str">
        <v>Beca Educación Superior</v>
      </c>
      <c r="B2122" t="str">
        <v>ALTA VERAPAZ</v>
      </c>
      <c r="C2122" t="str">
        <v>SAN JUAN CHAMELCO</v>
      </c>
      <c r="D2122" t="str">
        <v>Beca</v>
      </c>
      <c r="E2122" t="str">
        <v>06 Junio</v>
      </c>
      <c r="F2122">
        <v>6</v>
      </c>
      <c r="G2122" s="1">
        <f>'BECA SUPERIOR'!V13</f>
        <v>0</v>
      </c>
      <c r="H2122" s="1">
        <f>'BECA SUPERIOR'!W13</f>
        <v>0</v>
      </c>
    </row>
    <row r="2123">
      <c r="A2123" t="str">
        <v>Beca Educación Superior</v>
      </c>
      <c r="B2123" t="str">
        <v>ALTA VERAPAZ</v>
      </c>
      <c r="C2123" t="str">
        <v>SAN JUAN CHAMELCO</v>
      </c>
      <c r="D2123" t="str">
        <v>Beca</v>
      </c>
      <c r="E2123" t="str">
        <v>07 Julio</v>
      </c>
      <c r="F2123">
        <v>7</v>
      </c>
      <c r="G2123" s="1">
        <f>'BECA SUPERIOR'!Y13</f>
        <v>0</v>
      </c>
      <c r="H2123" s="1">
        <f>'BECA SUPERIOR'!Z13</f>
        <v>0</v>
      </c>
    </row>
    <row r="2124">
      <c r="A2124" t="str">
        <v>Beca Educación Superior</v>
      </c>
      <c r="B2124" t="str">
        <v>ALTA VERAPAZ</v>
      </c>
      <c r="C2124" t="str">
        <v>SAN JUAN CHAMELCO</v>
      </c>
      <c r="D2124" t="str">
        <v>Beca</v>
      </c>
      <c r="E2124" t="str">
        <v>08 Agosto</v>
      </c>
      <c r="F2124">
        <v>8</v>
      </c>
      <c r="G2124" s="1">
        <f>'BECA SUPERIOR'!AB13</f>
        <v>0</v>
      </c>
      <c r="H2124" s="1">
        <f>'BECA SUPERIOR'!AC13</f>
        <v>0</v>
      </c>
    </row>
    <row r="2125">
      <c r="A2125" t="str">
        <v>Beca Educación Superior</v>
      </c>
      <c r="B2125" t="str">
        <v>ALTA VERAPAZ</v>
      </c>
      <c r="C2125" t="str">
        <v>SAN JUAN CHAMELCO</v>
      </c>
      <c r="D2125" t="str">
        <v>Beca</v>
      </c>
      <c r="E2125" t="str">
        <v>09 Septiembre</v>
      </c>
      <c r="F2125">
        <v>9</v>
      </c>
      <c r="G2125" s="1">
        <f>'BECA SUPERIOR'!AE13</f>
        <v>0</v>
      </c>
      <c r="H2125" s="1">
        <f>'BECA SUPERIOR'!AF13</f>
        <v>0</v>
      </c>
    </row>
    <row r="2126">
      <c r="A2126" t="str">
        <v>Beca Educación Superior</v>
      </c>
      <c r="B2126" t="str">
        <v>ALTA VERAPAZ</v>
      </c>
      <c r="C2126" t="str">
        <v>SAN PEDRO CARCHÁ</v>
      </c>
      <c r="D2126" t="str">
        <v>Beca</v>
      </c>
      <c r="E2126" t="str">
        <v>01 Enero</v>
      </c>
      <c r="F2126">
        <v>1</v>
      </c>
      <c r="G2126" s="1">
        <f>'BECA SUPERIOR'!G14</f>
        <v>0</v>
      </c>
      <c r="H2126" s="1">
        <f>'BECA SUPERIOR'!H14</f>
        <v>0</v>
      </c>
    </row>
    <row r="2127">
      <c r="A2127" t="str">
        <v>Beca Educación Superior</v>
      </c>
      <c r="B2127" t="str">
        <v>ALTA VERAPAZ</v>
      </c>
      <c r="C2127" t="str">
        <v>SAN PEDRO CARCHÁ</v>
      </c>
      <c r="D2127" t="str">
        <v>Beca</v>
      </c>
      <c r="E2127" t="str">
        <v>02 Febrero</v>
      </c>
      <c r="F2127">
        <v>2</v>
      </c>
      <c r="G2127" s="1">
        <f>'BECA SUPERIOR'!J14</f>
        <v>0</v>
      </c>
      <c r="H2127" s="1">
        <f>'BECA SUPERIOR'!K14</f>
        <v>0</v>
      </c>
    </row>
    <row r="2128">
      <c r="A2128" t="str">
        <v>Beca Educación Superior</v>
      </c>
      <c r="B2128" t="str">
        <v>ALTA VERAPAZ</v>
      </c>
      <c r="C2128" t="str">
        <v>SAN PEDRO CARCHÁ</v>
      </c>
      <c r="D2128" t="str">
        <v>Beca</v>
      </c>
      <c r="E2128" t="str">
        <v>03 Marzo</v>
      </c>
      <c r="F2128">
        <v>3</v>
      </c>
      <c r="G2128" s="1">
        <f>'BECA SUPERIOR'!M14</f>
        <v>0</v>
      </c>
      <c r="H2128" s="1">
        <f>'BECA SUPERIOR'!N14</f>
        <v>0</v>
      </c>
    </row>
    <row r="2129">
      <c r="A2129" t="str">
        <v>Beca Educación Superior</v>
      </c>
      <c r="B2129" t="str">
        <v>ALTA VERAPAZ</v>
      </c>
      <c r="C2129" t="str">
        <v>SAN PEDRO CARCHÁ</v>
      </c>
      <c r="D2129" t="str">
        <v>Beca</v>
      </c>
      <c r="E2129" t="str">
        <v>04 Abril</v>
      </c>
      <c r="F2129">
        <v>4</v>
      </c>
      <c r="G2129" s="1">
        <f>'BECA SUPERIOR'!P14</f>
        <v>0.72</v>
      </c>
      <c r="H2129" s="1">
        <f>'BECA SUPERIOR'!Q14</f>
        <v>1800</v>
      </c>
    </row>
    <row r="2130">
      <c r="A2130" t="str">
        <v>Beca Educación Superior</v>
      </c>
      <c r="B2130" t="str">
        <v>ALTA VERAPAZ</v>
      </c>
      <c r="C2130" t="str">
        <v>SAN PEDRO CARCHÁ</v>
      </c>
      <c r="D2130" t="str">
        <v>Beca</v>
      </c>
      <c r="E2130" t="str">
        <v>05 Mayo</v>
      </c>
      <c r="F2130">
        <v>5</v>
      </c>
      <c r="G2130" s="1">
        <f>'BECA SUPERIOR'!S14</f>
        <v>0</v>
      </c>
      <c r="H2130" s="1">
        <f>'BECA SUPERIOR'!T14</f>
        <v>0</v>
      </c>
    </row>
    <row r="2131">
      <c r="A2131" t="str">
        <v>Beca Educación Superior</v>
      </c>
      <c r="B2131" t="str">
        <v>ALTA VERAPAZ</v>
      </c>
      <c r="C2131" t="str">
        <v>SAN PEDRO CARCHÁ</v>
      </c>
      <c r="D2131" t="str">
        <v>Beca</v>
      </c>
      <c r="E2131" t="str">
        <v>06 Junio</v>
      </c>
      <c r="F2131">
        <v>6</v>
      </c>
      <c r="G2131" s="1">
        <f>'BECA SUPERIOR'!V14</f>
        <v>0</v>
      </c>
      <c r="H2131" s="1">
        <f>'BECA SUPERIOR'!W14</f>
        <v>0</v>
      </c>
    </row>
    <row r="2132">
      <c r="A2132" t="str">
        <v>Beca Educación Superior</v>
      </c>
      <c r="B2132" t="str">
        <v>ALTA VERAPAZ</v>
      </c>
      <c r="C2132" t="str">
        <v>SAN PEDRO CARCHÁ</v>
      </c>
      <c r="D2132" t="str">
        <v>Beca</v>
      </c>
      <c r="E2132" t="str">
        <v>07 Julio</v>
      </c>
      <c r="F2132">
        <v>7</v>
      </c>
      <c r="G2132" s="1">
        <f>'BECA SUPERIOR'!Y14</f>
        <v>0</v>
      </c>
      <c r="H2132" s="1">
        <f>'BECA SUPERIOR'!Z14</f>
        <v>0</v>
      </c>
    </row>
    <row r="2133">
      <c r="A2133" t="str">
        <v>Beca Educación Superior</v>
      </c>
      <c r="B2133" t="str">
        <v>ALTA VERAPAZ</v>
      </c>
      <c r="C2133" t="str">
        <v>SAN PEDRO CARCHÁ</v>
      </c>
      <c r="D2133" t="str">
        <v>Beca</v>
      </c>
      <c r="E2133" t="str">
        <v>08 Agosto</v>
      </c>
      <c r="F2133">
        <v>8</v>
      </c>
      <c r="G2133" s="1">
        <f>'BECA SUPERIOR'!AB14</f>
        <v>0</v>
      </c>
      <c r="H2133" s="1">
        <f>'BECA SUPERIOR'!AC14</f>
        <v>0</v>
      </c>
    </row>
    <row r="2134">
      <c r="A2134" t="str">
        <v>Beca Educación Superior</v>
      </c>
      <c r="B2134" t="str">
        <v>ALTA VERAPAZ</v>
      </c>
      <c r="C2134" t="str">
        <v>SAN PEDRO CARCHÁ</v>
      </c>
      <c r="D2134" t="str">
        <v>Beca</v>
      </c>
      <c r="E2134" t="str">
        <v>09 Septiembre</v>
      </c>
      <c r="F2134">
        <v>9</v>
      </c>
      <c r="G2134" s="1">
        <f>'BECA SUPERIOR'!AE14</f>
        <v>1</v>
      </c>
      <c r="H2134" s="1">
        <f>'BECA SUPERIOR'!AF14</f>
        <v>2500</v>
      </c>
    </row>
    <row r="2135">
      <c r="A2135" t="str">
        <v>Beca Educación Superior</v>
      </c>
      <c r="B2135" t="str">
        <v>ALTA VERAPAZ</v>
      </c>
      <c r="C2135" t="str">
        <v>SANTA CATALINA LA TINTA</v>
      </c>
      <c r="D2135" t="str">
        <v>Beca</v>
      </c>
      <c r="E2135" t="str">
        <v>01 Enero</v>
      </c>
      <c r="F2135">
        <v>1</v>
      </c>
      <c r="G2135" s="1">
        <f>'BECA SUPERIOR'!G15</f>
        <v>0</v>
      </c>
      <c r="H2135" s="1">
        <f>'BECA SUPERIOR'!H15</f>
        <v>0</v>
      </c>
    </row>
    <row r="2136">
      <c r="A2136" t="str">
        <v>Beca Educación Superior</v>
      </c>
      <c r="B2136" t="str">
        <v>ALTA VERAPAZ</v>
      </c>
      <c r="C2136" t="str">
        <v>SANTA CATALINA LA TINTA</v>
      </c>
      <c r="D2136" t="str">
        <v>Beca</v>
      </c>
      <c r="E2136" t="str">
        <v>02 Febrero</v>
      </c>
      <c r="F2136">
        <v>2</v>
      </c>
      <c r="G2136" s="1">
        <f>'BECA SUPERIOR'!J15</f>
        <v>0</v>
      </c>
      <c r="H2136" s="1">
        <f>'BECA SUPERIOR'!K15</f>
        <v>0</v>
      </c>
    </row>
    <row r="2137">
      <c r="A2137" t="str">
        <v>Beca Educación Superior</v>
      </c>
      <c r="B2137" t="str">
        <v>ALTA VERAPAZ</v>
      </c>
      <c r="C2137" t="str">
        <v>SANTA CATALINA LA TINTA</v>
      </c>
      <c r="D2137" t="str">
        <v>Beca</v>
      </c>
      <c r="E2137" t="str">
        <v>03 Marzo</v>
      </c>
      <c r="F2137">
        <v>3</v>
      </c>
      <c r="G2137" s="1">
        <f>'BECA SUPERIOR'!M15</f>
        <v>0</v>
      </c>
      <c r="H2137" s="1">
        <f>'BECA SUPERIOR'!N15</f>
        <v>0</v>
      </c>
    </row>
    <row r="2138">
      <c r="A2138" t="str">
        <v>Beca Educación Superior</v>
      </c>
      <c r="B2138" t="str">
        <v>ALTA VERAPAZ</v>
      </c>
      <c r="C2138" t="str">
        <v>SANTA CATALINA LA TINTA</v>
      </c>
      <c r="D2138" t="str">
        <v>Beca</v>
      </c>
      <c r="E2138" t="str">
        <v>04 Abril</v>
      </c>
      <c r="F2138">
        <v>4</v>
      </c>
      <c r="G2138" s="1">
        <f>'BECA SUPERIOR'!P15</f>
        <v>0</v>
      </c>
      <c r="H2138" s="1">
        <f>'BECA SUPERIOR'!Q15</f>
        <v>0</v>
      </c>
    </row>
    <row r="2139">
      <c r="A2139" t="str">
        <v>Beca Educación Superior</v>
      </c>
      <c r="B2139" t="str">
        <v>ALTA VERAPAZ</v>
      </c>
      <c r="C2139" t="str">
        <v>SANTA CATALINA LA TINTA</v>
      </c>
      <c r="D2139" t="str">
        <v>Beca</v>
      </c>
      <c r="E2139" t="str">
        <v>05 Mayo</v>
      </c>
      <c r="F2139">
        <v>5</v>
      </c>
      <c r="G2139" s="1">
        <f>'BECA SUPERIOR'!S15</f>
        <v>0</v>
      </c>
      <c r="H2139" s="1">
        <f>'BECA SUPERIOR'!T15</f>
        <v>0</v>
      </c>
    </row>
    <row r="2140">
      <c r="A2140" t="str">
        <v>Beca Educación Superior</v>
      </c>
      <c r="B2140" t="str">
        <v>ALTA VERAPAZ</v>
      </c>
      <c r="C2140" t="str">
        <v>SANTA CATALINA LA TINTA</v>
      </c>
      <c r="D2140" t="str">
        <v>Beca</v>
      </c>
      <c r="E2140" t="str">
        <v>06 Junio</v>
      </c>
      <c r="F2140">
        <v>6</v>
      </c>
      <c r="G2140" s="1">
        <f>'BECA SUPERIOR'!V15</f>
        <v>0</v>
      </c>
      <c r="H2140" s="1">
        <f>'BECA SUPERIOR'!W15</f>
        <v>0</v>
      </c>
    </row>
    <row r="2141">
      <c r="A2141" t="str">
        <v>Beca Educación Superior</v>
      </c>
      <c r="B2141" t="str">
        <v>ALTA VERAPAZ</v>
      </c>
      <c r="C2141" t="str">
        <v>SANTA CATALINA LA TINTA</v>
      </c>
      <c r="D2141" t="str">
        <v>Beca</v>
      </c>
      <c r="E2141" t="str">
        <v>07 Julio</v>
      </c>
      <c r="F2141">
        <v>7</v>
      </c>
      <c r="G2141" s="1">
        <f>'BECA SUPERIOR'!Y15</f>
        <v>0</v>
      </c>
      <c r="H2141" s="1">
        <f>'BECA SUPERIOR'!Z15</f>
        <v>0</v>
      </c>
    </row>
    <row r="2142">
      <c r="A2142" t="str">
        <v>Beca Educación Superior</v>
      </c>
      <c r="B2142" t="str">
        <v>ALTA VERAPAZ</v>
      </c>
      <c r="C2142" t="str">
        <v>SANTA CATALINA LA TINTA</v>
      </c>
      <c r="D2142" t="str">
        <v>Beca</v>
      </c>
      <c r="E2142" t="str">
        <v>08 Agosto</v>
      </c>
      <c r="F2142">
        <v>8</v>
      </c>
      <c r="G2142" s="1">
        <f>'BECA SUPERIOR'!AB15</f>
        <v>0</v>
      </c>
      <c r="H2142" s="1">
        <f>'BECA SUPERIOR'!AC15</f>
        <v>0</v>
      </c>
    </row>
    <row r="2143">
      <c r="A2143" t="str">
        <v>Beca Educación Superior</v>
      </c>
      <c r="B2143" t="str">
        <v>ALTA VERAPAZ</v>
      </c>
      <c r="C2143" t="str">
        <v>SANTA CATALINA LA TINTA</v>
      </c>
      <c r="D2143" t="str">
        <v>Beca</v>
      </c>
      <c r="E2143" t="str">
        <v>09 Septiembre</v>
      </c>
      <c r="F2143">
        <v>9</v>
      </c>
      <c r="G2143" s="1">
        <f>'BECA SUPERIOR'!AE15</f>
        <v>0</v>
      </c>
      <c r="H2143" s="1">
        <f>'BECA SUPERIOR'!AF15</f>
        <v>0</v>
      </c>
    </row>
    <row r="2144">
      <c r="A2144" t="str">
        <v>Beca Educación Superior</v>
      </c>
      <c r="B2144" t="str">
        <v>ALTA VERAPAZ</v>
      </c>
      <c r="C2144" t="str">
        <v>SANTA CRUZ VERAPAZ</v>
      </c>
      <c r="D2144" t="str">
        <v>Beca</v>
      </c>
      <c r="E2144" t="str">
        <v>01 Enero</v>
      </c>
      <c r="F2144">
        <v>1</v>
      </c>
      <c r="G2144" s="1">
        <f>'BECA SUPERIOR'!G16</f>
        <v>0</v>
      </c>
      <c r="H2144" s="1">
        <f>'BECA SUPERIOR'!H16</f>
        <v>0</v>
      </c>
    </row>
    <row r="2145">
      <c r="A2145" t="str">
        <v>Beca Educación Superior</v>
      </c>
      <c r="B2145" t="str">
        <v>ALTA VERAPAZ</v>
      </c>
      <c r="C2145" t="str">
        <v>SANTA CRUZ VERAPAZ</v>
      </c>
      <c r="D2145" t="str">
        <v>Beca</v>
      </c>
      <c r="E2145" t="str">
        <v>02 Febrero</v>
      </c>
      <c r="F2145">
        <v>2</v>
      </c>
      <c r="G2145" s="1">
        <f>'BECA SUPERIOR'!J16</f>
        <v>0</v>
      </c>
      <c r="H2145" s="1">
        <f>'BECA SUPERIOR'!K16</f>
        <v>0</v>
      </c>
    </row>
    <row r="2146">
      <c r="A2146" t="str">
        <v>Beca Educación Superior</v>
      </c>
      <c r="B2146" t="str">
        <v>ALTA VERAPAZ</v>
      </c>
      <c r="C2146" t="str">
        <v>SANTA CRUZ VERAPAZ</v>
      </c>
      <c r="D2146" t="str">
        <v>Beca</v>
      </c>
      <c r="E2146" t="str">
        <v>03 Marzo</v>
      </c>
      <c r="F2146">
        <v>3</v>
      </c>
      <c r="G2146" s="1">
        <f>'BECA SUPERIOR'!M16</f>
        <v>0</v>
      </c>
      <c r="H2146" s="1">
        <f>'BECA SUPERIOR'!N16</f>
        <v>0</v>
      </c>
    </row>
    <row r="2147">
      <c r="A2147" t="str">
        <v>Beca Educación Superior</v>
      </c>
      <c r="B2147" t="str">
        <v>ALTA VERAPAZ</v>
      </c>
      <c r="C2147" t="str">
        <v>SANTA CRUZ VERAPAZ</v>
      </c>
      <c r="D2147" t="str">
        <v>Beca</v>
      </c>
      <c r="E2147" t="str">
        <v>04 Abril</v>
      </c>
      <c r="F2147">
        <v>4</v>
      </c>
      <c r="G2147" s="1">
        <f>'BECA SUPERIOR'!P16</f>
        <v>2.16</v>
      </c>
      <c r="H2147" s="1">
        <f>'BECA SUPERIOR'!Q16</f>
        <v>5400</v>
      </c>
    </row>
    <row r="2148">
      <c r="A2148" t="str">
        <v>Beca Educación Superior</v>
      </c>
      <c r="B2148" t="str">
        <v>ALTA VERAPAZ</v>
      </c>
      <c r="C2148" t="str">
        <v>SANTA CRUZ VERAPAZ</v>
      </c>
      <c r="D2148" t="str">
        <v>Beca</v>
      </c>
      <c r="E2148" t="str">
        <v>05 Mayo</v>
      </c>
      <c r="F2148">
        <v>5</v>
      </c>
      <c r="G2148" s="1">
        <f>'BECA SUPERIOR'!S16</f>
        <v>0</v>
      </c>
      <c r="H2148" s="1">
        <f>'BECA SUPERIOR'!T16</f>
        <v>0</v>
      </c>
    </row>
    <row r="2149">
      <c r="A2149" t="str">
        <v>Beca Educación Superior</v>
      </c>
      <c r="B2149" t="str">
        <v>ALTA VERAPAZ</v>
      </c>
      <c r="C2149" t="str">
        <v>SANTA CRUZ VERAPAZ</v>
      </c>
      <c r="D2149" t="str">
        <v>Beca</v>
      </c>
      <c r="E2149" t="str">
        <v>06 Junio</v>
      </c>
      <c r="F2149">
        <v>6</v>
      </c>
      <c r="G2149" s="1">
        <f>'BECA SUPERIOR'!V16</f>
        <v>0</v>
      </c>
      <c r="H2149" s="1">
        <f>'BECA SUPERIOR'!W16</f>
        <v>0</v>
      </c>
    </row>
    <row r="2150">
      <c r="A2150" t="str">
        <v>Beca Educación Superior</v>
      </c>
      <c r="B2150" t="str">
        <v>ALTA VERAPAZ</v>
      </c>
      <c r="C2150" t="str">
        <v>SANTA CRUZ VERAPAZ</v>
      </c>
      <c r="D2150" t="str">
        <v>Beca</v>
      </c>
      <c r="E2150" t="str">
        <v>07 Julio</v>
      </c>
      <c r="F2150">
        <v>7</v>
      </c>
      <c r="G2150" s="1">
        <f>'BECA SUPERIOR'!Y16</f>
        <v>0</v>
      </c>
      <c r="H2150" s="1">
        <f>'BECA SUPERIOR'!Z16</f>
        <v>0</v>
      </c>
    </row>
    <row r="2151">
      <c r="A2151" t="str">
        <v>Beca Educación Superior</v>
      </c>
      <c r="B2151" t="str">
        <v>ALTA VERAPAZ</v>
      </c>
      <c r="C2151" t="str">
        <v>SANTA CRUZ VERAPAZ</v>
      </c>
      <c r="D2151" t="str">
        <v>Beca</v>
      </c>
      <c r="E2151" t="str">
        <v>08 Agosto</v>
      </c>
      <c r="F2151">
        <v>8</v>
      </c>
      <c r="G2151" s="1">
        <f>'BECA SUPERIOR'!AB16</f>
        <v>0</v>
      </c>
      <c r="H2151" s="1">
        <f>'BECA SUPERIOR'!AC16</f>
        <v>0</v>
      </c>
    </row>
    <row r="2152">
      <c r="A2152" t="str">
        <v>Beca Educación Superior</v>
      </c>
      <c r="B2152" t="str">
        <v>ALTA VERAPAZ</v>
      </c>
      <c r="C2152" t="str">
        <v>SANTA CRUZ VERAPAZ</v>
      </c>
      <c r="D2152" t="str">
        <v>Beca</v>
      </c>
      <c r="E2152" t="str">
        <v>09 Septiembre</v>
      </c>
      <c r="F2152">
        <v>9</v>
      </c>
      <c r="G2152" s="1">
        <f>'BECA SUPERIOR'!AE16</f>
        <v>3</v>
      </c>
      <c r="H2152" s="1">
        <f>'BECA SUPERIOR'!AF16</f>
        <v>7500</v>
      </c>
    </row>
    <row r="2153">
      <c r="A2153" t="str">
        <v>Beca Educación Superior</v>
      </c>
      <c r="B2153" t="str">
        <v>ALTA VERAPAZ</v>
      </c>
      <c r="C2153" t="str">
        <v>SENAHÚ</v>
      </c>
      <c r="D2153" t="str">
        <v>Beca</v>
      </c>
      <c r="E2153" t="str">
        <v>01 Enero</v>
      </c>
      <c r="F2153">
        <v>1</v>
      </c>
      <c r="G2153" s="1">
        <f>'BECA SUPERIOR'!G17</f>
        <v>0</v>
      </c>
      <c r="H2153" s="1">
        <f>'BECA SUPERIOR'!H17</f>
        <v>0</v>
      </c>
    </row>
    <row r="2154">
      <c r="A2154" t="str">
        <v>Beca Educación Superior</v>
      </c>
      <c r="B2154" t="str">
        <v>ALTA VERAPAZ</v>
      </c>
      <c r="C2154" t="str">
        <v>SENAHÚ</v>
      </c>
      <c r="D2154" t="str">
        <v>Beca</v>
      </c>
      <c r="E2154" t="str">
        <v>02 Febrero</v>
      </c>
      <c r="F2154">
        <v>2</v>
      </c>
      <c r="G2154" s="1">
        <f>'BECA SUPERIOR'!J17</f>
        <v>0</v>
      </c>
      <c r="H2154" s="1">
        <f>'BECA SUPERIOR'!K17</f>
        <v>0</v>
      </c>
    </row>
    <row r="2155">
      <c r="A2155" t="str">
        <v>Beca Educación Superior</v>
      </c>
      <c r="B2155" t="str">
        <v>ALTA VERAPAZ</v>
      </c>
      <c r="C2155" t="str">
        <v>SENAHÚ</v>
      </c>
      <c r="D2155" t="str">
        <v>Beca</v>
      </c>
      <c r="E2155" t="str">
        <v>03 Marzo</v>
      </c>
      <c r="F2155">
        <v>3</v>
      </c>
      <c r="G2155" s="1">
        <f>'BECA SUPERIOR'!M17</f>
        <v>0</v>
      </c>
      <c r="H2155" s="1">
        <f>'BECA SUPERIOR'!N17</f>
        <v>0</v>
      </c>
    </row>
    <row r="2156">
      <c r="A2156" t="str">
        <v>Beca Educación Superior</v>
      </c>
      <c r="B2156" t="str">
        <v>ALTA VERAPAZ</v>
      </c>
      <c r="C2156" t="str">
        <v>SENAHÚ</v>
      </c>
      <c r="D2156" t="str">
        <v>Beca</v>
      </c>
      <c r="E2156" t="str">
        <v>04 Abril</v>
      </c>
      <c r="F2156">
        <v>4</v>
      </c>
      <c r="G2156" s="1">
        <f>'BECA SUPERIOR'!P17</f>
        <v>2.16</v>
      </c>
      <c r="H2156" s="1">
        <f>'BECA SUPERIOR'!Q17</f>
        <v>5400</v>
      </c>
    </row>
    <row r="2157">
      <c r="A2157" t="str">
        <v>Beca Educación Superior</v>
      </c>
      <c r="B2157" t="str">
        <v>ALTA VERAPAZ</v>
      </c>
      <c r="C2157" t="str">
        <v>SENAHÚ</v>
      </c>
      <c r="D2157" t="str">
        <v>Beca</v>
      </c>
      <c r="E2157" t="str">
        <v>05 Mayo</v>
      </c>
      <c r="F2157">
        <v>5</v>
      </c>
      <c r="G2157" s="1">
        <f>'BECA SUPERIOR'!S17</f>
        <v>0</v>
      </c>
      <c r="H2157" s="1">
        <f>'BECA SUPERIOR'!T17</f>
        <v>0</v>
      </c>
    </row>
    <row r="2158">
      <c r="A2158" t="str">
        <v>Beca Educación Superior</v>
      </c>
      <c r="B2158" t="str">
        <v>ALTA VERAPAZ</v>
      </c>
      <c r="C2158" t="str">
        <v>SENAHÚ</v>
      </c>
      <c r="D2158" t="str">
        <v>Beca</v>
      </c>
      <c r="E2158" t="str">
        <v>06 Junio</v>
      </c>
      <c r="F2158">
        <v>6</v>
      </c>
      <c r="G2158" s="1">
        <f>'BECA SUPERIOR'!V17</f>
        <v>0</v>
      </c>
      <c r="H2158" s="1">
        <f>'BECA SUPERIOR'!W17</f>
        <v>0</v>
      </c>
    </row>
    <row r="2159">
      <c r="A2159" t="str">
        <v>Beca Educación Superior</v>
      </c>
      <c r="B2159" t="str">
        <v>ALTA VERAPAZ</v>
      </c>
      <c r="C2159" t="str">
        <v>SENAHÚ</v>
      </c>
      <c r="D2159" t="str">
        <v>Beca</v>
      </c>
      <c r="E2159" t="str">
        <v>07 Julio</v>
      </c>
      <c r="F2159">
        <v>7</v>
      </c>
      <c r="G2159" s="1">
        <f>'BECA SUPERIOR'!Y17</f>
        <v>0</v>
      </c>
      <c r="H2159" s="1">
        <f>'BECA SUPERIOR'!Z17</f>
        <v>0</v>
      </c>
    </row>
    <row r="2160">
      <c r="A2160" t="str">
        <v>Beca Educación Superior</v>
      </c>
      <c r="B2160" t="str">
        <v>ALTA VERAPAZ</v>
      </c>
      <c r="C2160" t="str">
        <v>SENAHÚ</v>
      </c>
      <c r="D2160" t="str">
        <v>Beca</v>
      </c>
      <c r="E2160" t="str">
        <v>08 Agosto</v>
      </c>
      <c r="F2160">
        <v>8</v>
      </c>
      <c r="G2160" s="1">
        <f>'BECA SUPERIOR'!AB17</f>
        <v>0</v>
      </c>
      <c r="H2160" s="1">
        <f>'BECA SUPERIOR'!AC17</f>
        <v>0</v>
      </c>
    </row>
    <row r="2161">
      <c r="A2161" t="str">
        <v>Beca Educación Superior</v>
      </c>
      <c r="B2161" t="str">
        <v>ALTA VERAPAZ</v>
      </c>
      <c r="C2161" t="str">
        <v>SENAHÚ</v>
      </c>
      <c r="D2161" t="str">
        <v>Beca</v>
      </c>
      <c r="E2161" t="str">
        <v>09 Septiembre</v>
      </c>
      <c r="F2161">
        <v>9</v>
      </c>
      <c r="G2161" s="1">
        <f>'BECA SUPERIOR'!AE17</f>
        <v>3</v>
      </c>
      <c r="H2161" s="1">
        <f>'BECA SUPERIOR'!AF17</f>
        <v>7500</v>
      </c>
    </row>
    <row r="2162">
      <c r="A2162" t="str">
        <v>Beca Educación Superior</v>
      </c>
      <c r="B2162" t="str">
        <v>ALTA VERAPAZ</v>
      </c>
      <c r="C2162" t="str">
        <v>TACTIC</v>
      </c>
      <c r="D2162" t="str">
        <v>Beca</v>
      </c>
      <c r="E2162" t="str">
        <v>01 Enero</v>
      </c>
      <c r="F2162">
        <v>1</v>
      </c>
      <c r="G2162" s="1">
        <f>'BECA SUPERIOR'!G18</f>
        <v>0</v>
      </c>
      <c r="H2162" s="1">
        <f>'BECA SUPERIOR'!H18</f>
        <v>0</v>
      </c>
    </row>
    <row r="2163">
      <c r="A2163" t="str">
        <v>Beca Educación Superior</v>
      </c>
      <c r="B2163" t="str">
        <v>ALTA VERAPAZ</v>
      </c>
      <c r="C2163" t="str">
        <v>TACTIC</v>
      </c>
      <c r="D2163" t="str">
        <v>Beca</v>
      </c>
      <c r="E2163" t="str">
        <v>02 Febrero</v>
      </c>
      <c r="F2163">
        <v>2</v>
      </c>
      <c r="G2163" s="1">
        <f>'BECA SUPERIOR'!J18</f>
        <v>0</v>
      </c>
      <c r="H2163" s="1">
        <f>'BECA SUPERIOR'!K18</f>
        <v>0</v>
      </c>
    </row>
    <row r="2164">
      <c r="A2164" t="str">
        <v>Beca Educación Superior</v>
      </c>
      <c r="B2164" t="str">
        <v>ALTA VERAPAZ</v>
      </c>
      <c r="C2164" t="str">
        <v>TACTIC</v>
      </c>
      <c r="D2164" t="str">
        <v>Beca</v>
      </c>
      <c r="E2164" t="str">
        <v>03 Marzo</v>
      </c>
      <c r="F2164">
        <v>3</v>
      </c>
      <c r="G2164" s="1">
        <f>'BECA SUPERIOR'!M18</f>
        <v>0</v>
      </c>
      <c r="H2164" s="1">
        <f>'BECA SUPERIOR'!N18</f>
        <v>0</v>
      </c>
    </row>
    <row r="2165">
      <c r="A2165" t="str">
        <v>Beca Educación Superior</v>
      </c>
      <c r="B2165" t="str">
        <v>ALTA VERAPAZ</v>
      </c>
      <c r="C2165" t="str">
        <v>TACTIC</v>
      </c>
      <c r="D2165" t="str">
        <v>Beca</v>
      </c>
      <c r="E2165" t="str">
        <v>04 Abril</v>
      </c>
      <c r="F2165">
        <v>4</v>
      </c>
      <c r="G2165" s="1">
        <f>'BECA SUPERIOR'!P18</f>
        <v>0</v>
      </c>
      <c r="H2165" s="1">
        <f>'BECA SUPERIOR'!Q18</f>
        <v>0</v>
      </c>
    </row>
    <row r="2166">
      <c r="A2166" t="str">
        <v>Beca Educación Superior</v>
      </c>
      <c r="B2166" t="str">
        <v>ALTA VERAPAZ</v>
      </c>
      <c r="C2166" t="str">
        <v>TACTIC</v>
      </c>
      <c r="D2166" t="str">
        <v>Beca</v>
      </c>
      <c r="E2166" t="str">
        <v>05 Mayo</v>
      </c>
      <c r="F2166">
        <v>5</v>
      </c>
      <c r="G2166" s="1">
        <f>'BECA SUPERIOR'!S18</f>
        <v>0</v>
      </c>
      <c r="H2166" s="1">
        <f>'BECA SUPERIOR'!T18</f>
        <v>0</v>
      </c>
    </row>
    <row r="2167">
      <c r="A2167" t="str">
        <v>Beca Educación Superior</v>
      </c>
      <c r="B2167" t="str">
        <v>ALTA VERAPAZ</v>
      </c>
      <c r="C2167" t="str">
        <v>TACTIC</v>
      </c>
      <c r="D2167" t="str">
        <v>Beca</v>
      </c>
      <c r="E2167" t="str">
        <v>06 Junio</v>
      </c>
      <c r="F2167">
        <v>6</v>
      </c>
      <c r="G2167" s="1">
        <f>'BECA SUPERIOR'!V18</f>
        <v>0</v>
      </c>
      <c r="H2167" s="1">
        <f>'BECA SUPERIOR'!W18</f>
        <v>0</v>
      </c>
    </row>
    <row r="2168">
      <c r="A2168" t="str">
        <v>Beca Educación Superior</v>
      </c>
      <c r="B2168" t="str">
        <v>ALTA VERAPAZ</v>
      </c>
      <c r="C2168" t="str">
        <v>TACTIC</v>
      </c>
      <c r="D2168" t="str">
        <v>Beca</v>
      </c>
      <c r="E2168" t="str">
        <v>07 Julio</v>
      </c>
      <c r="F2168">
        <v>7</v>
      </c>
      <c r="G2168" s="1">
        <f>'BECA SUPERIOR'!Y18</f>
        <v>0</v>
      </c>
      <c r="H2168" s="1">
        <f>'BECA SUPERIOR'!Z18</f>
        <v>0</v>
      </c>
    </row>
    <row r="2169">
      <c r="A2169" t="str">
        <v>Beca Educación Superior</v>
      </c>
      <c r="B2169" t="str">
        <v>ALTA VERAPAZ</v>
      </c>
      <c r="C2169" t="str">
        <v>TACTIC</v>
      </c>
      <c r="D2169" t="str">
        <v>Beca</v>
      </c>
      <c r="E2169" t="str">
        <v>08 Agosto</v>
      </c>
      <c r="F2169">
        <v>8</v>
      </c>
      <c r="G2169" s="1">
        <f>'BECA SUPERIOR'!AB18</f>
        <v>0</v>
      </c>
      <c r="H2169" s="1">
        <f>'BECA SUPERIOR'!AC18</f>
        <v>0</v>
      </c>
    </row>
    <row r="2170">
      <c r="A2170" t="str">
        <v>Beca Educación Superior</v>
      </c>
      <c r="B2170" t="str">
        <v>ALTA VERAPAZ</v>
      </c>
      <c r="C2170" t="str">
        <v>TACTIC</v>
      </c>
      <c r="D2170" t="str">
        <v>Beca</v>
      </c>
      <c r="E2170" t="str">
        <v>09 Septiembre</v>
      </c>
      <c r="F2170">
        <v>9</v>
      </c>
      <c r="G2170" s="1">
        <f>'BECA SUPERIOR'!AE18</f>
        <v>0</v>
      </c>
      <c r="H2170" s="1">
        <f>'BECA SUPERIOR'!AF18</f>
        <v>0</v>
      </c>
    </row>
    <row r="2171">
      <c r="A2171" t="str">
        <v>Beca Educación Superior</v>
      </c>
      <c r="B2171" t="str">
        <v>ALTA VERAPAZ</v>
      </c>
      <c r="C2171" t="str">
        <v>TAMAHÚ</v>
      </c>
      <c r="D2171" t="str">
        <v>Beca</v>
      </c>
      <c r="E2171" t="str">
        <v>01 Enero</v>
      </c>
      <c r="F2171">
        <v>1</v>
      </c>
      <c r="G2171" s="1">
        <f>'BECA SUPERIOR'!G19</f>
        <v>0</v>
      </c>
      <c r="H2171" s="1">
        <f>'BECA SUPERIOR'!H19</f>
        <v>0</v>
      </c>
    </row>
    <row r="2172">
      <c r="A2172" t="str">
        <v>Beca Educación Superior</v>
      </c>
      <c r="B2172" t="str">
        <v>ALTA VERAPAZ</v>
      </c>
      <c r="C2172" t="str">
        <v>TAMAHÚ</v>
      </c>
      <c r="D2172" t="str">
        <v>Beca</v>
      </c>
      <c r="E2172" t="str">
        <v>02 Febrero</v>
      </c>
      <c r="F2172">
        <v>2</v>
      </c>
      <c r="G2172" s="1">
        <f>'BECA SUPERIOR'!J19</f>
        <v>0</v>
      </c>
      <c r="H2172" s="1">
        <f>'BECA SUPERIOR'!K19</f>
        <v>0</v>
      </c>
    </row>
    <row r="2173">
      <c r="A2173" t="str">
        <v>Beca Educación Superior</v>
      </c>
      <c r="B2173" t="str">
        <v>ALTA VERAPAZ</v>
      </c>
      <c r="C2173" t="str">
        <v>TAMAHÚ</v>
      </c>
      <c r="D2173" t="str">
        <v>Beca</v>
      </c>
      <c r="E2173" t="str">
        <v>03 Marzo</v>
      </c>
      <c r="F2173">
        <v>3</v>
      </c>
      <c r="G2173" s="1">
        <f>'BECA SUPERIOR'!M19</f>
        <v>0</v>
      </c>
      <c r="H2173" s="1">
        <f>'BECA SUPERIOR'!N19</f>
        <v>0</v>
      </c>
    </row>
    <row r="2174">
      <c r="A2174" t="str">
        <v>Beca Educación Superior</v>
      </c>
      <c r="B2174" t="str">
        <v>ALTA VERAPAZ</v>
      </c>
      <c r="C2174" t="str">
        <v>TAMAHÚ</v>
      </c>
      <c r="D2174" t="str">
        <v>Beca</v>
      </c>
      <c r="E2174" t="str">
        <v>04 Abril</v>
      </c>
      <c r="F2174">
        <v>4</v>
      </c>
      <c r="G2174" s="1">
        <f>'BECA SUPERIOR'!P19</f>
        <v>0</v>
      </c>
      <c r="H2174" s="1">
        <f>'BECA SUPERIOR'!Q19</f>
        <v>0</v>
      </c>
    </row>
    <row r="2175">
      <c r="A2175" t="str">
        <v>Beca Educación Superior</v>
      </c>
      <c r="B2175" t="str">
        <v>ALTA VERAPAZ</v>
      </c>
      <c r="C2175" t="str">
        <v>TAMAHÚ</v>
      </c>
      <c r="D2175" t="str">
        <v>Beca</v>
      </c>
      <c r="E2175" t="str">
        <v>05 Mayo</v>
      </c>
      <c r="F2175">
        <v>5</v>
      </c>
      <c r="G2175" s="1">
        <f>'BECA SUPERIOR'!S19</f>
        <v>0</v>
      </c>
      <c r="H2175" s="1">
        <f>'BECA SUPERIOR'!T19</f>
        <v>0</v>
      </c>
    </row>
    <row r="2176">
      <c r="A2176" t="str">
        <v>Beca Educación Superior</v>
      </c>
      <c r="B2176" t="str">
        <v>ALTA VERAPAZ</v>
      </c>
      <c r="C2176" t="str">
        <v>TAMAHÚ</v>
      </c>
      <c r="D2176" t="str">
        <v>Beca</v>
      </c>
      <c r="E2176" t="str">
        <v>06 Junio</v>
      </c>
      <c r="F2176">
        <v>6</v>
      </c>
      <c r="G2176" s="1">
        <f>'BECA SUPERIOR'!V19</f>
        <v>0</v>
      </c>
      <c r="H2176" s="1">
        <f>'BECA SUPERIOR'!W19</f>
        <v>0</v>
      </c>
    </row>
    <row r="2177">
      <c r="A2177" t="str">
        <v>Beca Educación Superior</v>
      </c>
      <c r="B2177" t="str">
        <v>ALTA VERAPAZ</v>
      </c>
      <c r="C2177" t="str">
        <v>TAMAHÚ</v>
      </c>
      <c r="D2177" t="str">
        <v>Beca</v>
      </c>
      <c r="E2177" t="str">
        <v>07 Julio</v>
      </c>
      <c r="F2177">
        <v>7</v>
      </c>
      <c r="G2177" s="1">
        <f>'BECA SUPERIOR'!Y19</f>
        <v>0</v>
      </c>
      <c r="H2177" s="1">
        <f>'BECA SUPERIOR'!Z19</f>
        <v>0</v>
      </c>
    </row>
    <row r="2178">
      <c r="A2178" t="str">
        <v>Beca Educación Superior</v>
      </c>
      <c r="B2178" t="str">
        <v>ALTA VERAPAZ</v>
      </c>
      <c r="C2178" t="str">
        <v>TAMAHÚ</v>
      </c>
      <c r="D2178" t="str">
        <v>Beca</v>
      </c>
      <c r="E2178" t="str">
        <v>08 Agosto</v>
      </c>
      <c r="F2178">
        <v>8</v>
      </c>
      <c r="G2178" s="1">
        <f>'BECA SUPERIOR'!AB19</f>
        <v>0</v>
      </c>
      <c r="H2178" s="1">
        <f>'BECA SUPERIOR'!AC19</f>
        <v>0</v>
      </c>
    </row>
    <row r="2179">
      <c r="A2179" t="str">
        <v>Beca Educación Superior</v>
      </c>
      <c r="B2179" t="str">
        <v>ALTA VERAPAZ</v>
      </c>
      <c r="C2179" t="str">
        <v>TAMAHÚ</v>
      </c>
      <c r="D2179" t="str">
        <v>Beca</v>
      </c>
      <c r="E2179" t="str">
        <v>09 Septiembre</v>
      </c>
      <c r="F2179">
        <v>9</v>
      </c>
      <c r="G2179" s="1">
        <f>'BECA SUPERIOR'!AE19</f>
        <v>0</v>
      </c>
      <c r="H2179" s="1">
        <f>'BECA SUPERIOR'!AF19</f>
        <v>0</v>
      </c>
    </row>
    <row r="2180">
      <c r="A2180" t="str">
        <v>Beca Educación Superior</v>
      </c>
      <c r="B2180" t="str">
        <v>ALTA VERAPAZ</v>
      </c>
      <c r="C2180" t="str">
        <v>TUCURÚ</v>
      </c>
      <c r="D2180" t="str">
        <v>Beca</v>
      </c>
      <c r="E2180" t="str">
        <v>01 Enero</v>
      </c>
      <c r="F2180">
        <v>1</v>
      </c>
      <c r="G2180" s="1">
        <f>'BECA SUPERIOR'!G20</f>
        <v>0</v>
      </c>
      <c r="H2180" s="1">
        <f>'BECA SUPERIOR'!H20</f>
        <v>0</v>
      </c>
    </row>
    <row r="2181">
      <c r="A2181" t="str">
        <v>Beca Educación Superior</v>
      </c>
      <c r="B2181" t="str">
        <v>ALTA VERAPAZ</v>
      </c>
      <c r="C2181" t="str">
        <v>TUCURÚ</v>
      </c>
      <c r="D2181" t="str">
        <v>Beca</v>
      </c>
      <c r="E2181" t="str">
        <v>02 Febrero</v>
      </c>
      <c r="F2181">
        <v>2</v>
      </c>
      <c r="G2181" s="1">
        <f>'BECA SUPERIOR'!J20</f>
        <v>0</v>
      </c>
      <c r="H2181" s="1">
        <f>'BECA SUPERIOR'!K20</f>
        <v>0</v>
      </c>
    </row>
    <row r="2182">
      <c r="A2182" t="str">
        <v>Beca Educación Superior</v>
      </c>
      <c r="B2182" t="str">
        <v>ALTA VERAPAZ</v>
      </c>
      <c r="C2182" t="str">
        <v>TUCURÚ</v>
      </c>
      <c r="D2182" t="str">
        <v>Beca</v>
      </c>
      <c r="E2182" t="str">
        <v>03 Marzo</v>
      </c>
      <c r="F2182">
        <v>3</v>
      </c>
      <c r="G2182" s="1">
        <f>'BECA SUPERIOR'!M20</f>
        <v>0</v>
      </c>
      <c r="H2182" s="1">
        <f>'BECA SUPERIOR'!N20</f>
        <v>0</v>
      </c>
    </row>
    <row r="2183">
      <c r="A2183" t="str">
        <v>Beca Educación Superior</v>
      </c>
      <c r="B2183" t="str">
        <v>ALTA VERAPAZ</v>
      </c>
      <c r="C2183" t="str">
        <v>TUCURÚ</v>
      </c>
      <c r="D2183" t="str">
        <v>Beca</v>
      </c>
      <c r="E2183" t="str">
        <v>04 Abril</v>
      </c>
      <c r="F2183">
        <v>4</v>
      </c>
      <c r="G2183" s="1">
        <f>'BECA SUPERIOR'!P20</f>
        <v>0</v>
      </c>
      <c r="H2183" s="1">
        <f>'BECA SUPERIOR'!Q20</f>
        <v>0</v>
      </c>
    </row>
    <row r="2184">
      <c r="A2184" t="str">
        <v>Beca Educación Superior</v>
      </c>
      <c r="B2184" t="str">
        <v>ALTA VERAPAZ</v>
      </c>
      <c r="C2184" t="str">
        <v>TUCURÚ</v>
      </c>
      <c r="D2184" t="str">
        <v>Beca</v>
      </c>
      <c r="E2184" t="str">
        <v>05 Mayo</v>
      </c>
      <c r="F2184">
        <v>5</v>
      </c>
      <c r="G2184" s="1">
        <f>'BECA SUPERIOR'!S20</f>
        <v>0</v>
      </c>
      <c r="H2184" s="1">
        <f>'BECA SUPERIOR'!T20</f>
        <v>0</v>
      </c>
    </row>
    <row r="2185">
      <c r="A2185" t="str">
        <v>Beca Educación Superior</v>
      </c>
      <c r="B2185" t="str">
        <v>ALTA VERAPAZ</v>
      </c>
      <c r="C2185" t="str">
        <v>TUCURÚ</v>
      </c>
      <c r="D2185" t="str">
        <v>Beca</v>
      </c>
      <c r="E2185" t="str">
        <v>06 Junio</v>
      </c>
      <c r="F2185">
        <v>6</v>
      </c>
      <c r="G2185" s="1">
        <f>'BECA SUPERIOR'!V20</f>
        <v>0</v>
      </c>
      <c r="H2185" s="1">
        <f>'BECA SUPERIOR'!W20</f>
        <v>0</v>
      </c>
    </row>
    <row r="2186">
      <c r="A2186" t="str">
        <v>Beca Educación Superior</v>
      </c>
      <c r="B2186" t="str">
        <v>ALTA VERAPAZ</v>
      </c>
      <c r="C2186" t="str">
        <v>TUCURÚ</v>
      </c>
      <c r="D2186" t="str">
        <v>Beca</v>
      </c>
      <c r="E2186" t="str">
        <v>07 Julio</v>
      </c>
      <c r="F2186">
        <v>7</v>
      </c>
      <c r="G2186" s="1">
        <f>'BECA SUPERIOR'!Y20</f>
        <v>0</v>
      </c>
      <c r="H2186" s="1">
        <f>'BECA SUPERIOR'!Z20</f>
        <v>0</v>
      </c>
    </row>
    <row r="2187">
      <c r="A2187" t="str">
        <v>Beca Educación Superior</v>
      </c>
      <c r="B2187" t="str">
        <v>ALTA VERAPAZ</v>
      </c>
      <c r="C2187" t="str">
        <v>TUCURÚ</v>
      </c>
      <c r="D2187" t="str">
        <v>Beca</v>
      </c>
      <c r="E2187" t="str">
        <v>08 Agosto</v>
      </c>
      <c r="F2187">
        <v>8</v>
      </c>
      <c r="G2187" s="1">
        <f>'BECA SUPERIOR'!AB20</f>
        <v>0</v>
      </c>
      <c r="H2187" s="1">
        <f>'BECA SUPERIOR'!AC20</f>
        <v>0</v>
      </c>
    </row>
    <row r="2188">
      <c r="A2188" t="str">
        <v>Beca Educación Superior</v>
      </c>
      <c r="B2188" t="str">
        <v>ALTA VERAPAZ</v>
      </c>
      <c r="C2188" t="str">
        <v>TUCURÚ</v>
      </c>
      <c r="D2188" t="str">
        <v>Beca</v>
      </c>
      <c r="E2188" t="str">
        <v>09 Septiembre</v>
      </c>
      <c r="F2188">
        <v>9</v>
      </c>
      <c r="G2188" s="1">
        <f>'BECA SUPERIOR'!AE20</f>
        <v>0</v>
      </c>
      <c r="H2188" s="1">
        <f>'BECA SUPERIOR'!AF20</f>
        <v>0</v>
      </c>
    </row>
    <row r="2189">
      <c r="A2189" t="str">
        <v>Beca Educación Superior</v>
      </c>
      <c r="B2189" t="str">
        <v>BAJA VERAPAZ</v>
      </c>
      <c r="C2189" t="str">
        <v>CUBULCO</v>
      </c>
      <c r="D2189" t="str">
        <v>Beca</v>
      </c>
      <c r="E2189" t="str">
        <v>01 Enero</v>
      </c>
      <c r="F2189">
        <v>1</v>
      </c>
      <c r="G2189" s="1">
        <f>'BECA SUPERIOR'!G21</f>
        <v>0</v>
      </c>
      <c r="H2189" s="1">
        <f>'BECA SUPERIOR'!H21</f>
        <v>0</v>
      </c>
    </row>
    <row r="2190">
      <c r="A2190" t="str">
        <v>Beca Educación Superior</v>
      </c>
      <c r="B2190" t="str">
        <v>BAJA VERAPAZ</v>
      </c>
      <c r="C2190" t="str">
        <v>CUBULCO</v>
      </c>
      <c r="D2190" t="str">
        <v>Beca</v>
      </c>
      <c r="E2190" t="str">
        <v>02 Febrero</v>
      </c>
      <c r="F2190">
        <v>2</v>
      </c>
      <c r="G2190" s="1">
        <f>'BECA SUPERIOR'!J21</f>
        <v>0</v>
      </c>
      <c r="H2190" s="1">
        <f>'BECA SUPERIOR'!K21</f>
        <v>0</v>
      </c>
    </row>
    <row r="2191">
      <c r="A2191" t="str">
        <v>Beca Educación Superior</v>
      </c>
      <c r="B2191" t="str">
        <v>BAJA VERAPAZ</v>
      </c>
      <c r="C2191" t="str">
        <v>CUBULCO</v>
      </c>
      <c r="D2191" t="str">
        <v>Beca</v>
      </c>
      <c r="E2191" t="str">
        <v>03 Marzo</v>
      </c>
      <c r="F2191">
        <v>3</v>
      </c>
      <c r="G2191" s="1">
        <f>'BECA SUPERIOR'!M21</f>
        <v>0</v>
      </c>
      <c r="H2191" s="1">
        <f>'BECA SUPERIOR'!N21</f>
        <v>0</v>
      </c>
    </row>
    <row r="2192">
      <c r="A2192" t="str">
        <v>Beca Educación Superior</v>
      </c>
      <c r="B2192" t="str">
        <v>BAJA VERAPAZ</v>
      </c>
      <c r="C2192" t="str">
        <v>CUBULCO</v>
      </c>
      <c r="D2192" t="str">
        <v>Beca</v>
      </c>
      <c r="E2192" t="str">
        <v>04 Abril</v>
      </c>
      <c r="F2192">
        <v>4</v>
      </c>
      <c r="G2192" s="1">
        <f>'BECA SUPERIOR'!P21</f>
        <v>5.04</v>
      </c>
      <c r="H2192" s="1">
        <f>'BECA SUPERIOR'!Q21</f>
        <v>12600</v>
      </c>
    </row>
    <row r="2193">
      <c r="A2193" t="str">
        <v>Beca Educación Superior</v>
      </c>
      <c r="B2193" t="str">
        <v>BAJA VERAPAZ</v>
      </c>
      <c r="C2193" t="str">
        <v>CUBULCO</v>
      </c>
      <c r="D2193" t="str">
        <v>Beca</v>
      </c>
      <c r="E2193" t="str">
        <v>05 Mayo</v>
      </c>
      <c r="F2193">
        <v>5</v>
      </c>
      <c r="G2193" s="1">
        <f>'BECA SUPERIOR'!S21</f>
        <v>0</v>
      </c>
      <c r="H2193" s="1">
        <f>'BECA SUPERIOR'!T21</f>
        <v>0</v>
      </c>
    </row>
    <row r="2194">
      <c r="A2194" t="str">
        <v>Beca Educación Superior</v>
      </c>
      <c r="B2194" t="str">
        <v>BAJA VERAPAZ</v>
      </c>
      <c r="C2194" t="str">
        <v>CUBULCO</v>
      </c>
      <c r="D2194" t="str">
        <v>Beca</v>
      </c>
      <c r="E2194" t="str">
        <v>06 Junio</v>
      </c>
      <c r="F2194">
        <v>6</v>
      </c>
      <c r="G2194" s="1">
        <f>'BECA SUPERIOR'!V21</f>
        <v>0</v>
      </c>
      <c r="H2194" s="1">
        <f>'BECA SUPERIOR'!W21</f>
        <v>0</v>
      </c>
    </row>
    <row r="2195">
      <c r="A2195" t="str">
        <v>Beca Educación Superior</v>
      </c>
      <c r="B2195" t="str">
        <v>BAJA VERAPAZ</v>
      </c>
      <c r="C2195" t="str">
        <v>CUBULCO</v>
      </c>
      <c r="D2195" t="str">
        <v>Beca</v>
      </c>
      <c r="E2195" t="str">
        <v>07 Julio</v>
      </c>
      <c r="F2195">
        <v>7</v>
      </c>
      <c r="G2195" s="1">
        <f>'BECA SUPERIOR'!Y21</f>
        <v>0</v>
      </c>
      <c r="H2195" s="1">
        <f>'BECA SUPERIOR'!Z21</f>
        <v>0</v>
      </c>
    </row>
    <row r="2196">
      <c r="A2196" t="str">
        <v>Beca Educación Superior</v>
      </c>
      <c r="B2196" t="str">
        <v>BAJA VERAPAZ</v>
      </c>
      <c r="C2196" t="str">
        <v>CUBULCO</v>
      </c>
      <c r="D2196" t="str">
        <v>Beca</v>
      </c>
      <c r="E2196" t="str">
        <v>08 Agosto</v>
      </c>
      <c r="F2196">
        <v>8</v>
      </c>
      <c r="G2196" s="1">
        <f>'BECA SUPERIOR'!AB21</f>
        <v>0</v>
      </c>
      <c r="H2196" s="1">
        <f>'BECA SUPERIOR'!AC21</f>
        <v>0</v>
      </c>
    </row>
    <row r="2197">
      <c r="A2197" t="str">
        <v>Beca Educación Superior</v>
      </c>
      <c r="B2197" t="str">
        <v>BAJA VERAPAZ</v>
      </c>
      <c r="C2197" t="str">
        <v>CUBULCO</v>
      </c>
      <c r="D2197" t="str">
        <v>Beca</v>
      </c>
      <c r="E2197" t="str">
        <v>09 Septiembre</v>
      </c>
      <c r="F2197">
        <v>9</v>
      </c>
      <c r="G2197" s="1">
        <f>'BECA SUPERIOR'!AE21</f>
        <v>7</v>
      </c>
      <c r="H2197" s="1">
        <f>'BECA SUPERIOR'!AF21</f>
        <v>17500</v>
      </c>
    </row>
    <row r="2198">
      <c r="A2198" t="str">
        <v>Beca Educación Superior</v>
      </c>
      <c r="B2198" t="str">
        <v>BAJA VERAPAZ</v>
      </c>
      <c r="C2198" t="str">
        <v>EL CHOL</v>
      </c>
      <c r="D2198" t="str">
        <v>Beca</v>
      </c>
      <c r="E2198" t="str">
        <v>01 Enero</v>
      </c>
      <c r="F2198">
        <v>1</v>
      </c>
      <c r="G2198" s="1">
        <f>'BECA SUPERIOR'!G22</f>
        <v>0</v>
      </c>
      <c r="H2198" s="1">
        <f>'BECA SUPERIOR'!H22</f>
        <v>0</v>
      </c>
    </row>
    <row r="2199">
      <c r="A2199" t="str">
        <v>Beca Educación Superior</v>
      </c>
      <c r="B2199" t="str">
        <v>BAJA VERAPAZ</v>
      </c>
      <c r="C2199" t="str">
        <v>EL CHOL</v>
      </c>
      <c r="D2199" t="str">
        <v>Beca</v>
      </c>
      <c r="E2199" t="str">
        <v>02 Febrero</v>
      </c>
      <c r="F2199">
        <v>2</v>
      </c>
      <c r="G2199" s="1">
        <f>'BECA SUPERIOR'!J22</f>
        <v>0</v>
      </c>
      <c r="H2199" s="1">
        <f>'BECA SUPERIOR'!K22</f>
        <v>0</v>
      </c>
    </row>
    <row r="2200">
      <c r="A2200" t="str">
        <v>Beca Educación Superior</v>
      </c>
      <c r="B2200" t="str">
        <v>BAJA VERAPAZ</v>
      </c>
      <c r="C2200" t="str">
        <v>EL CHOL</v>
      </c>
      <c r="D2200" t="str">
        <v>Beca</v>
      </c>
      <c r="E2200" t="str">
        <v>03 Marzo</v>
      </c>
      <c r="F2200">
        <v>3</v>
      </c>
      <c r="G2200" s="1">
        <f>'BECA SUPERIOR'!M22</f>
        <v>0</v>
      </c>
      <c r="H2200" s="1">
        <f>'BECA SUPERIOR'!N22</f>
        <v>0</v>
      </c>
    </row>
    <row r="2201">
      <c r="A2201" t="str">
        <v>Beca Educación Superior</v>
      </c>
      <c r="B2201" t="str">
        <v>BAJA VERAPAZ</v>
      </c>
      <c r="C2201" t="str">
        <v>EL CHOL</v>
      </c>
      <c r="D2201" t="str">
        <v>Beca</v>
      </c>
      <c r="E2201" t="str">
        <v>04 Abril</v>
      </c>
      <c r="F2201">
        <v>4</v>
      </c>
      <c r="G2201" s="1">
        <f>'BECA SUPERIOR'!P22</f>
        <v>5.76</v>
      </c>
      <c r="H2201" s="1">
        <f>'BECA SUPERIOR'!Q22</f>
        <v>14400</v>
      </c>
    </row>
    <row r="2202">
      <c r="A2202" t="str">
        <v>Beca Educación Superior</v>
      </c>
      <c r="B2202" t="str">
        <v>BAJA VERAPAZ</v>
      </c>
      <c r="C2202" t="str">
        <v>EL CHOL</v>
      </c>
      <c r="D2202" t="str">
        <v>Beca</v>
      </c>
      <c r="E2202" t="str">
        <v>05 Mayo</v>
      </c>
      <c r="F2202">
        <v>5</v>
      </c>
      <c r="G2202" s="1">
        <f>'BECA SUPERIOR'!S22</f>
        <v>0</v>
      </c>
      <c r="H2202" s="1">
        <f>'BECA SUPERIOR'!T22</f>
        <v>0</v>
      </c>
    </row>
    <row r="2203">
      <c r="A2203" t="str">
        <v>Beca Educación Superior</v>
      </c>
      <c r="B2203" t="str">
        <v>BAJA VERAPAZ</v>
      </c>
      <c r="C2203" t="str">
        <v>EL CHOL</v>
      </c>
      <c r="D2203" t="str">
        <v>Beca</v>
      </c>
      <c r="E2203" t="str">
        <v>06 Junio</v>
      </c>
      <c r="F2203">
        <v>6</v>
      </c>
      <c r="G2203" s="1">
        <f>'BECA SUPERIOR'!V22</f>
        <v>0</v>
      </c>
      <c r="H2203" s="1">
        <f>'BECA SUPERIOR'!W22</f>
        <v>0</v>
      </c>
    </row>
    <row r="2204">
      <c r="A2204" t="str">
        <v>Beca Educación Superior</v>
      </c>
      <c r="B2204" t="str">
        <v>BAJA VERAPAZ</v>
      </c>
      <c r="C2204" t="str">
        <v>EL CHOL</v>
      </c>
      <c r="D2204" t="str">
        <v>Beca</v>
      </c>
      <c r="E2204" t="str">
        <v>07 Julio</v>
      </c>
      <c r="F2204">
        <v>7</v>
      </c>
      <c r="G2204" s="1">
        <f>'BECA SUPERIOR'!Y22</f>
        <v>0</v>
      </c>
      <c r="H2204" s="1">
        <f>'BECA SUPERIOR'!Z22</f>
        <v>0</v>
      </c>
    </row>
    <row r="2205">
      <c r="A2205" t="str">
        <v>Beca Educación Superior</v>
      </c>
      <c r="B2205" t="str">
        <v>BAJA VERAPAZ</v>
      </c>
      <c r="C2205" t="str">
        <v>EL CHOL</v>
      </c>
      <c r="D2205" t="str">
        <v>Beca</v>
      </c>
      <c r="E2205" t="str">
        <v>08 Agosto</v>
      </c>
      <c r="F2205">
        <v>8</v>
      </c>
      <c r="G2205" s="1">
        <f>'BECA SUPERIOR'!AB22</f>
        <v>0</v>
      </c>
      <c r="H2205" s="1">
        <f>'BECA SUPERIOR'!AC22</f>
        <v>0</v>
      </c>
    </row>
    <row r="2206">
      <c r="A2206" t="str">
        <v>Beca Educación Superior</v>
      </c>
      <c r="B2206" t="str">
        <v>BAJA VERAPAZ</v>
      </c>
      <c r="C2206" t="str">
        <v>EL CHOL</v>
      </c>
      <c r="D2206" t="str">
        <v>Beca</v>
      </c>
      <c r="E2206" t="str">
        <v>09 Septiembre</v>
      </c>
      <c r="F2206">
        <v>9</v>
      </c>
      <c r="G2206" s="1">
        <f>'BECA SUPERIOR'!AE22</f>
        <v>8</v>
      </c>
      <c r="H2206" s="1">
        <f>'BECA SUPERIOR'!AF22</f>
        <v>20000</v>
      </c>
    </row>
    <row r="2207">
      <c r="A2207" t="str">
        <v>Beca Educación Superior</v>
      </c>
      <c r="B2207" t="str">
        <v>BAJA VERAPAZ</v>
      </c>
      <c r="C2207" t="str">
        <v>GRANADOS</v>
      </c>
      <c r="D2207" t="str">
        <v>Beca</v>
      </c>
      <c r="E2207" t="str">
        <v>01 Enero</v>
      </c>
      <c r="F2207">
        <v>1</v>
      </c>
      <c r="G2207" s="1">
        <f>'BECA SUPERIOR'!G23</f>
        <v>0</v>
      </c>
      <c r="H2207" s="1">
        <f>'BECA SUPERIOR'!H23</f>
        <v>0</v>
      </c>
    </row>
    <row r="2208">
      <c r="A2208" t="str">
        <v>Beca Educación Superior</v>
      </c>
      <c r="B2208" t="str">
        <v>BAJA VERAPAZ</v>
      </c>
      <c r="C2208" t="str">
        <v>GRANADOS</v>
      </c>
      <c r="D2208" t="str">
        <v>Beca</v>
      </c>
      <c r="E2208" t="str">
        <v>02 Febrero</v>
      </c>
      <c r="F2208">
        <v>2</v>
      </c>
      <c r="G2208" s="1">
        <f>'BECA SUPERIOR'!J23</f>
        <v>0</v>
      </c>
      <c r="H2208" s="1">
        <f>'BECA SUPERIOR'!K23</f>
        <v>0</v>
      </c>
    </row>
    <row r="2209">
      <c r="A2209" t="str">
        <v>Beca Educación Superior</v>
      </c>
      <c r="B2209" t="str">
        <v>BAJA VERAPAZ</v>
      </c>
      <c r="C2209" t="str">
        <v>GRANADOS</v>
      </c>
      <c r="D2209" t="str">
        <v>Beca</v>
      </c>
      <c r="E2209" t="str">
        <v>03 Marzo</v>
      </c>
      <c r="F2209">
        <v>3</v>
      </c>
      <c r="G2209" s="1">
        <f>'BECA SUPERIOR'!M23</f>
        <v>0</v>
      </c>
      <c r="H2209" s="1">
        <f>'BECA SUPERIOR'!N23</f>
        <v>0</v>
      </c>
    </row>
    <row r="2210">
      <c r="A2210" t="str">
        <v>Beca Educación Superior</v>
      </c>
      <c r="B2210" t="str">
        <v>BAJA VERAPAZ</v>
      </c>
      <c r="C2210" t="str">
        <v>GRANADOS</v>
      </c>
      <c r="D2210" t="str">
        <v>Beca</v>
      </c>
      <c r="E2210" t="str">
        <v>04 Abril</v>
      </c>
      <c r="F2210">
        <v>4</v>
      </c>
      <c r="G2210" s="1">
        <f>'BECA SUPERIOR'!P23</f>
        <v>8.64</v>
      </c>
      <c r="H2210" s="1">
        <f>'BECA SUPERIOR'!Q23</f>
        <v>21600</v>
      </c>
    </row>
    <row r="2211">
      <c r="A2211" t="str">
        <v>Beca Educación Superior</v>
      </c>
      <c r="B2211" t="str">
        <v>BAJA VERAPAZ</v>
      </c>
      <c r="C2211" t="str">
        <v>GRANADOS</v>
      </c>
      <c r="D2211" t="str">
        <v>Beca</v>
      </c>
      <c r="E2211" t="str">
        <v>05 Mayo</v>
      </c>
      <c r="F2211">
        <v>5</v>
      </c>
      <c r="G2211" s="1">
        <f>'BECA SUPERIOR'!S23</f>
        <v>0</v>
      </c>
      <c r="H2211" s="1">
        <f>'BECA SUPERIOR'!T23</f>
        <v>0</v>
      </c>
    </row>
    <row r="2212">
      <c r="A2212" t="str">
        <v>Beca Educación Superior</v>
      </c>
      <c r="B2212" t="str">
        <v>BAJA VERAPAZ</v>
      </c>
      <c r="C2212" t="str">
        <v>GRANADOS</v>
      </c>
      <c r="D2212" t="str">
        <v>Beca</v>
      </c>
      <c r="E2212" t="str">
        <v>06 Junio</v>
      </c>
      <c r="F2212">
        <v>6</v>
      </c>
      <c r="G2212" s="1">
        <f>'BECA SUPERIOR'!V23</f>
        <v>0</v>
      </c>
      <c r="H2212" s="1">
        <f>'BECA SUPERIOR'!W23</f>
        <v>0</v>
      </c>
    </row>
    <row r="2213">
      <c r="A2213" t="str">
        <v>Beca Educación Superior</v>
      </c>
      <c r="B2213" t="str">
        <v>BAJA VERAPAZ</v>
      </c>
      <c r="C2213" t="str">
        <v>GRANADOS</v>
      </c>
      <c r="D2213" t="str">
        <v>Beca</v>
      </c>
      <c r="E2213" t="str">
        <v>07 Julio</v>
      </c>
      <c r="F2213">
        <v>7</v>
      </c>
      <c r="G2213" s="1">
        <f>'BECA SUPERIOR'!Y23</f>
        <v>0</v>
      </c>
      <c r="H2213" s="1">
        <f>'BECA SUPERIOR'!Z23</f>
        <v>0</v>
      </c>
    </row>
    <row r="2214">
      <c r="A2214" t="str">
        <v>Beca Educación Superior</v>
      </c>
      <c r="B2214" t="str">
        <v>BAJA VERAPAZ</v>
      </c>
      <c r="C2214" t="str">
        <v>GRANADOS</v>
      </c>
      <c r="D2214" t="str">
        <v>Beca</v>
      </c>
      <c r="E2214" t="str">
        <v>08 Agosto</v>
      </c>
      <c r="F2214">
        <v>8</v>
      </c>
      <c r="G2214" s="1">
        <f>'BECA SUPERIOR'!AB23</f>
        <v>0</v>
      </c>
      <c r="H2214" s="1">
        <f>'BECA SUPERIOR'!AC23</f>
        <v>0</v>
      </c>
    </row>
    <row r="2215">
      <c r="A2215" t="str">
        <v>Beca Educación Superior</v>
      </c>
      <c r="B2215" t="str">
        <v>BAJA VERAPAZ</v>
      </c>
      <c r="C2215" t="str">
        <v>GRANADOS</v>
      </c>
      <c r="D2215" t="str">
        <v>Beca</v>
      </c>
      <c r="E2215" t="str">
        <v>09 Septiembre</v>
      </c>
      <c r="F2215">
        <v>9</v>
      </c>
      <c r="G2215" s="1">
        <f>'BECA SUPERIOR'!AE23</f>
        <v>11</v>
      </c>
      <c r="H2215" s="1">
        <f>'BECA SUPERIOR'!AF23</f>
        <v>27500</v>
      </c>
    </row>
    <row r="2216">
      <c r="A2216" t="str">
        <v>Beca Educación Superior</v>
      </c>
      <c r="B2216" t="str">
        <v>BAJA VERAPAZ</v>
      </c>
      <c r="C2216" t="str">
        <v>PURULHÁ</v>
      </c>
      <c r="D2216" t="str">
        <v>Beca</v>
      </c>
      <c r="E2216" t="str">
        <v>01 Enero</v>
      </c>
      <c r="F2216">
        <v>1</v>
      </c>
      <c r="G2216" s="1">
        <f>'BECA SUPERIOR'!G24</f>
        <v>0</v>
      </c>
      <c r="H2216" s="1">
        <f>'BECA SUPERIOR'!H24</f>
        <v>0</v>
      </c>
    </row>
    <row r="2217">
      <c r="A2217" t="str">
        <v>Beca Educación Superior</v>
      </c>
      <c r="B2217" t="str">
        <v>BAJA VERAPAZ</v>
      </c>
      <c r="C2217" t="str">
        <v>PURULHÁ</v>
      </c>
      <c r="D2217" t="str">
        <v>Beca</v>
      </c>
      <c r="E2217" t="str">
        <v>02 Febrero</v>
      </c>
      <c r="F2217">
        <v>2</v>
      </c>
      <c r="G2217" s="1">
        <f>'BECA SUPERIOR'!J24</f>
        <v>0</v>
      </c>
      <c r="H2217" s="1">
        <f>'BECA SUPERIOR'!K24</f>
        <v>0</v>
      </c>
    </row>
    <row r="2218">
      <c r="A2218" t="str">
        <v>Beca Educación Superior</v>
      </c>
      <c r="B2218" t="str">
        <v>BAJA VERAPAZ</v>
      </c>
      <c r="C2218" t="str">
        <v>PURULHÁ</v>
      </c>
      <c r="D2218" t="str">
        <v>Beca</v>
      </c>
      <c r="E2218" t="str">
        <v>03 Marzo</v>
      </c>
      <c r="F2218">
        <v>3</v>
      </c>
      <c r="G2218" s="1">
        <f>'BECA SUPERIOR'!M24</f>
        <v>0</v>
      </c>
      <c r="H2218" s="1">
        <f>'BECA SUPERIOR'!N24</f>
        <v>0</v>
      </c>
    </row>
    <row r="2219">
      <c r="A2219" t="str">
        <v>Beca Educación Superior</v>
      </c>
      <c r="B2219" t="str">
        <v>BAJA VERAPAZ</v>
      </c>
      <c r="C2219" t="str">
        <v>PURULHÁ</v>
      </c>
      <c r="D2219" t="str">
        <v>Beca</v>
      </c>
      <c r="E2219" t="str">
        <v>04 Abril</v>
      </c>
      <c r="F2219">
        <v>4</v>
      </c>
      <c r="G2219" s="1">
        <f>'BECA SUPERIOR'!P24</f>
        <v>7.92</v>
      </c>
      <c r="H2219" s="1">
        <f>'BECA SUPERIOR'!Q24</f>
        <v>19800</v>
      </c>
    </row>
    <row r="2220">
      <c r="A2220" t="str">
        <v>Beca Educación Superior</v>
      </c>
      <c r="B2220" t="str">
        <v>BAJA VERAPAZ</v>
      </c>
      <c r="C2220" t="str">
        <v>PURULHÁ</v>
      </c>
      <c r="D2220" t="str">
        <v>Beca</v>
      </c>
      <c r="E2220" t="str">
        <v>05 Mayo</v>
      </c>
      <c r="F2220">
        <v>5</v>
      </c>
      <c r="G2220" s="1">
        <f>'BECA SUPERIOR'!S24</f>
        <v>0</v>
      </c>
      <c r="H2220" s="1">
        <f>'BECA SUPERIOR'!T24</f>
        <v>0</v>
      </c>
    </row>
    <row r="2221">
      <c r="A2221" t="str">
        <v>Beca Educación Superior</v>
      </c>
      <c r="B2221" t="str">
        <v>BAJA VERAPAZ</v>
      </c>
      <c r="C2221" t="str">
        <v>PURULHÁ</v>
      </c>
      <c r="D2221" t="str">
        <v>Beca</v>
      </c>
      <c r="E2221" t="str">
        <v>06 Junio</v>
      </c>
      <c r="F2221">
        <v>6</v>
      </c>
      <c r="G2221" s="1">
        <f>'BECA SUPERIOR'!V24</f>
        <v>0</v>
      </c>
      <c r="H2221" s="1">
        <f>'BECA SUPERIOR'!W24</f>
        <v>0</v>
      </c>
    </row>
    <row r="2222">
      <c r="A2222" t="str">
        <v>Beca Educación Superior</v>
      </c>
      <c r="B2222" t="str">
        <v>BAJA VERAPAZ</v>
      </c>
      <c r="C2222" t="str">
        <v>PURULHÁ</v>
      </c>
      <c r="D2222" t="str">
        <v>Beca</v>
      </c>
      <c r="E2222" t="str">
        <v>07 Julio</v>
      </c>
      <c r="F2222">
        <v>7</v>
      </c>
      <c r="G2222" s="1">
        <f>'BECA SUPERIOR'!Y24</f>
        <v>0</v>
      </c>
      <c r="H2222" s="1">
        <f>'BECA SUPERIOR'!Z24</f>
        <v>0</v>
      </c>
    </row>
    <row r="2223">
      <c r="A2223" t="str">
        <v>Beca Educación Superior</v>
      </c>
      <c r="B2223" t="str">
        <v>BAJA VERAPAZ</v>
      </c>
      <c r="C2223" t="str">
        <v>PURULHÁ</v>
      </c>
      <c r="D2223" t="str">
        <v>Beca</v>
      </c>
      <c r="E2223" t="str">
        <v>08 Agosto</v>
      </c>
      <c r="F2223">
        <v>8</v>
      </c>
      <c r="G2223" s="1">
        <f>'BECA SUPERIOR'!AB24</f>
        <v>0</v>
      </c>
      <c r="H2223" s="1">
        <f>'BECA SUPERIOR'!AC24</f>
        <v>0</v>
      </c>
    </row>
    <row r="2224">
      <c r="A2224" t="str">
        <v>Beca Educación Superior</v>
      </c>
      <c r="B2224" t="str">
        <v>BAJA VERAPAZ</v>
      </c>
      <c r="C2224" t="str">
        <v>PURULHÁ</v>
      </c>
      <c r="D2224" t="str">
        <v>Beca</v>
      </c>
      <c r="E2224" t="str">
        <v>09 Septiembre</v>
      </c>
      <c r="F2224">
        <v>9</v>
      </c>
      <c r="G2224" s="1">
        <f>'BECA SUPERIOR'!AE24</f>
        <v>10</v>
      </c>
      <c r="H2224" s="1">
        <f>'BECA SUPERIOR'!AF24</f>
        <v>25000</v>
      </c>
    </row>
    <row r="2225">
      <c r="A2225" t="str">
        <v>Beca Educación Superior</v>
      </c>
      <c r="B2225" t="str">
        <v>BAJA VERAPAZ</v>
      </c>
      <c r="C2225" t="str">
        <v>RABINAL</v>
      </c>
      <c r="D2225" t="str">
        <v>Beca</v>
      </c>
      <c r="E2225" t="str">
        <v>01 Enero</v>
      </c>
      <c r="F2225">
        <v>1</v>
      </c>
      <c r="G2225" s="1">
        <f>'BECA SUPERIOR'!G25</f>
        <v>0</v>
      </c>
      <c r="H2225" s="1">
        <f>'BECA SUPERIOR'!H25</f>
        <v>0</v>
      </c>
    </row>
    <row r="2226">
      <c r="A2226" t="str">
        <v>Beca Educación Superior</v>
      </c>
      <c r="B2226" t="str">
        <v>BAJA VERAPAZ</v>
      </c>
      <c r="C2226" t="str">
        <v>RABINAL</v>
      </c>
      <c r="D2226" t="str">
        <v>Beca</v>
      </c>
      <c r="E2226" t="str">
        <v>02 Febrero</v>
      </c>
      <c r="F2226">
        <v>2</v>
      </c>
      <c r="G2226" s="1">
        <f>'BECA SUPERIOR'!J25</f>
        <v>0</v>
      </c>
      <c r="H2226" s="1">
        <f>'BECA SUPERIOR'!K25</f>
        <v>0</v>
      </c>
    </row>
    <row r="2227">
      <c r="A2227" t="str">
        <v>Beca Educación Superior</v>
      </c>
      <c r="B2227" t="str">
        <v>BAJA VERAPAZ</v>
      </c>
      <c r="C2227" t="str">
        <v>RABINAL</v>
      </c>
      <c r="D2227" t="str">
        <v>Beca</v>
      </c>
      <c r="E2227" t="str">
        <v>03 Marzo</v>
      </c>
      <c r="F2227">
        <v>3</v>
      </c>
      <c r="G2227" s="1">
        <f>'BECA SUPERIOR'!M25</f>
        <v>0</v>
      </c>
      <c r="H2227" s="1">
        <f>'BECA SUPERIOR'!N25</f>
        <v>0</v>
      </c>
    </row>
    <row r="2228">
      <c r="A2228" t="str">
        <v>Beca Educación Superior</v>
      </c>
      <c r="B2228" t="str">
        <v>BAJA VERAPAZ</v>
      </c>
      <c r="C2228" t="str">
        <v>RABINAL</v>
      </c>
      <c r="D2228" t="str">
        <v>Beca</v>
      </c>
      <c r="E2228" t="str">
        <v>04 Abril</v>
      </c>
      <c r="F2228">
        <v>4</v>
      </c>
      <c r="G2228" s="1">
        <f>'BECA SUPERIOR'!P25</f>
        <v>1.44</v>
      </c>
      <c r="H2228" s="1">
        <f>'BECA SUPERIOR'!Q25</f>
        <v>3600</v>
      </c>
    </row>
    <row r="2229">
      <c r="A2229" t="str">
        <v>Beca Educación Superior</v>
      </c>
      <c r="B2229" t="str">
        <v>BAJA VERAPAZ</v>
      </c>
      <c r="C2229" t="str">
        <v>RABINAL</v>
      </c>
      <c r="D2229" t="str">
        <v>Beca</v>
      </c>
      <c r="E2229" t="str">
        <v>05 Mayo</v>
      </c>
      <c r="F2229">
        <v>5</v>
      </c>
      <c r="G2229" s="1">
        <f>'BECA SUPERIOR'!S25</f>
        <v>0</v>
      </c>
      <c r="H2229" s="1">
        <f>'BECA SUPERIOR'!T25</f>
        <v>0</v>
      </c>
    </row>
    <row r="2230">
      <c r="A2230" t="str">
        <v>Beca Educación Superior</v>
      </c>
      <c r="B2230" t="str">
        <v>BAJA VERAPAZ</v>
      </c>
      <c r="C2230" t="str">
        <v>RABINAL</v>
      </c>
      <c r="D2230" t="str">
        <v>Beca</v>
      </c>
      <c r="E2230" t="str">
        <v>06 Junio</v>
      </c>
      <c r="F2230">
        <v>6</v>
      </c>
      <c r="G2230" s="1">
        <f>'BECA SUPERIOR'!V25</f>
        <v>0</v>
      </c>
      <c r="H2230" s="1">
        <f>'BECA SUPERIOR'!W25</f>
        <v>0</v>
      </c>
    </row>
    <row r="2231">
      <c r="A2231" t="str">
        <v>Beca Educación Superior</v>
      </c>
      <c r="B2231" t="str">
        <v>BAJA VERAPAZ</v>
      </c>
      <c r="C2231" t="str">
        <v>RABINAL</v>
      </c>
      <c r="D2231" t="str">
        <v>Beca</v>
      </c>
      <c r="E2231" t="str">
        <v>07 Julio</v>
      </c>
      <c r="F2231">
        <v>7</v>
      </c>
      <c r="G2231" s="1">
        <f>'BECA SUPERIOR'!Y25</f>
        <v>0</v>
      </c>
      <c r="H2231" s="1">
        <f>'BECA SUPERIOR'!Z25</f>
        <v>0</v>
      </c>
    </row>
    <row r="2232">
      <c r="A2232" t="str">
        <v>Beca Educación Superior</v>
      </c>
      <c r="B2232" t="str">
        <v>BAJA VERAPAZ</v>
      </c>
      <c r="C2232" t="str">
        <v>RABINAL</v>
      </c>
      <c r="D2232" t="str">
        <v>Beca</v>
      </c>
      <c r="E2232" t="str">
        <v>08 Agosto</v>
      </c>
      <c r="F2232">
        <v>8</v>
      </c>
      <c r="G2232" s="1">
        <f>'BECA SUPERIOR'!AB25</f>
        <v>0</v>
      </c>
      <c r="H2232" s="1">
        <f>'BECA SUPERIOR'!AC25</f>
        <v>0</v>
      </c>
    </row>
    <row r="2233">
      <c r="A2233" t="str">
        <v>Beca Educación Superior</v>
      </c>
      <c r="B2233" t="str">
        <v>BAJA VERAPAZ</v>
      </c>
      <c r="C2233" t="str">
        <v>RABINAL</v>
      </c>
      <c r="D2233" t="str">
        <v>Beca</v>
      </c>
      <c r="E2233" t="str">
        <v>09 Septiembre</v>
      </c>
      <c r="F2233">
        <v>9</v>
      </c>
      <c r="G2233" s="1">
        <f>'BECA SUPERIOR'!AE25</f>
        <v>1</v>
      </c>
      <c r="H2233" s="1">
        <f>'BECA SUPERIOR'!AF25</f>
        <v>2500</v>
      </c>
    </row>
    <row r="2234">
      <c r="A2234" t="str">
        <v>Beca Educación Superior</v>
      </c>
      <c r="B2234" t="str">
        <v>BAJA VERAPAZ</v>
      </c>
      <c r="C2234" t="str">
        <v>SALAMÁ</v>
      </c>
      <c r="D2234" t="str">
        <v>Beca</v>
      </c>
      <c r="E2234" t="str">
        <v>01 Enero</v>
      </c>
      <c r="F2234">
        <v>1</v>
      </c>
      <c r="G2234" s="1">
        <f>'BECA SUPERIOR'!G26</f>
        <v>0</v>
      </c>
      <c r="H2234" s="1">
        <f>'BECA SUPERIOR'!H26</f>
        <v>0</v>
      </c>
    </row>
    <row r="2235">
      <c r="A2235" t="str">
        <v>Beca Educación Superior</v>
      </c>
      <c r="B2235" t="str">
        <v>BAJA VERAPAZ</v>
      </c>
      <c r="C2235" t="str">
        <v>SALAMÁ</v>
      </c>
      <c r="D2235" t="str">
        <v>Beca</v>
      </c>
      <c r="E2235" t="str">
        <v>02 Febrero</v>
      </c>
      <c r="F2235">
        <v>2</v>
      </c>
      <c r="G2235" s="1">
        <f>'BECA SUPERIOR'!J26</f>
        <v>0</v>
      </c>
      <c r="H2235" s="1">
        <f>'BECA SUPERIOR'!K26</f>
        <v>0</v>
      </c>
    </row>
    <row r="2236">
      <c r="A2236" t="str">
        <v>Beca Educación Superior</v>
      </c>
      <c r="B2236" t="str">
        <v>BAJA VERAPAZ</v>
      </c>
      <c r="C2236" t="str">
        <v>SALAMÁ</v>
      </c>
      <c r="D2236" t="str">
        <v>Beca</v>
      </c>
      <c r="E2236" t="str">
        <v>03 Marzo</v>
      </c>
      <c r="F2236">
        <v>3</v>
      </c>
      <c r="G2236" s="1">
        <f>'BECA SUPERIOR'!M26</f>
        <v>0</v>
      </c>
      <c r="H2236" s="1">
        <f>'BECA SUPERIOR'!N26</f>
        <v>0</v>
      </c>
    </row>
    <row r="2237">
      <c r="A2237" t="str">
        <v>Beca Educación Superior</v>
      </c>
      <c r="B2237" t="str">
        <v>BAJA VERAPAZ</v>
      </c>
      <c r="C2237" t="str">
        <v>SALAMÁ</v>
      </c>
      <c r="D2237" t="str">
        <v>Beca</v>
      </c>
      <c r="E2237" t="str">
        <v>04 Abril</v>
      </c>
      <c r="F2237">
        <v>4</v>
      </c>
      <c r="G2237" s="1">
        <f>'BECA SUPERIOR'!P26</f>
        <v>6.48</v>
      </c>
      <c r="H2237" s="1">
        <f>'BECA SUPERIOR'!Q26</f>
        <v>16200</v>
      </c>
    </row>
    <row r="2238">
      <c r="A2238" t="str">
        <v>Beca Educación Superior</v>
      </c>
      <c r="B2238" t="str">
        <v>BAJA VERAPAZ</v>
      </c>
      <c r="C2238" t="str">
        <v>SALAMÁ</v>
      </c>
      <c r="D2238" t="str">
        <v>Beca</v>
      </c>
      <c r="E2238" t="str">
        <v>05 Mayo</v>
      </c>
      <c r="F2238">
        <v>5</v>
      </c>
      <c r="G2238" s="1">
        <f>'BECA SUPERIOR'!S26</f>
        <v>0</v>
      </c>
      <c r="H2238" s="1">
        <f>'BECA SUPERIOR'!T26</f>
        <v>0</v>
      </c>
    </row>
    <row r="2239">
      <c r="A2239" t="str">
        <v>Beca Educación Superior</v>
      </c>
      <c r="B2239" t="str">
        <v>BAJA VERAPAZ</v>
      </c>
      <c r="C2239" t="str">
        <v>SALAMÁ</v>
      </c>
      <c r="D2239" t="str">
        <v>Beca</v>
      </c>
      <c r="E2239" t="str">
        <v>06 Junio</v>
      </c>
      <c r="F2239">
        <v>6</v>
      </c>
      <c r="G2239" s="1">
        <f>'BECA SUPERIOR'!V26</f>
        <v>0</v>
      </c>
      <c r="H2239" s="1">
        <f>'BECA SUPERIOR'!W26</f>
        <v>0</v>
      </c>
    </row>
    <row r="2240">
      <c r="A2240" t="str">
        <v>Beca Educación Superior</v>
      </c>
      <c r="B2240" t="str">
        <v>BAJA VERAPAZ</v>
      </c>
      <c r="C2240" t="str">
        <v>SALAMÁ</v>
      </c>
      <c r="D2240" t="str">
        <v>Beca</v>
      </c>
      <c r="E2240" t="str">
        <v>07 Julio</v>
      </c>
      <c r="F2240">
        <v>7</v>
      </c>
      <c r="G2240" s="1">
        <f>'BECA SUPERIOR'!Y26</f>
        <v>0</v>
      </c>
      <c r="H2240" s="1">
        <f>'BECA SUPERIOR'!Z26</f>
        <v>0</v>
      </c>
    </row>
    <row r="2241">
      <c r="A2241" t="str">
        <v>Beca Educación Superior</v>
      </c>
      <c r="B2241" t="str">
        <v>BAJA VERAPAZ</v>
      </c>
      <c r="C2241" t="str">
        <v>SALAMÁ</v>
      </c>
      <c r="D2241" t="str">
        <v>Beca</v>
      </c>
      <c r="E2241" t="str">
        <v>08 Agosto</v>
      </c>
      <c r="F2241">
        <v>8</v>
      </c>
      <c r="G2241" s="1">
        <f>'BECA SUPERIOR'!AB26</f>
        <v>0</v>
      </c>
      <c r="H2241" s="1">
        <f>'BECA SUPERIOR'!AC26</f>
        <v>0</v>
      </c>
    </row>
    <row r="2242">
      <c r="A2242" t="str">
        <v>Beca Educación Superior</v>
      </c>
      <c r="B2242" t="str">
        <v>BAJA VERAPAZ</v>
      </c>
      <c r="C2242" t="str">
        <v>SALAMÁ</v>
      </c>
      <c r="D2242" t="str">
        <v>Beca</v>
      </c>
      <c r="E2242" t="str">
        <v>09 Septiembre</v>
      </c>
      <c r="F2242">
        <v>9</v>
      </c>
      <c r="G2242" s="1">
        <f>'BECA SUPERIOR'!AE26</f>
        <v>8</v>
      </c>
      <c r="H2242" s="1">
        <f>'BECA SUPERIOR'!AF26</f>
        <v>20000</v>
      </c>
    </row>
    <row r="2243">
      <c r="A2243" t="str">
        <v>Beca Educación Superior</v>
      </c>
      <c r="B2243" t="str">
        <v>BAJA VERAPAZ</v>
      </c>
      <c r="C2243" t="str">
        <v>SAN JERÓNIMO</v>
      </c>
      <c r="D2243" t="str">
        <v>Beca</v>
      </c>
      <c r="E2243" t="str">
        <v>01 Enero</v>
      </c>
      <c r="F2243">
        <v>1</v>
      </c>
      <c r="G2243" s="1">
        <f>'BECA SUPERIOR'!G27</f>
        <v>0</v>
      </c>
      <c r="H2243" s="1">
        <f>'BECA SUPERIOR'!H27</f>
        <v>0</v>
      </c>
    </row>
    <row r="2244">
      <c r="A2244" t="str">
        <v>Beca Educación Superior</v>
      </c>
      <c r="B2244" t="str">
        <v>BAJA VERAPAZ</v>
      </c>
      <c r="C2244" t="str">
        <v>SAN JERÓNIMO</v>
      </c>
      <c r="D2244" t="str">
        <v>Beca</v>
      </c>
      <c r="E2244" t="str">
        <v>02 Febrero</v>
      </c>
      <c r="F2244">
        <v>2</v>
      </c>
      <c r="G2244" s="1">
        <f>'BECA SUPERIOR'!J27</f>
        <v>0</v>
      </c>
      <c r="H2244" s="1">
        <f>'BECA SUPERIOR'!K27</f>
        <v>0</v>
      </c>
    </row>
    <row r="2245">
      <c r="A2245" t="str">
        <v>Beca Educación Superior</v>
      </c>
      <c r="B2245" t="str">
        <v>BAJA VERAPAZ</v>
      </c>
      <c r="C2245" t="str">
        <v>SAN JERÓNIMO</v>
      </c>
      <c r="D2245" t="str">
        <v>Beca</v>
      </c>
      <c r="E2245" t="str">
        <v>03 Marzo</v>
      </c>
      <c r="F2245">
        <v>3</v>
      </c>
      <c r="G2245" s="1">
        <f>'BECA SUPERIOR'!M27</f>
        <v>0</v>
      </c>
      <c r="H2245" s="1">
        <f>'BECA SUPERIOR'!N27</f>
        <v>0</v>
      </c>
    </row>
    <row r="2246">
      <c r="A2246" t="str">
        <v>Beca Educación Superior</v>
      </c>
      <c r="B2246" t="str">
        <v>BAJA VERAPAZ</v>
      </c>
      <c r="C2246" t="str">
        <v>SAN JERÓNIMO</v>
      </c>
      <c r="D2246" t="str">
        <v>Beca</v>
      </c>
      <c r="E2246" t="str">
        <v>04 Abril</v>
      </c>
      <c r="F2246">
        <v>4</v>
      </c>
      <c r="G2246" s="1">
        <f>'BECA SUPERIOR'!P27</f>
        <v>4.32</v>
      </c>
      <c r="H2246" s="1">
        <f>'BECA SUPERIOR'!Q27</f>
        <v>10800</v>
      </c>
    </row>
    <row r="2247">
      <c r="A2247" t="str">
        <v>Beca Educación Superior</v>
      </c>
      <c r="B2247" t="str">
        <v>BAJA VERAPAZ</v>
      </c>
      <c r="C2247" t="str">
        <v>SAN JERÓNIMO</v>
      </c>
      <c r="D2247" t="str">
        <v>Beca</v>
      </c>
      <c r="E2247" t="str">
        <v>05 Mayo</v>
      </c>
      <c r="F2247">
        <v>5</v>
      </c>
      <c r="G2247" s="1">
        <f>'BECA SUPERIOR'!S27</f>
        <v>0</v>
      </c>
      <c r="H2247" s="1">
        <f>'BECA SUPERIOR'!T27</f>
        <v>0</v>
      </c>
    </row>
    <row r="2248">
      <c r="A2248" t="str">
        <v>Beca Educación Superior</v>
      </c>
      <c r="B2248" t="str">
        <v>BAJA VERAPAZ</v>
      </c>
      <c r="C2248" t="str">
        <v>SAN JERÓNIMO</v>
      </c>
      <c r="D2248" t="str">
        <v>Beca</v>
      </c>
      <c r="E2248" t="str">
        <v>06 Junio</v>
      </c>
      <c r="F2248">
        <v>6</v>
      </c>
      <c r="G2248" s="1">
        <f>'BECA SUPERIOR'!V27</f>
        <v>0</v>
      </c>
      <c r="H2248" s="1">
        <f>'BECA SUPERIOR'!W27</f>
        <v>0</v>
      </c>
    </row>
    <row r="2249">
      <c r="A2249" t="str">
        <v>Beca Educación Superior</v>
      </c>
      <c r="B2249" t="str">
        <v>BAJA VERAPAZ</v>
      </c>
      <c r="C2249" t="str">
        <v>SAN JERÓNIMO</v>
      </c>
      <c r="D2249" t="str">
        <v>Beca</v>
      </c>
      <c r="E2249" t="str">
        <v>07 Julio</v>
      </c>
      <c r="F2249">
        <v>7</v>
      </c>
      <c r="G2249" s="1">
        <f>'BECA SUPERIOR'!Y27</f>
        <v>0</v>
      </c>
      <c r="H2249" s="1">
        <f>'BECA SUPERIOR'!Z27</f>
        <v>0</v>
      </c>
    </row>
    <row r="2250">
      <c r="A2250" t="str">
        <v>Beca Educación Superior</v>
      </c>
      <c r="B2250" t="str">
        <v>BAJA VERAPAZ</v>
      </c>
      <c r="C2250" t="str">
        <v>SAN JERÓNIMO</v>
      </c>
      <c r="D2250" t="str">
        <v>Beca</v>
      </c>
      <c r="E2250" t="str">
        <v>08 Agosto</v>
      </c>
      <c r="F2250">
        <v>8</v>
      </c>
      <c r="G2250" s="1">
        <f>'BECA SUPERIOR'!AB27</f>
        <v>0</v>
      </c>
      <c r="H2250" s="1">
        <f>'BECA SUPERIOR'!AC27</f>
        <v>0</v>
      </c>
    </row>
    <row r="2251">
      <c r="A2251" t="str">
        <v>Beca Educación Superior</v>
      </c>
      <c r="B2251" t="str">
        <v>BAJA VERAPAZ</v>
      </c>
      <c r="C2251" t="str">
        <v>SAN JERÓNIMO</v>
      </c>
      <c r="D2251" t="str">
        <v>Beca</v>
      </c>
      <c r="E2251" t="str">
        <v>09 Septiembre</v>
      </c>
      <c r="F2251">
        <v>9</v>
      </c>
      <c r="G2251" s="1">
        <f>'BECA SUPERIOR'!AE27</f>
        <v>6</v>
      </c>
      <c r="H2251" s="1">
        <f>'BECA SUPERIOR'!AF27</f>
        <v>15000</v>
      </c>
    </row>
    <row r="2252">
      <c r="A2252" t="str">
        <v>Beca Educación Superior</v>
      </c>
      <c r="B2252" t="str">
        <v>BAJA VERAPAZ</v>
      </c>
      <c r="C2252" t="str">
        <v>SAN MIGUEL CHICAJ</v>
      </c>
      <c r="D2252" t="str">
        <v>Beca</v>
      </c>
      <c r="E2252" t="str">
        <v>01 Enero</v>
      </c>
      <c r="F2252">
        <v>1</v>
      </c>
      <c r="G2252" s="1">
        <f>'BECA SUPERIOR'!G28</f>
        <v>0</v>
      </c>
      <c r="H2252" s="1">
        <f>'BECA SUPERIOR'!H28</f>
        <v>0</v>
      </c>
    </row>
    <row r="2253">
      <c r="A2253" t="str">
        <v>Beca Educación Superior</v>
      </c>
      <c r="B2253" t="str">
        <v>BAJA VERAPAZ</v>
      </c>
      <c r="C2253" t="str">
        <v>SAN MIGUEL CHICAJ</v>
      </c>
      <c r="D2253" t="str">
        <v>Beca</v>
      </c>
      <c r="E2253" t="str">
        <v>02 Febrero</v>
      </c>
      <c r="F2253">
        <v>2</v>
      </c>
      <c r="G2253" s="1">
        <f>'BECA SUPERIOR'!J28</f>
        <v>0</v>
      </c>
      <c r="H2253" s="1">
        <f>'BECA SUPERIOR'!K28</f>
        <v>0</v>
      </c>
    </row>
    <row r="2254">
      <c r="A2254" t="str">
        <v>Beca Educación Superior</v>
      </c>
      <c r="B2254" t="str">
        <v>BAJA VERAPAZ</v>
      </c>
      <c r="C2254" t="str">
        <v>SAN MIGUEL CHICAJ</v>
      </c>
      <c r="D2254" t="str">
        <v>Beca</v>
      </c>
      <c r="E2254" t="str">
        <v>03 Marzo</v>
      </c>
      <c r="F2254">
        <v>3</v>
      </c>
      <c r="G2254" s="1">
        <f>'BECA SUPERIOR'!M28</f>
        <v>0</v>
      </c>
      <c r="H2254" s="1">
        <f>'BECA SUPERIOR'!N28</f>
        <v>0</v>
      </c>
    </row>
    <row r="2255">
      <c r="A2255" t="str">
        <v>Beca Educación Superior</v>
      </c>
      <c r="B2255" t="str">
        <v>BAJA VERAPAZ</v>
      </c>
      <c r="C2255" t="str">
        <v>SAN MIGUEL CHICAJ</v>
      </c>
      <c r="D2255" t="str">
        <v>Beca</v>
      </c>
      <c r="E2255" t="str">
        <v>04 Abril</v>
      </c>
      <c r="F2255">
        <v>4</v>
      </c>
      <c r="G2255" s="1">
        <f>'BECA SUPERIOR'!P28</f>
        <v>3.6</v>
      </c>
      <c r="H2255" s="1">
        <f>'BECA SUPERIOR'!Q28</f>
        <v>9000</v>
      </c>
    </row>
    <row r="2256">
      <c r="A2256" t="str">
        <v>Beca Educación Superior</v>
      </c>
      <c r="B2256" t="str">
        <v>BAJA VERAPAZ</v>
      </c>
      <c r="C2256" t="str">
        <v>SAN MIGUEL CHICAJ</v>
      </c>
      <c r="D2256" t="str">
        <v>Beca</v>
      </c>
      <c r="E2256" t="str">
        <v>05 Mayo</v>
      </c>
      <c r="F2256">
        <v>5</v>
      </c>
      <c r="G2256" s="1">
        <f>'BECA SUPERIOR'!S28</f>
        <v>0</v>
      </c>
      <c r="H2256" s="1">
        <f>'BECA SUPERIOR'!T28</f>
        <v>0</v>
      </c>
    </row>
    <row r="2257">
      <c r="A2257" t="str">
        <v>Beca Educación Superior</v>
      </c>
      <c r="B2257" t="str">
        <v>BAJA VERAPAZ</v>
      </c>
      <c r="C2257" t="str">
        <v>SAN MIGUEL CHICAJ</v>
      </c>
      <c r="D2257" t="str">
        <v>Beca</v>
      </c>
      <c r="E2257" t="str">
        <v>06 Junio</v>
      </c>
      <c r="F2257">
        <v>6</v>
      </c>
      <c r="G2257" s="1">
        <f>'BECA SUPERIOR'!V28</f>
        <v>0</v>
      </c>
      <c r="H2257" s="1">
        <f>'BECA SUPERIOR'!W28</f>
        <v>0</v>
      </c>
    </row>
    <row r="2258">
      <c r="A2258" t="str">
        <v>Beca Educación Superior</v>
      </c>
      <c r="B2258" t="str">
        <v>BAJA VERAPAZ</v>
      </c>
      <c r="C2258" t="str">
        <v>SAN MIGUEL CHICAJ</v>
      </c>
      <c r="D2258" t="str">
        <v>Beca</v>
      </c>
      <c r="E2258" t="str">
        <v>07 Julio</v>
      </c>
      <c r="F2258">
        <v>7</v>
      </c>
      <c r="G2258" s="1">
        <f>'BECA SUPERIOR'!Y28</f>
        <v>0</v>
      </c>
      <c r="H2258" s="1">
        <f>'BECA SUPERIOR'!Z28</f>
        <v>0</v>
      </c>
    </row>
    <row r="2259">
      <c r="A2259" t="str">
        <v>Beca Educación Superior</v>
      </c>
      <c r="B2259" t="str">
        <v>BAJA VERAPAZ</v>
      </c>
      <c r="C2259" t="str">
        <v>SAN MIGUEL CHICAJ</v>
      </c>
      <c r="D2259" t="str">
        <v>Beca</v>
      </c>
      <c r="E2259" t="str">
        <v>08 Agosto</v>
      </c>
      <c r="F2259">
        <v>8</v>
      </c>
      <c r="G2259" s="1">
        <f>'BECA SUPERIOR'!AB28</f>
        <v>0</v>
      </c>
      <c r="H2259" s="1">
        <f>'BECA SUPERIOR'!AC28</f>
        <v>0</v>
      </c>
    </row>
    <row r="2260">
      <c r="A2260" t="str">
        <v>Beca Educación Superior</v>
      </c>
      <c r="B2260" t="str">
        <v>BAJA VERAPAZ</v>
      </c>
      <c r="C2260" t="str">
        <v>SAN MIGUEL CHICAJ</v>
      </c>
      <c r="D2260" t="str">
        <v>Beca</v>
      </c>
      <c r="E2260" t="str">
        <v>09 Septiembre</v>
      </c>
      <c r="F2260">
        <v>9</v>
      </c>
      <c r="G2260" s="1">
        <f>'BECA SUPERIOR'!AE28</f>
        <v>4</v>
      </c>
      <c r="H2260" s="1">
        <f>'BECA SUPERIOR'!AF28</f>
        <v>10000</v>
      </c>
    </row>
    <row r="2261">
      <c r="A2261" t="str">
        <v>Beca Educación Superior</v>
      </c>
      <c r="B2261" t="str">
        <v>CHIMALTENANGO</v>
      </c>
      <c r="C2261" t="str">
        <v>ACATENANGO</v>
      </c>
      <c r="D2261" t="str">
        <v>Beca</v>
      </c>
      <c r="E2261" t="str">
        <v>01 Enero</v>
      </c>
      <c r="F2261">
        <v>1</v>
      </c>
      <c r="G2261" s="1">
        <f>'BECA SUPERIOR'!G29</f>
        <v>0</v>
      </c>
      <c r="H2261" s="1">
        <f>'BECA SUPERIOR'!H29</f>
        <v>0</v>
      </c>
    </row>
    <row r="2262">
      <c r="A2262" t="str">
        <v>Beca Educación Superior</v>
      </c>
      <c r="B2262" t="str">
        <v>CHIMALTENANGO</v>
      </c>
      <c r="C2262" t="str">
        <v>ACATENANGO</v>
      </c>
      <c r="D2262" t="str">
        <v>Beca</v>
      </c>
      <c r="E2262" t="str">
        <v>02 Febrero</v>
      </c>
      <c r="F2262">
        <v>2</v>
      </c>
      <c r="G2262" s="1">
        <f>'BECA SUPERIOR'!J29</f>
        <v>0</v>
      </c>
      <c r="H2262" s="1">
        <f>'BECA SUPERIOR'!K29</f>
        <v>0</v>
      </c>
    </row>
    <row r="2263">
      <c r="A2263" t="str">
        <v>Beca Educación Superior</v>
      </c>
      <c r="B2263" t="str">
        <v>CHIMALTENANGO</v>
      </c>
      <c r="C2263" t="str">
        <v>ACATENANGO</v>
      </c>
      <c r="D2263" t="str">
        <v>Beca</v>
      </c>
      <c r="E2263" t="str">
        <v>03 Marzo</v>
      </c>
      <c r="F2263">
        <v>3</v>
      </c>
      <c r="G2263" s="1">
        <f>'BECA SUPERIOR'!M29</f>
        <v>0</v>
      </c>
      <c r="H2263" s="1">
        <f>'BECA SUPERIOR'!N29</f>
        <v>0</v>
      </c>
    </row>
    <row r="2264">
      <c r="A2264" t="str">
        <v>Beca Educación Superior</v>
      </c>
      <c r="B2264" t="str">
        <v>CHIMALTENANGO</v>
      </c>
      <c r="C2264" t="str">
        <v>ACATENANGO</v>
      </c>
      <c r="D2264" t="str">
        <v>Beca</v>
      </c>
      <c r="E2264" t="str">
        <v>04 Abril</v>
      </c>
      <c r="F2264">
        <v>4</v>
      </c>
      <c r="G2264" s="1">
        <f>'BECA SUPERIOR'!P29</f>
        <v>1.44</v>
      </c>
      <c r="H2264" s="1">
        <f>'BECA SUPERIOR'!Q29</f>
        <v>3600</v>
      </c>
    </row>
    <row r="2265">
      <c r="A2265" t="str">
        <v>Beca Educación Superior</v>
      </c>
      <c r="B2265" t="str">
        <v>CHIMALTENANGO</v>
      </c>
      <c r="C2265" t="str">
        <v>ACATENANGO</v>
      </c>
      <c r="D2265" t="str">
        <v>Beca</v>
      </c>
      <c r="E2265" t="str">
        <v>05 Mayo</v>
      </c>
      <c r="F2265">
        <v>5</v>
      </c>
      <c r="G2265" s="1">
        <f>'BECA SUPERIOR'!S29</f>
        <v>0</v>
      </c>
      <c r="H2265" s="1">
        <f>'BECA SUPERIOR'!T29</f>
        <v>0</v>
      </c>
    </row>
    <row r="2266">
      <c r="A2266" t="str">
        <v>Beca Educación Superior</v>
      </c>
      <c r="B2266" t="str">
        <v>CHIMALTENANGO</v>
      </c>
      <c r="C2266" t="str">
        <v>ACATENANGO</v>
      </c>
      <c r="D2266" t="str">
        <v>Beca</v>
      </c>
      <c r="E2266" t="str">
        <v>06 Junio</v>
      </c>
      <c r="F2266">
        <v>6</v>
      </c>
      <c r="G2266" s="1">
        <f>'BECA SUPERIOR'!V29</f>
        <v>0</v>
      </c>
      <c r="H2266" s="1">
        <f>'BECA SUPERIOR'!W29</f>
        <v>0</v>
      </c>
    </row>
    <row r="2267">
      <c r="A2267" t="str">
        <v>Beca Educación Superior</v>
      </c>
      <c r="B2267" t="str">
        <v>CHIMALTENANGO</v>
      </c>
      <c r="C2267" t="str">
        <v>ACATENANGO</v>
      </c>
      <c r="D2267" t="str">
        <v>Beca</v>
      </c>
      <c r="E2267" t="str">
        <v>07 Julio</v>
      </c>
      <c r="F2267">
        <v>7</v>
      </c>
      <c r="G2267" s="1">
        <f>'BECA SUPERIOR'!Y29</f>
        <v>0</v>
      </c>
      <c r="H2267" s="1">
        <f>'BECA SUPERIOR'!Z29</f>
        <v>0</v>
      </c>
    </row>
    <row r="2268">
      <c r="A2268" t="str">
        <v>Beca Educación Superior</v>
      </c>
      <c r="B2268" t="str">
        <v>CHIMALTENANGO</v>
      </c>
      <c r="C2268" t="str">
        <v>ACATENANGO</v>
      </c>
      <c r="D2268" t="str">
        <v>Beca</v>
      </c>
      <c r="E2268" t="str">
        <v>08 Agosto</v>
      </c>
      <c r="F2268">
        <v>8</v>
      </c>
      <c r="G2268" s="1">
        <f>'BECA SUPERIOR'!AB29</f>
        <v>0</v>
      </c>
      <c r="H2268" s="1">
        <f>'BECA SUPERIOR'!AC29</f>
        <v>0</v>
      </c>
    </row>
    <row r="2269">
      <c r="A2269" t="str">
        <v>Beca Educación Superior</v>
      </c>
      <c r="B2269" t="str">
        <v>CHIMALTENANGO</v>
      </c>
      <c r="C2269" t="str">
        <v>ACATENANGO</v>
      </c>
      <c r="D2269" t="str">
        <v>Beca</v>
      </c>
      <c r="E2269" t="str">
        <v>09 Septiembre</v>
      </c>
      <c r="F2269">
        <v>9</v>
      </c>
      <c r="G2269" s="1">
        <f>'BECA SUPERIOR'!AE29</f>
        <v>2</v>
      </c>
      <c r="H2269" s="1">
        <f>'BECA SUPERIOR'!AF29</f>
        <v>5000</v>
      </c>
    </row>
    <row r="2270">
      <c r="A2270" t="str">
        <v>Beca Educación Superior</v>
      </c>
      <c r="B2270" t="str">
        <v>CHIMALTENANGO</v>
      </c>
      <c r="C2270" t="str">
        <v>CHIMALTENANGO</v>
      </c>
      <c r="D2270" t="str">
        <v>Beca</v>
      </c>
      <c r="E2270" t="str">
        <v>01 Enero</v>
      </c>
      <c r="F2270">
        <v>1</v>
      </c>
      <c r="G2270" s="1">
        <f>'BECA SUPERIOR'!G30</f>
        <v>0</v>
      </c>
      <c r="H2270" s="1">
        <f>'BECA SUPERIOR'!H30</f>
        <v>0</v>
      </c>
    </row>
    <row r="2271">
      <c r="A2271" t="str">
        <v>Beca Educación Superior</v>
      </c>
      <c r="B2271" t="str">
        <v>CHIMALTENANGO</v>
      </c>
      <c r="C2271" t="str">
        <v>CHIMALTENANGO</v>
      </c>
      <c r="D2271" t="str">
        <v>Beca</v>
      </c>
      <c r="E2271" t="str">
        <v>02 Febrero</v>
      </c>
      <c r="F2271">
        <v>2</v>
      </c>
      <c r="G2271" s="1">
        <f>'BECA SUPERIOR'!J30</f>
        <v>0</v>
      </c>
      <c r="H2271" s="1">
        <f>'BECA SUPERIOR'!K30</f>
        <v>0</v>
      </c>
    </row>
    <row r="2272">
      <c r="A2272" t="str">
        <v>Beca Educación Superior</v>
      </c>
      <c r="B2272" t="str">
        <v>CHIMALTENANGO</v>
      </c>
      <c r="C2272" t="str">
        <v>CHIMALTENANGO</v>
      </c>
      <c r="D2272" t="str">
        <v>Beca</v>
      </c>
      <c r="E2272" t="str">
        <v>03 Marzo</v>
      </c>
      <c r="F2272">
        <v>3</v>
      </c>
      <c r="G2272" s="1">
        <f>'BECA SUPERIOR'!M30</f>
        <v>0</v>
      </c>
      <c r="H2272" s="1">
        <f>'BECA SUPERIOR'!N30</f>
        <v>0</v>
      </c>
    </row>
    <row r="2273">
      <c r="A2273" t="str">
        <v>Beca Educación Superior</v>
      </c>
      <c r="B2273" t="str">
        <v>CHIMALTENANGO</v>
      </c>
      <c r="C2273" t="str">
        <v>CHIMALTENANGO</v>
      </c>
      <c r="D2273" t="str">
        <v>Beca</v>
      </c>
      <c r="E2273" t="str">
        <v>04 Abril</v>
      </c>
      <c r="F2273">
        <v>4</v>
      </c>
      <c r="G2273" s="1">
        <f>'BECA SUPERIOR'!P30</f>
        <v>4.32</v>
      </c>
      <c r="H2273" s="1">
        <f>'BECA SUPERIOR'!Q30</f>
        <v>10800</v>
      </c>
    </row>
    <row r="2274">
      <c r="A2274" t="str">
        <v>Beca Educación Superior</v>
      </c>
      <c r="B2274" t="str">
        <v>CHIMALTENANGO</v>
      </c>
      <c r="C2274" t="str">
        <v>CHIMALTENANGO</v>
      </c>
      <c r="D2274" t="str">
        <v>Beca</v>
      </c>
      <c r="E2274" t="str">
        <v>05 Mayo</v>
      </c>
      <c r="F2274">
        <v>5</v>
      </c>
      <c r="G2274" s="1">
        <f>'BECA SUPERIOR'!S30</f>
        <v>0</v>
      </c>
      <c r="H2274" s="1">
        <f>'BECA SUPERIOR'!T30</f>
        <v>0</v>
      </c>
    </row>
    <row r="2275">
      <c r="A2275" t="str">
        <v>Beca Educación Superior</v>
      </c>
      <c r="B2275" t="str">
        <v>CHIMALTENANGO</v>
      </c>
      <c r="C2275" t="str">
        <v>CHIMALTENANGO</v>
      </c>
      <c r="D2275" t="str">
        <v>Beca</v>
      </c>
      <c r="E2275" t="str">
        <v>06 Junio</v>
      </c>
      <c r="F2275">
        <v>6</v>
      </c>
      <c r="G2275" s="1">
        <f>'BECA SUPERIOR'!V30</f>
        <v>0</v>
      </c>
      <c r="H2275" s="1">
        <f>'BECA SUPERIOR'!W30</f>
        <v>0</v>
      </c>
    </row>
    <row r="2276">
      <c r="A2276" t="str">
        <v>Beca Educación Superior</v>
      </c>
      <c r="B2276" t="str">
        <v>CHIMALTENANGO</v>
      </c>
      <c r="C2276" t="str">
        <v>CHIMALTENANGO</v>
      </c>
      <c r="D2276" t="str">
        <v>Beca</v>
      </c>
      <c r="E2276" t="str">
        <v>07 Julio</v>
      </c>
      <c r="F2276">
        <v>7</v>
      </c>
      <c r="G2276" s="1">
        <f>'BECA SUPERIOR'!Y30</f>
        <v>0</v>
      </c>
      <c r="H2276" s="1">
        <f>'BECA SUPERIOR'!Z30</f>
        <v>0</v>
      </c>
    </row>
    <row r="2277">
      <c r="A2277" t="str">
        <v>Beca Educación Superior</v>
      </c>
      <c r="B2277" t="str">
        <v>CHIMALTENANGO</v>
      </c>
      <c r="C2277" t="str">
        <v>CHIMALTENANGO</v>
      </c>
      <c r="D2277" t="str">
        <v>Beca</v>
      </c>
      <c r="E2277" t="str">
        <v>08 Agosto</v>
      </c>
      <c r="F2277">
        <v>8</v>
      </c>
      <c r="G2277" s="1">
        <f>'BECA SUPERIOR'!AB30</f>
        <v>0</v>
      </c>
      <c r="H2277" s="1">
        <f>'BECA SUPERIOR'!AC30</f>
        <v>0</v>
      </c>
    </row>
    <row r="2278">
      <c r="A2278" t="str">
        <v>Beca Educación Superior</v>
      </c>
      <c r="B2278" t="str">
        <v>CHIMALTENANGO</v>
      </c>
      <c r="C2278" t="str">
        <v>CHIMALTENANGO</v>
      </c>
      <c r="D2278" t="str">
        <v>Beca</v>
      </c>
      <c r="E2278" t="str">
        <v>09 Septiembre</v>
      </c>
      <c r="F2278">
        <v>9</v>
      </c>
      <c r="G2278" s="1">
        <f>'BECA SUPERIOR'!AE30</f>
        <v>5</v>
      </c>
      <c r="H2278" s="1">
        <f>'BECA SUPERIOR'!AF30</f>
        <v>12500</v>
      </c>
    </row>
    <row r="2279">
      <c r="A2279" t="str">
        <v>Beca Educación Superior</v>
      </c>
      <c r="B2279" t="str">
        <v>CHIMALTENANGO</v>
      </c>
      <c r="C2279" t="str">
        <v>COMALAPA</v>
      </c>
      <c r="D2279" t="str">
        <v>Beca</v>
      </c>
      <c r="E2279" t="str">
        <v>01 Enero</v>
      </c>
      <c r="F2279">
        <v>1</v>
      </c>
      <c r="G2279" s="1">
        <f>'BECA SUPERIOR'!G31</f>
        <v>0</v>
      </c>
      <c r="H2279" s="1">
        <f>'BECA SUPERIOR'!H31</f>
        <v>0</v>
      </c>
    </row>
    <row r="2280">
      <c r="A2280" t="str">
        <v>Beca Educación Superior</v>
      </c>
      <c r="B2280" t="str">
        <v>CHIMALTENANGO</v>
      </c>
      <c r="C2280" t="str">
        <v>COMALAPA</v>
      </c>
      <c r="D2280" t="str">
        <v>Beca</v>
      </c>
      <c r="E2280" t="str">
        <v>02 Febrero</v>
      </c>
      <c r="F2280">
        <v>2</v>
      </c>
      <c r="G2280" s="1">
        <f>'BECA SUPERIOR'!J31</f>
        <v>0</v>
      </c>
      <c r="H2280" s="1">
        <f>'BECA SUPERIOR'!K31</f>
        <v>0</v>
      </c>
    </row>
    <row r="2281">
      <c r="A2281" t="str">
        <v>Beca Educación Superior</v>
      </c>
      <c r="B2281" t="str">
        <v>CHIMALTENANGO</v>
      </c>
      <c r="C2281" t="str">
        <v>COMALAPA</v>
      </c>
      <c r="D2281" t="str">
        <v>Beca</v>
      </c>
      <c r="E2281" t="str">
        <v>03 Marzo</v>
      </c>
      <c r="F2281">
        <v>3</v>
      </c>
      <c r="G2281" s="1">
        <f>'BECA SUPERIOR'!M31</f>
        <v>0</v>
      </c>
      <c r="H2281" s="1">
        <f>'BECA SUPERIOR'!N31</f>
        <v>0</v>
      </c>
    </row>
    <row r="2282">
      <c r="A2282" t="str">
        <v>Beca Educación Superior</v>
      </c>
      <c r="B2282" t="str">
        <v>CHIMALTENANGO</v>
      </c>
      <c r="C2282" t="str">
        <v>COMALAPA</v>
      </c>
      <c r="D2282" t="str">
        <v>Beca</v>
      </c>
      <c r="E2282" t="str">
        <v>04 Abril</v>
      </c>
      <c r="F2282">
        <v>4</v>
      </c>
      <c r="G2282" s="1">
        <f>'BECA SUPERIOR'!P31</f>
        <v>6.48</v>
      </c>
      <c r="H2282" s="1">
        <f>'BECA SUPERIOR'!Q31</f>
        <v>16200</v>
      </c>
    </row>
    <row r="2283">
      <c r="A2283" t="str">
        <v>Beca Educación Superior</v>
      </c>
      <c r="B2283" t="str">
        <v>CHIMALTENANGO</v>
      </c>
      <c r="C2283" t="str">
        <v>COMALAPA</v>
      </c>
      <c r="D2283" t="str">
        <v>Beca</v>
      </c>
      <c r="E2283" t="str">
        <v>05 Mayo</v>
      </c>
      <c r="F2283">
        <v>5</v>
      </c>
      <c r="G2283" s="1">
        <f>'BECA SUPERIOR'!S31</f>
        <v>0</v>
      </c>
      <c r="H2283" s="1">
        <f>'BECA SUPERIOR'!T31</f>
        <v>0</v>
      </c>
    </row>
    <row r="2284">
      <c r="A2284" t="str">
        <v>Beca Educación Superior</v>
      </c>
      <c r="B2284" t="str">
        <v>CHIMALTENANGO</v>
      </c>
      <c r="C2284" t="str">
        <v>COMALAPA</v>
      </c>
      <c r="D2284" t="str">
        <v>Beca</v>
      </c>
      <c r="E2284" t="str">
        <v>06 Junio</v>
      </c>
      <c r="F2284">
        <v>6</v>
      </c>
      <c r="G2284" s="1">
        <f>'BECA SUPERIOR'!V31</f>
        <v>0</v>
      </c>
      <c r="H2284" s="1">
        <f>'BECA SUPERIOR'!W31</f>
        <v>0</v>
      </c>
    </row>
    <row r="2285">
      <c r="A2285" t="str">
        <v>Beca Educación Superior</v>
      </c>
      <c r="B2285" t="str">
        <v>CHIMALTENANGO</v>
      </c>
      <c r="C2285" t="str">
        <v>COMALAPA</v>
      </c>
      <c r="D2285" t="str">
        <v>Beca</v>
      </c>
      <c r="E2285" t="str">
        <v>07 Julio</v>
      </c>
      <c r="F2285">
        <v>7</v>
      </c>
      <c r="G2285" s="1">
        <f>'BECA SUPERIOR'!Y31</f>
        <v>0</v>
      </c>
      <c r="H2285" s="1">
        <f>'BECA SUPERIOR'!Z31</f>
        <v>0</v>
      </c>
    </row>
    <row r="2286">
      <c r="A2286" t="str">
        <v>Beca Educación Superior</v>
      </c>
      <c r="B2286" t="str">
        <v>CHIMALTENANGO</v>
      </c>
      <c r="C2286" t="str">
        <v>COMALAPA</v>
      </c>
      <c r="D2286" t="str">
        <v>Beca</v>
      </c>
      <c r="E2286" t="str">
        <v>08 Agosto</v>
      </c>
      <c r="F2286">
        <v>8</v>
      </c>
      <c r="G2286" s="1">
        <f>'BECA SUPERIOR'!AB31</f>
        <v>0</v>
      </c>
      <c r="H2286" s="1">
        <f>'BECA SUPERIOR'!AC31</f>
        <v>0</v>
      </c>
    </row>
    <row r="2287">
      <c r="A2287" t="str">
        <v>Beca Educación Superior</v>
      </c>
      <c r="B2287" t="str">
        <v>CHIMALTENANGO</v>
      </c>
      <c r="C2287" t="str">
        <v>COMALAPA</v>
      </c>
      <c r="D2287" t="str">
        <v>Beca</v>
      </c>
      <c r="E2287" t="str">
        <v>09 Septiembre</v>
      </c>
      <c r="F2287">
        <v>9</v>
      </c>
      <c r="G2287" s="1">
        <f>'BECA SUPERIOR'!AE31</f>
        <v>8</v>
      </c>
      <c r="H2287" s="1">
        <f>'BECA SUPERIOR'!AF31</f>
        <v>20000</v>
      </c>
    </row>
    <row r="2288">
      <c r="A2288" t="str">
        <v>Beca Educación Superior</v>
      </c>
      <c r="B2288" t="str">
        <v>CHIMALTENANGO</v>
      </c>
      <c r="C2288" t="str">
        <v>EL TEJAR</v>
      </c>
      <c r="D2288" t="str">
        <v>Beca</v>
      </c>
      <c r="E2288" t="str">
        <v>01 Enero</v>
      </c>
      <c r="F2288">
        <v>1</v>
      </c>
      <c r="G2288" s="1">
        <f>'BECA SUPERIOR'!G32</f>
        <v>0</v>
      </c>
      <c r="H2288" s="1">
        <f>'BECA SUPERIOR'!H32</f>
        <v>0</v>
      </c>
    </row>
    <row r="2289">
      <c r="A2289" t="str">
        <v>Beca Educación Superior</v>
      </c>
      <c r="B2289" t="str">
        <v>CHIMALTENANGO</v>
      </c>
      <c r="C2289" t="str">
        <v>EL TEJAR</v>
      </c>
      <c r="D2289" t="str">
        <v>Beca</v>
      </c>
      <c r="E2289" t="str">
        <v>02 Febrero</v>
      </c>
      <c r="F2289">
        <v>2</v>
      </c>
      <c r="G2289" s="1">
        <f>'BECA SUPERIOR'!J32</f>
        <v>0</v>
      </c>
      <c r="H2289" s="1">
        <f>'BECA SUPERIOR'!K32</f>
        <v>0</v>
      </c>
    </row>
    <row r="2290">
      <c r="A2290" t="str">
        <v>Beca Educación Superior</v>
      </c>
      <c r="B2290" t="str">
        <v>CHIMALTENANGO</v>
      </c>
      <c r="C2290" t="str">
        <v>EL TEJAR</v>
      </c>
      <c r="D2290" t="str">
        <v>Beca</v>
      </c>
      <c r="E2290" t="str">
        <v>03 Marzo</v>
      </c>
      <c r="F2290">
        <v>3</v>
      </c>
      <c r="G2290" s="1">
        <f>'BECA SUPERIOR'!M32</f>
        <v>0</v>
      </c>
      <c r="H2290" s="1">
        <f>'BECA SUPERIOR'!N32</f>
        <v>0</v>
      </c>
    </row>
    <row r="2291">
      <c r="A2291" t="str">
        <v>Beca Educación Superior</v>
      </c>
      <c r="B2291" t="str">
        <v>CHIMALTENANGO</v>
      </c>
      <c r="C2291" t="str">
        <v>EL TEJAR</v>
      </c>
      <c r="D2291" t="str">
        <v>Beca</v>
      </c>
      <c r="E2291" t="str">
        <v>04 Abril</v>
      </c>
      <c r="F2291">
        <v>4</v>
      </c>
      <c r="G2291" s="1">
        <f>'BECA SUPERIOR'!P32</f>
        <v>2.16</v>
      </c>
      <c r="H2291" s="1">
        <f>'BECA SUPERIOR'!Q32</f>
        <v>5400</v>
      </c>
    </row>
    <row r="2292">
      <c r="A2292" t="str">
        <v>Beca Educación Superior</v>
      </c>
      <c r="B2292" t="str">
        <v>CHIMALTENANGO</v>
      </c>
      <c r="C2292" t="str">
        <v>EL TEJAR</v>
      </c>
      <c r="D2292" t="str">
        <v>Beca</v>
      </c>
      <c r="E2292" t="str">
        <v>05 Mayo</v>
      </c>
      <c r="F2292">
        <v>5</v>
      </c>
      <c r="G2292" s="1">
        <f>'BECA SUPERIOR'!S32</f>
        <v>0</v>
      </c>
      <c r="H2292" s="1">
        <f>'BECA SUPERIOR'!T32</f>
        <v>0</v>
      </c>
    </row>
    <row r="2293">
      <c r="A2293" t="str">
        <v>Beca Educación Superior</v>
      </c>
      <c r="B2293" t="str">
        <v>CHIMALTENANGO</v>
      </c>
      <c r="C2293" t="str">
        <v>EL TEJAR</v>
      </c>
      <c r="D2293" t="str">
        <v>Beca</v>
      </c>
      <c r="E2293" t="str">
        <v>06 Junio</v>
      </c>
      <c r="F2293">
        <v>6</v>
      </c>
      <c r="G2293" s="1">
        <f>'BECA SUPERIOR'!V32</f>
        <v>0</v>
      </c>
      <c r="H2293" s="1">
        <f>'BECA SUPERIOR'!W32</f>
        <v>0</v>
      </c>
    </row>
    <row r="2294">
      <c r="A2294" t="str">
        <v>Beca Educación Superior</v>
      </c>
      <c r="B2294" t="str">
        <v>CHIMALTENANGO</v>
      </c>
      <c r="C2294" t="str">
        <v>EL TEJAR</v>
      </c>
      <c r="D2294" t="str">
        <v>Beca</v>
      </c>
      <c r="E2294" t="str">
        <v>07 Julio</v>
      </c>
      <c r="F2294">
        <v>7</v>
      </c>
      <c r="G2294" s="1">
        <f>'BECA SUPERIOR'!Y32</f>
        <v>0</v>
      </c>
      <c r="H2294" s="1">
        <f>'BECA SUPERIOR'!Z32</f>
        <v>0</v>
      </c>
    </row>
    <row r="2295">
      <c r="A2295" t="str">
        <v>Beca Educación Superior</v>
      </c>
      <c r="B2295" t="str">
        <v>CHIMALTENANGO</v>
      </c>
      <c r="C2295" t="str">
        <v>EL TEJAR</v>
      </c>
      <c r="D2295" t="str">
        <v>Beca</v>
      </c>
      <c r="E2295" t="str">
        <v>08 Agosto</v>
      </c>
      <c r="F2295">
        <v>8</v>
      </c>
      <c r="G2295" s="1">
        <f>'BECA SUPERIOR'!AB32</f>
        <v>0</v>
      </c>
      <c r="H2295" s="1">
        <f>'BECA SUPERIOR'!AC32</f>
        <v>0</v>
      </c>
    </row>
    <row r="2296">
      <c r="A2296" t="str">
        <v>Beca Educación Superior</v>
      </c>
      <c r="B2296" t="str">
        <v>CHIMALTENANGO</v>
      </c>
      <c r="C2296" t="str">
        <v>EL TEJAR</v>
      </c>
      <c r="D2296" t="str">
        <v>Beca</v>
      </c>
      <c r="E2296" t="str">
        <v>09 Septiembre</v>
      </c>
      <c r="F2296">
        <v>9</v>
      </c>
      <c r="G2296" s="1">
        <f>'BECA SUPERIOR'!AE32</f>
        <v>3</v>
      </c>
      <c r="H2296" s="1">
        <f>'BECA SUPERIOR'!AF32</f>
        <v>7500</v>
      </c>
    </row>
    <row r="2297">
      <c r="A2297" t="str">
        <v>Beca Educación Superior</v>
      </c>
      <c r="B2297" t="str">
        <v>CHIMALTENANGO</v>
      </c>
      <c r="C2297" t="str">
        <v>PARRAMOS</v>
      </c>
      <c r="D2297" t="str">
        <v>Beca</v>
      </c>
      <c r="E2297" t="str">
        <v>01 Enero</v>
      </c>
      <c r="F2297">
        <v>1</v>
      </c>
      <c r="G2297" s="1">
        <f>'BECA SUPERIOR'!G33</f>
        <v>0</v>
      </c>
      <c r="H2297" s="1">
        <f>'BECA SUPERIOR'!H33</f>
        <v>0</v>
      </c>
    </row>
    <row r="2298">
      <c r="A2298" t="str">
        <v>Beca Educación Superior</v>
      </c>
      <c r="B2298" t="str">
        <v>CHIMALTENANGO</v>
      </c>
      <c r="C2298" t="str">
        <v>PARRAMOS</v>
      </c>
      <c r="D2298" t="str">
        <v>Beca</v>
      </c>
      <c r="E2298" t="str">
        <v>02 Febrero</v>
      </c>
      <c r="F2298">
        <v>2</v>
      </c>
      <c r="G2298" s="1">
        <f>'BECA SUPERIOR'!J33</f>
        <v>0</v>
      </c>
      <c r="H2298" s="1">
        <f>'BECA SUPERIOR'!K33</f>
        <v>0</v>
      </c>
    </row>
    <row r="2299">
      <c r="A2299" t="str">
        <v>Beca Educación Superior</v>
      </c>
      <c r="B2299" t="str">
        <v>CHIMALTENANGO</v>
      </c>
      <c r="C2299" t="str">
        <v>PARRAMOS</v>
      </c>
      <c r="D2299" t="str">
        <v>Beca</v>
      </c>
      <c r="E2299" t="str">
        <v>03 Marzo</v>
      </c>
      <c r="F2299">
        <v>3</v>
      </c>
      <c r="G2299" s="1">
        <f>'BECA SUPERIOR'!M33</f>
        <v>0</v>
      </c>
      <c r="H2299" s="1">
        <f>'BECA SUPERIOR'!N33</f>
        <v>0</v>
      </c>
    </row>
    <row r="2300">
      <c r="A2300" t="str">
        <v>Beca Educación Superior</v>
      </c>
      <c r="B2300" t="str">
        <v>CHIMALTENANGO</v>
      </c>
      <c r="C2300" t="str">
        <v>PARRAMOS</v>
      </c>
      <c r="D2300" t="str">
        <v>Beca</v>
      </c>
      <c r="E2300" t="str">
        <v>04 Abril</v>
      </c>
      <c r="F2300">
        <v>4</v>
      </c>
      <c r="G2300" s="1">
        <f>'BECA SUPERIOR'!P33</f>
        <v>2.16</v>
      </c>
      <c r="H2300" s="1">
        <f>'BECA SUPERIOR'!Q33</f>
        <v>5400</v>
      </c>
    </row>
    <row r="2301">
      <c r="A2301" t="str">
        <v>Beca Educación Superior</v>
      </c>
      <c r="B2301" t="str">
        <v>CHIMALTENANGO</v>
      </c>
      <c r="C2301" t="str">
        <v>PARRAMOS</v>
      </c>
      <c r="D2301" t="str">
        <v>Beca</v>
      </c>
      <c r="E2301" t="str">
        <v>05 Mayo</v>
      </c>
      <c r="F2301">
        <v>5</v>
      </c>
      <c r="G2301" s="1">
        <f>'BECA SUPERIOR'!S33</f>
        <v>0</v>
      </c>
      <c r="H2301" s="1">
        <f>'BECA SUPERIOR'!T33</f>
        <v>0</v>
      </c>
    </row>
    <row r="2302">
      <c r="A2302" t="str">
        <v>Beca Educación Superior</v>
      </c>
      <c r="B2302" t="str">
        <v>CHIMALTENANGO</v>
      </c>
      <c r="C2302" t="str">
        <v>PARRAMOS</v>
      </c>
      <c r="D2302" t="str">
        <v>Beca</v>
      </c>
      <c r="E2302" t="str">
        <v>06 Junio</v>
      </c>
      <c r="F2302">
        <v>6</v>
      </c>
      <c r="G2302" s="1">
        <f>'BECA SUPERIOR'!V33</f>
        <v>0</v>
      </c>
      <c r="H2302" s="1">
        <f>'BECA SUPERIOR'!W33</f>
        <v>0</v>
      </c>
    </row>
    <row r="2303">
      <c r="A2303" t="str">
        <v>Beca Educación Superior</v>
      </c>
      <c r="B2303" t="str">
        <v>CHIMALTENANGO</v>
      </c>
      <c r="C2303" t="str">
        <v>PARRAMOS</v>
      </c>
      <c r="D2303" t="str">
        <v>Beca</v>
      </c>
      <c r="E2303" t="str">
        <v>07 Julio</v>
      </c>
      <c r="F2303">
        <v>7</v>
      </c>
      <c r="G2303" s="1">
        <f>'BECA SUPERIOR'!Y33</f>
        <v>0</v>
      </c>
      <c r="H2303" s="1">
        <f>'BECA SUPERIOR'!Z33</f>
        <v>0</v>
      </c>
    </row>
    <row r="2304">
      <c r="A2304" t="str">
        <v>Beca Educación Superior</v>
      </c>
      <c r="B2304" t="str">
        <v>CHIMALTENANGO</v>
      </c>
      <c r="C2304" t="str">
        <v>PARRAMOS</v>
      </c>
      <c r="D2304" t="str">
        <v>Beca</v>
      </c>
      <c r="E2304" t="str">
        <v>08 Agosto</v>
      </c>
      <c r="F2304">
        <v>8</v>
      </c>
      <c r="G2304" s="1">
        <f>'BECA SUPERIOR'!AB33</f>
        <v>0</v>
      </c>
      <c r="H2304" s="1">
        <f>'BECA SUPERIOR'!AC33</f>
        <v>0</v>
      </c>
    </row>
    <row r="2305">
      <c r="A2305" t="str">
        <v>Beca Educación Superior</v>
      </c>
      <c r="B2305" t="str">
        <v>CHIMALTENANGO</v>
      </c>
      <c r="C2305" t="str">
        <v>PARRAMOS</v>
      </c>
      <c r="D2305" t="str">
        <v>Beca</v>
      </c>
      <c r="E2305" t="str">
        <v>09 Septiembre</v>
      </c>
      <c r="F2305">
        <v>9</v>
      </c>
      <c r="G2305" s="1">
        <f>'BECA SUPERIOR'!AE33</f>
        <v>3</v>
      </c>
      <c r="H2305" s="1">
        <f>'BECA SUPERIOR'!AF33</f>
        <v>7500</v>
      </c>
    </row>
    <row r="2306">
      <c r="A2306" t="str">
        <v>Beca Educación Superior</v>
      </c>
      <c r="B2306" t="str">
        <v>CHIMALTENANGO</v>
      </c>
      <c r="C2306" t="str">
        <v>PATZICÍA</v>
      </c>
      <c r="D2306" t="str">
        <v>Beca</v>
      </c>
      <c r="E2306" t="str">
        <v>01 Enero</v>
      </c>
      <c r="F2306">
        <v>1</v>
      </c>
      <c r="G2306" s="1">
        <f>'BECA SUPERIOR'!G34</f>
        <v>0</v>
      </c>
      <c r="H2306" s="1">
        <f>'BECA SUPERIOR'!H34</f>
        <v>0</v>
      </c>
    </row>
    <row r="2307">
      <c r="A2307" t="str">
        <v>Beca Educación Superior</v>
      </c>
      <c r="B2307" t="str">
        <v>CHIMALTENANGO</v>
      </c>
      <c r="C2307" t="str">
        <v>PATZICÍA</v>
      </c>
      <c r="D2307" t="str">
        <v>Beca</v>
      </c>
      <c r="E2307" t="str">
        <v>02 Febrero</v>
      </c>
      <c r="F2307">
        <v>2</v>
      </c>
      <c r="G2307" s="1">
        <f>'BECA SUPERIOR'!J34</f>
        <v>0</v>
      </c>
      <c r="H2307" s="1">
        <f>'BECA SUPERIOR'!K34</f>
        <v>0</v>
      </c>
    </row>
    <row r="2308">
      <c r="A2308" t="str">
        <v>Beca Educación Superior</v>
      </c>
      <c r="B2308" t="str">
        <v>CHIMALTENANGO</v>
      </c>
      <c r="C2308" t="str">
        <v>PATZICÍA</v>
      </c>
      <c r="D2308" t="str">
        <v>Beca</v>
      </c>
      <c r="E2308" t="str">
        <v>03 Marzo</v>
      </c>
      <c r="F2308">
        <v>3</v>
      </c>
      <c r="G2308" s="1">
        <f>'BECA SUPERIOR'!M34</f>
        <v>0</v>
      </c>
      <c r="H2308" s="1">
        <f>'BECA SUPERIOR'!N34</f>
        <v>0</v>
      </c>
    </row>
    <row r="2309">
      <c r="A2309" t="str">
        <v>Beca Educación Superior</v>
      </c>
      <c r="B2309" t="str">
        <v>CHIMALTENANGO</v>
      </c>
      <c r="C2309" t="str">
        <v>PATZICÍA</v>
      </c>
      <c r="D2309" t="str">
        <v>Beca</v>
      </c>
      <c r="E2309" t="str">
        <v>04 Abril</v>
      </c>
      <c r="F2309">
        <v>4</v>
      </c>
      <c r="G2309" s="1">
        <f>'BECA SUPERIOR'!P34</f>
        <v>3.6</v>
      </c>
      <c r="H2309" s="1">
        <f>'BECA SUPERIOR'!Q34</f>
        <v>9000</v>
      </c>
    </row>
    <row r="2310">
      <c r="A2310" t="str">
        <v>Beca Educación Superior</v>
      </c>
      <c r="B2310" t="str">
        <v>CHIMALTENANGO</v>
      </c>
      <c r="C2310" t="str">
        <v>PATZICÍA</v>
      </c>
      <c r="D2310" t="str">
        <v>Beca</v>
      </c>
      <c r="E2310" t="str">
        <v>05 Mayo</v>
      </c>
      <c r="F2310">
        <v>5</v>
      </c>
      <c r="G2310" s="1">
        <f>'BECA SUPERIOR'!S34</f>
        <v>0</v>
      </c>
      <c r="H2310" s="1">
        <f>'BECA SUPERIOR'!T34</f>
        <v>0</v>
      </c>
    </row>
    <row r="2311">
      <c r="A2311" t="str">
        <v>Beca Educación Superior</v>
      </c>
      <c r="B2311" t="str">
        <v>CHIMALTENANGO</v>
      </c>
      <c r="C2311" t="str">
        <v>PATZICÍA</v>
      </c>
      <c r="D2311" t="str">
        <v>Beca</v>
      </c>
      <c r="E2311" t="str">
        <v>06 Junio</v>
      </c>
      <c r="F2311">
        <v>6</v>
      </c>
      <c r="G2311" s="1">
        <f>'BECA SUPERIOR'!V34</f>
        <v>0</v>
      </c>
      <c r="H2311" s="1">
        <f>'BECA SUPERIOR'!W34</f>
        <v>0</v>
      </c>
    </row>
    <row r="2312">
      <c r="A2312" t="str">
        <v>Beca Educación Superior</v>
      </c>
      <c r="B2312" t="str">
        <v>CHIMALTENANGO</v>
      </c>
      <c r="C2312" t="str">
        <v>PATZICÍA</v>
      </c>
      <c r="D2312" t="str">
        <v>Beca</v>
      </c>
      <c r="E2312" t="str">
        <v>07 Julio</v>
      </c>
      <c r="F2312">
        <v>7</v>
      </c>
      <c r="G2312" s="1">
        <f>'BECA SUPERIOR'!Y34</f>
        <v>0</v>
      </c>
      <c r="H2312" s="1">
        <f>'BECA SUPERIOR'!Z34</f>
        <v>0</v>
      </c>
    </row>
    <row r="2313">
      <c r="A2313" t="str">
        <v>Beca Educación Superior</v>
      </c>
      <c r="B2313" t="str">
        <v>CHIMALTENANGO</v>
      </c>
      <c r="C2313" t="str">
        <v>PATZICÍA</v>
      </c>
      <c r="D2313" t="str">
        <v>Beca</v>
      </c>
      <c r="E2313" t="str">
        <v>08 Agosto</v>
      </c>
      <c r="F2313">
        <v>8</v>
      </c>
      <c r="G2313" s="1">
        <f>'BECA SUPERIOR'!AB34</f>
        <v>0</v>
      </c>
      <c r="H2313" s="1">
        <f>'BECA SUPERIOR'!AC34</f>
        <v>0</v>
      </c>
    </row>
    <row r="2314">
      <c r="A2314" t="str">
        <v>Beca Educación Superior</v>
      </c>
      <c r="B2314" t="str">
        <v>CHIMALTENANGO</v>
      </c>
      <c r="C2314" t="str">
        <v>PATZICÍA</v>
      </c>
      <c r="D2314" t="str">
        <v>Beca</v>
      </c>
      <c r="E2314" t="str">
        <v>09 Septiembre</v>
      </c>
      <c r="F2314">
        <v>9</v>
      </c>
      <c r="G2314" s="1">
        <f>'BECA SUPERIOR'!AE34</f>
        <v>5</v>
      </c>
      <c r="H2314" s="1">
        <f>'BECA SUPERIOR'!AF34</f>
        <v>12500</v>
      </c>
    </row>
    <row r="2315">
      <c r="A2315" t="str">
        <v>Beca Educación Superior</v>
      </c>
      <c r="B2315" t="str">
        <v>CHIMALTENANGO</v>
      </c>
      <c r="C2315" t="str">
        <v>PATZÚN</v>
      </c>
      <c r="D2315" t="str">
        <v>Beca</v>
      </c>
      <c r="E2315" t="str">
        <v>01 Enero</v>
      </c>
      <c r="F2315">
        <v>1</v>
      </c>
      <c r="G2315" s="1">
        <f>'BECA SUPERIOR'!G35</f>
        <v>0</v>
      </c>
      <c r="H2315" s="1">
        <f>'BECA SUPERIOR'!H35</f>
        <v>0</v>
      </c>
    </row>
    <row r="2316">
      <c r="A2316" t="str">
        <v>Beca Educación Superior</v>
      </c>
      <c r="B2316" t="str">
        <v>CHIMALTENANGO</v>
      </c>
      <c r="C2316" t="str">
        <v>PATZÚN</v>
      </c>
      <c r="D2316" t="str">
        <v>Beca</v>
      </c>
      <c r="E2316" t="str">
        <v>02 Febrero</v>
      </c>
      <c r="F2316">
        <v>2</v>
      </c>
      <c r="G2316" s="1">
        <f>'BECA SUPERIOR'!J35</f>
        <v>0</v>
      </c>
      <c r="H2316" s="1">
        <f>'BECA SUPERIOR'!K35</f>
        <v>0</v>
      </c>
    </row>
    <row r="2317">
      <c r="A2317" t="str">
        <v>Beca Educación Superior</v>
      </c>
      <c r="B2317" t="str">
        <v>CHIMALTENANGO</v>
      </c>
      <c r="C2317" t="str">
        <v>PATZÚN</v>
      </c>
      <c r="D2317" t="str">
        <v>Beca</v>
      </c>
      <c r="E2317" t="str">
        <v>03 Marzo</v>
      </c>
      <c r="F2317">
        <v>3</v>
      </c>
      <c r="G2317" s="1">
        <f>'BECA SUPERIOR'!M35</f>
        <v>0</v>
      </c>
      <c r="H2317" s="1">
        <f>'BECA SUPERIOR'!N35</f>
        <v>0</v>
      </c>
    </row>
    <row r="2318">
      <c r="A2318" t="str">
        <v>Beca Educación Superior</v>
      </c>
      <c r="B2318" t="str">
        <v>CHIMALTENANGO</v>
      </c>
      <c r="C2318" t="str">
        <v>PATZÚN</v>
      </c>
      <c r="D2318" t="str">
        <v>Beca</v>
      </c>
      <c r="E2318" t="str">
        <v>04 Abril</v>
      </c>
      <c r="F2318">
        <v>4</v>
      </c>
      <c r="G2318" s="1">
        <f>'BECA SUPERIOR'!P35</f>
        <v>1.44</v>
      </c>
      <c r="H2318" s="1">
        <f>'BECA SUPERIOR'!Q35</f>
        <v>3600</v>
      </c>
    </row>
    <row r="2319">
      <c r="A2319" t="str">
        <v>Beca Educación Superior</v>
      </c>
      <c r="B2319" t="str">
        <v>CHIMALTENANGO</v>
      </c>
      <c r="C2319" t="str">
        <v>PATZÚN</v>
      </c>
      <c r="D2319" t="str">
        <v>Beca</v>
      </c>
      <c r="E2319" t="str">
        <v>05 Mayo</v>
      </c>
      <c r="F2319">
        <v>5</v>
      </c>
      <c r="G2319" s="1">
        <f>'BECA SUPERIOR'!S35</f>
        <v>0</v>
      </c>
      <c r="H2319" s="1">
        <f>'BECA SUPERIOR'!T35</f>
        <v>0</v>
      </c>
    </row>
    <row r="2320">
      <c r="A2320" t="str">
        <v>Beca Educación Superior</v>
      </c>
      <c r="B2320" t="str">
        <v>CHIMALTENANGO</v>
      </c>
      <c r="C2320" t="str">
        <v>PATZÚN</v>
      </c>
      <c r="D2320" t="str">
        <v>Beca</v>
      </c>
      <c r="E2320" t="str">
        <v>06 Junio</v>
      </c>
      <c r="F2320">
        <v>6</v>
      </c>
      <c r="G2320" s="1">
        <f>'BECA SUPERIOR'!V35</f>
        <v>0</v>
      </c>
      <c r="H2320" s="1">
        <f>'BECA SUPERIOR'!W35</f>
        <v>0</v>
      </c>
    </row>
    <row r="2321">
      <c r="A2321" t="str">
        <v>Beca Educación Superior</v>
      </c>
      <c r="B2321" t="str">
        <v>CHIMALTENANGO</v>
      </c>
      <c r="C2321" t="str">
        <v>PATZÚN</v>
      </c>
      <c r="D2321" t="str">
        <v>Beca</v>
      </c>
      <c r="E2321" t="str">
        <v>07 Julio</v>
      </c>
      <c r="F2321">
        <v>7</v>
      </c>
      <c r="G2321" s="1">
        <f>'BECA SUPERIOR'!Y35</f>
        <v>0</v>
      </c>
      <c r="H2321" s="1">
        <f>'BECA SUPERIOR'!Z35</f>
        <v>0</v>
      </c>
    </row>
    <row r="2322">
      <c r="A2322" t="str">
        <v>Beca Educación Superior</v>
      </c>
      <c r="B2322" t="str">
        <v>CHIMALTENANGO</v>
      </c>
      <c r="C2322" t="str">
        <v>PATZÚN</v>
      </c>
      <c r="D2322" t="str">
        <v>Beca</v>
      </c>
      <c r="E2322" t="str">
        <v>08 Agosto</v>
      </c>
      <c r="F2322">
        <v>8</v>
      </c>
      <c r="G2322" s="1">
        <f>'BECA SUPERIOR'!AB35</f>
        <v>0</v>
      </c>
      <c r="H2322" s="1">
        <f>'BECA SUPERIOR'!AC35</f>
        <v>0</v>
      </c>
    </row>
    <row r="2323">
      <c r="A2323" t="str">
        <v>Beca Educación Superior</v>
      </c>
      <c r="B2323" t="str">
        <v>CHIMALTENANGO</v>
      </c>
      <c r="C2323" t="str">
        <v>PATZÚN</v>
      </c>
      <c r="D2323" t="str">
        <v>Beca</v>
      </c>
      <c r="E2323" t="str">
        <v>09 Septiembre</v>
      </c>
      <c r="F2323">
        <v>9</v>
      </c>
      <c r="G2323" s="1">
        <f>'BECA SUPERIOR'!AE35</f>
        <v>2</v>
      </c>
      <c r="H2323" s="1">
        <f>'BECA SUPERIOR'!AF35</f>
        <v>5000</v>
      </c>
    </row>
    <row r="2324">
      <c r="A2324" t="str">
        <v>Beca Educación Superior</v>
      </c>
      <c r="B2324" t="str">
        <v>CHIMALTENANGO</v>
      </c>
      <c r="C2324" t="str">
        <v>POCHUTA</v>
      </c>
      <c r="D2324" t="str">
        <v>Beca</v>
      </c>
      <c r="E2324" t="str">
        <v>01 Enero</v>
      </c>
      <c r="F2324">
        <v>1</v>
      </c>
      <c r="G2324" s="1">
        <f>'BECA SUPERIOR'!G36</f>
        <v>0</v>
      </c>
      <c r="H2324" s="1">
        <f>'BECA SUPERIOR'!H36</f>
        <v>0</v>
      </c>
    </row>
    <row r="2325">
      <c r="A2325" t="str">
        <v>Beca Educación Superior</v>
      </c>
      <c r="B2325" t="str">
        <v>CHIMALTENANGO</v>
      </c>
      <c r="C2325" t="str">
        <v>POCHUTA</v>
      </c>
      <c r="D2325" t="str">
        <v>Beca</v>
      </c>
      <c r="E2325" t="str">
        <v>02 Febrero</v>
      </c>
      <c r="F2325">
        <v>2</v>
      </c>
      <c r="G2325" s="1">
        <f>'BECA SUPERIOR'!J36</f>
        <v>0</v>
      </c>
      <c r="H2325" s="1">
        <f>'BECA SUPERIOR'!K36</f>
        <v>0</v>
      </c>
    </row>
    <row r="2326">
      <c r="A2326" t="str">
        <v>Beca Educación Superior</v>
      </c>
      <c r="B2326" t="str">
        <v>CHIMALTENANGO</v>
      </c>
      <c r="C2326" t="str">
        <v>POCHUTA</v>
      </c>
      <c r="D2326" t="str">
        <v>Beca</v>
      </c>
      <c r="E2326" t="str">
        <v>03 Marzo</v>
      </c>
      <c r="F2326">
        <v>3</v>
      </c>
      <c r="G2326" s="1">
        <f>'BECA SUPERIOR'!M36</f>
        <v>0</v>
      </c>
      <c r="H2326" s="1">
        <f>'BECA SUPERIOR'!N36</f>
        <v>0</v>
      </c>
    </row>
    <row r="2327">
      <c r="A2327" t="str">
        <v>Beca Educación Superior</v>
      </c>
      <c r="B2327" t="str">
        <v>CHIMALTENANGO</v>
      </c>
      <c r="C2327" t="str">
        <v>POCHUTA</v>
      </c>
      <c r="D2327" t="str">
        <v>Beca</v>
      </c>
      <c r="E2327" t="str">
        <v>04 Abril</v>
      </c>
      <c r="F2327">
        <v>4</v>
      </c>
      <c r="G2327" s="1">
        <f>'BECA SUPERIOR'!P36</f>
        <v>4.32</v>
      </c>
      <c r="H2327" s="1">
        <f>'BECA SUPERIOR'!Q36</f>
        <v>10800</v>
      </c>
    </row>
    <row r="2328">
      <c r="A2328" t="str">
        <v>Beca Educación Superior</v>
      </c>
      <c r="B2328" t="str">
        <v>CHIMALTENANGO</v>
      </c>
      <c r="C2328" t="str">
        <v>POCHUTA</v>
      </c>
      <c r="D2328" t="str">
        <v>Beca</v>
      </c>
      <c r="E2328" t="str">
        <v>05 Mayo</v>
      </c>
      <c r="F2328">
        <v>5</v>
      </c>
      <c r="G2328" s="1">
        <f>'BECA SUPERIOR'!S36</f>
        <v>0</v>
      </c>
      <c r="H2328" s="1">
        <f>'BECA SUPERIOR'!T36</f>
        <v>0</v>
      </c>
    </row>
    <row r="2329">
      <c r="A2329" t="str">
        <v>Beca Educación Superior</v>
      </c>
      <c r="B2329" t="str">
        <v>CHIMALTENANGO</v>
      </c>
      <c r="C2329" t="str">
        <v>POCHUTA</v>
      </c>
      <c r="D2329" t="str">
        <v>Beca</v>
      </c>
      <c r="E2329" t="str">
        <v>06 Junio</v>
      </c>
      <c r="F2329">
        <v>6</v>
      </c>
      <c r="G2329" s="1">
        <f>'BECA SUPERIOR'!V36</f>
        <v>0</v>
      </c>
      <c r="H2329" s="1">
        <f>'BECA SUPERIOR'!W36</f>
        <v>0</v>
      </c>
    </row>
    <row r="2330">
      <c r="A2330" t="str">
        <v>Beca Educación Superior</v>
      </c>
      <c r="B2330" t="str">
        <v>CHIMALTENANGO</v>
      </c>
      <c r="C2330" t="str">
        <v>POCHUTA</v>
      </c>
      <c r="D2330" t="str">
        <v>Beca</v>
      </c>
      <c r="E2330" t="str">
        <v>07 Julio</v>
      </c>
      <c r="F2330">
        <v>7</v>
      </c>
      <c r="G2330" s="1">
        <f>'BECA SUPERIOR'!Y36</f>
        <v>0</v>
      </c>
      <c r="H2330" s="1">
        <f>'BECA SUPERIOR'!Z36</f>
        <v>0</v>
      </c>
    </row>
    <row r="2331">
      <c r="A2331" t="str">
        <v>Beca Educación Superior</v>
      </c>
      <c r="B2331" t="str">
        <v>CHIMALTENANGO</v>
      </c>
      <c r="C2331" t="str">
        <v>POCHUTA</v>
      </c>
      <c r="D2331" t="str">
        <v>Beca</v>
      </c>
      <c r="E2331" t="str">
        <v>08 Agosto</v>
      </c>
      <c r="F2331">
        <v>8</v>
      </c>
      <c r="G2331" s="1">
        <f>'BECA SUPERIOR'!AB36</f>
        <v>0</v>
      </c>
      <c r="H2331" s="1">
        <f>'BECA SUPERIOR'!AC36</f>
        <v>0</v>
      </c>
    </row>
    <row r="2332">
      <c r="A2332" t="str">
        <v>Beca Educación Superior</v>
      </c>
      <c r="B2332" t="str">
        <v>CHIMALTENANGO</v>
      </c>
      <c r="C2332" t="str">
        <v>POCHUTA</v>
      </c>
      <c r="D2332" t="str">
        <v>Beca</v>
      </c>
      <c r="E2332" t="str">
        <v>09 Septiembre</v>
      </c>
      <c r="F2332">
        <v>9</v>
      </c>
      <c r="G2332" s="1">
        <f>'BECA SUPERIOR'!AE36</f>
        <v>6</v>
      </c>
      <c r="H2332" s="1">
        <f>'BECA SUPERIOR'!AF36</f>
        <v>15000</v>
      </c>
    </row>
    <row r="2333">
      <c r="A2333" t="str">
        <v>Beca Educación Superior</v>
      </c>
      <c r="B2333" t="str">
        <v>CHIMALTENANGO</v>
      </c>
      <c r="C2333" t="str">
        <v>SAN ANDRÉS ITZAPA</v>
      </c>
      <c r="D2333" t="str">
        <v>Beca</v>
      </c>
      <c r="E2333" t="str">
        <v>01 Enero</v>
      </c>
      <c r="F2333">
        <v>1</v>
      </c>
      <c r="G2333" s="1">
        <f>'BECA SUPERIOR'!G37</f>
        <v>0</v>
      </c>
      <c r="H2333" s="1">
        <f>'BECA SUPERIOR'!H37</f>
        <v>0</v>
      </c>
    </row>
    <row r="2334">
      <c r="A2334" t="str">
        <v>Beca Educación Superior</v>
      </c>
      <c r="B2334" t="str">
        <v>CHIMALTENANGO</v>
      </c>
      <c r="C2334" t="str">
        <v>SAN ANDRÉS ITZAPA</v>
      </c>
      <c r="D2334" t="str">
        <v>Beca</v>
      </c>
      <c r="E2334" t="str">
        <v>02 Febrero</v>
      </c>
      <c r="F2334">
        <v>2</v>
      </c>
      <c r="G2334" s="1">
        <f>'BECA SUPERIOR'!J37</f>
        <v>0</v>
      </c>
      <c r="H2334" s="1">
        <f>'BECA SUPERIOR'!K37</f>
        <v>0</v>
      </c>
    </row>
    <row r="2335">
      <c r="A2335" t="str">
        <v>Beca Educación Superior</v>
      </c>
      <c r="B2335" t="str">
        <v>CHIMALTENANGO</v>
      </c>
      <c r="C2335" t="str">
        <v>SAN ANDRÉS ITZAPA</v>
      </c>
      <c r="D2335" t="str">
        <v>Beca</v>
      </c>
      <c r="E2335" t="str">
        <v>03 Marzo</v>
      </c>
      <c r="F2335">
        <v>3</v>
      </c>
      <c r="G2335" s="1">
        <f>'BECA SUPERIOR'!M37</f>
        <v>0</v>
      </c>
      <c r="H2335" s="1">
        <f>'BECA SUPERIOR'!N37</f>
        <v>0</v>
      </c>
    </row>
    <row r="2336">
      <c r="A2336" t="str">
        <v>Beca Educación Superior</v>
      </c>
      <c r="B2336" t="str">
        <v>CHIMALTENANGO</v>
      </c>
      <c r="C2336" t="str">
        <v>SAN ANDRÉS ITZAPA</v>
      </c>
      <c r="D2336" t="str">
        <v>Beca</v>
      </c>
      <c r="E2336" t="str">
        <v>04 Abril</v>
      </c>
      <c r="F2336">
        <v>4</v>
      </c>
      <c r="G2336" s="1">
        <f>'BECA SUPERIOR'!P37</f>
        <v>1.44</v>
      </c>
      <c r="H2336" s="1">
        <f>'BECA SUPERIOR'!Q37</f>
        <v>3600</v>
      </c>
    </row>
    <row r="2337">
      <c r="A2337" t="str">
        <v>Beca Educación Superior</v>
      </c>
      <c r="B2337" t="str">
        <v>CHIMALTENANGO</v>
      </c>
      <c r="C2337" t="str">
        <v>SAN ANDRÉS ITZAPA</v>
      </c>
      <c r="D2337" t="str">
        <v>Beca</v>
      </c>
      <c r="E2337" t="str">
        <v>05 Mayo</v>
      </c>
      <c r="F2337">
        <v>5</v>
      </c>
      <c r="G2337" s="1">
        <f>'BECA SUPERIOR'!S37</f>
        <v>0</v>
      </c>
      <c r="H2337" s="1">
        <f>'BECA SUPERIOR'!T37</f>
        <v>0</v>
      </c>
    </row>
    <row r="2338">
      <c r="A2338" t="str">
        <v>Beca Educación Superior</v>
      </c>
      <c r="B2338" t="str">
        <v>CHIMALTENANGO</v>
      </c>
      <c r="C2338" t="str">
        <v>SAN ANDRÉS ITZAPA</v>
      </c>
      <c r="D2338" t="str">
        <v>Beca</v>
      </c>
      <c r="E2338" t="str">
        <v>06 Junio</v>
      </c>
      <c r="F2338">
        <v>6</v>
      </c>
      <c r="G2338" s="1">
        <f>'BECA SUPERIOR'!V37</f>
        <v>0</v>
      </c>
      <c r="H2338" s="1">
        <f>'BECA SUPERIOR'!W37</f>
        <v>0</v>
      </c>
    </row>
    <row r="2339">
      <c r="A2339" t="str">
        <v>Beca Educación Superior</v>
      </c>
      <c r="B2339" t="str">
        <v>CHIMALTENANGO</v>
      </c>
      <c r="C2339" t="str">
        <v>SAN ANDRÉS ITZAPA</v>
      </c>
      <c r="D2339" t="str">
        <v>Beca</v>
      </c>
      <c r="E2339" t="str">
        <v>07 Julio</v>
      </c>
      <c r="F2339">
        <v>7</v>
      </c>
      <c r="G2339" s="1">
        <f>'BECA SUPERIOR'!Y37</f>
        <v>0</v>
      </c>
      <c r="H2339" s="1">
        <f>'BECA SUPERIOR'!Z37</f>
        <v>0</v>
      </c>
    </row>
    <row r="2340">
      <c r="A2340" t="str">
        <v>Beca Educación Superior</v>
      </c>
      <c r="B2340" t="str">
        <v>CHIMALTENANGO</v>
      </c>
      <c r="C2340" t="str">
        <v>SAN ANDRÉS ITZAPA</v>
      </c>
      <c r="D2340" t="str">
        <v>Beca</v>
      </c>
      <c r="E2340" t="str">
        <v>08 Agosto</v>
      </c>
      <c r="F2340">
        <v>8</v>
      </c>
      <c r="G2340" s="1">
        <f>'BECA SUPERIOR'!AB37</f>
        <v>0</v>
      </c>
      <c r="H2340" s="1">
        <f>'BECA SUPERIOR'!AC37</f>
        <v>0</v>
      </c>
    </row>
    <row r="2341">
      <c r="A2341" t="str">
        <v>Beca Educación Superior</v>
      </c>
      <c r="B2341" t="str">
        <v>CHIMALTENANGO</v>
      </c>
      <c r="C2341" t="str">
        <v>SAN ANDRÉS ITZAPA</v>
      </c>
      <c r="D2341" t="str">
        <v>Beca</v>
      </c>
      <c r="E2341" t="str">
        <v>09 Septiembre</v>
      </c>
      <c r="F2341">
        <v>9</v>
      </c>
      <c r="G2341" s="1">
        <f>'BECA SUPERIOR'!AE37</f>
        <v>2</v>
      </c>
      <c r="H2341" s="1">
        <f>'BECA SUPERIOR'!AF37</f>
        <v>5000</v>
      </c>
    </row>
    <row r="2342">
      <c r="A2342" t="str">
        <v>Beca Educación Superior</v>
      </c>
      <c r="B2342" t="str">
        <v>CHIMALTENANGO</v>
      </c>
      <c r="C2342" t="str">
        <v>SAN JOSÉ POAQUIL</v>
      </c>
      <c r="D2342" t="str">
        <v>Beca</v>
      </c>
      <c r="E2342" t="str">
        <v>01 Enero</v>
      </c>
      <c r="F2342">
        <v>1</v>
      </c>
      <c r="G2342" s="1">
        <f>'BECA SUPERIOR'!G38</f>
        <v>0</v>
      </c>
      <c r="H2342" s="1">
        <f>'BECA SUPERIOR'!H38</f>
        <v>0</v>
      </c>
    </row>
    <row r="2343">
      <c r="A2343" t="str">
        <v>Beca Educación Superior</v>
      </c>
      <c r="B2343" t="str">
        <v>CHIMALTENANGO</v>
      </c>
      <c r="C2343" t="str">
        <v>SAN JOSÉ POAQUIL</v>
      </c>
      <c r="D2343" t="str">
        <v>Beca</v>
      </c>
      <c r="E2343" t="str">
        <v>02 Febrero</v>
      </c>
      <c r="F2343">
        <v>2</v>
      </c>
      <c r="G2343" s="1">
        <f>'BECA SUPERIOR'!J38</f>
        <v>0</v>
      </c>
      <c r="H2343" s="1">
        <f>'BECA SUPERIOR'!K38</f>
        <v>0</v>
      </c>
    </row>
    <row r="2344">
      <c r="A2344" t="str">
        <v>Beca Educación Superior</v>
      </c>
      <c r="B2344" t="str">
        <v>CHIMALTENANGO</v>
      </c>
      <c r="C2344" t="str">
        <v>SAN JOSÉ POAQUIL</v>
      </c>
      <c r="D2344" t="str">
        <v>Beca</v>
      </c>
      <c r="E2344" t="str">
        <v>03 Marzo</v>
      </c>
      <c r="F2344">
        <v>3</v>
      </c>
      <c r="G2344" s="1">
        <f>'BECA SUPERIOR'!M38</f>
        <v>0</v>
      </c>
      <c r="H2344" s="1">
        <f>'BECA SUPERIOR'!N38</f>
        <v>0</v>
      </c>
    </row>
    <row r="2345">
      <c r="A2345" t="str">
        <v>Beca Educación Superior</v>
      </c>
      <c r="B2345" t="str">
        <v>CHIMALTENANGO</v>
      </c>
      <c r="C2345" t="str">
        <v>SAN JOSÉ POAQUIL</v>
      </c>
      <c r="D2345" t="str">
        <v>Beca</v>
      </c>
      <c r="E2345" t="str">
        <v>04 Abril</v>
      </c>
      <c r="F2345">
        <v>4</v>
      </c>
      <c r="G2345" s="1">
        <f>'BECA SUPERIOR'!P38</f>
        <v>0.72</v>
      </c>
      <c r="H2345" s="1">
        <f>'BECA SUPERIOR'!Q38</f>
        <v>1800</v>
      </c>
    </row>
    <row r="2346">
      <c r="A2346" t="str">
        <v>Beca Educación Superior</v>
      </c>
      <c r="B2346" t="str">
        <v>CHIMALTENANGO</v>
      </c>
      <c r="C2346" t="str">
        <v>SAN JOSÉ POAQUIL</v>
      </c>
      <c r="D2346" t="str">
        <v>Beca</v>
      </c>
      <c r="E2346" t="str">
        <v>05 Mayo</v>
      </c>
      <c r="F2346">
        <v>5</v>
      </c>
      <c r="G2346" s="1">
        <f>'BECA SUPERIOR'!S38</f>
        <v>0</v>
      </c>
      <c r="H2346" s="1">
        <f>'BECA SUPERIOR'!T38</f>
        <v>0</v>
      </c>
    </row>
    <row r="2347">
      <c r="A2347" t="str">
        <v>Beca Educación Superior</v>
      </c>
      <c r="B2347" t="str">
        <v>CHIMALTENANGO</v>
      </c>
      <c r="C2347" t="str">
        <v>SAN JOSÉ POAQUIL</v>
      </c>
      <c r="D2347" t="str">
        <v>Beca</v>
      </c>
      <c r="E2347" t="str">
        <v>06 Junio</v>
      </c>
      <c r="F2347">
        <v>6</v>
      </c>
      <c r="G2347" s="1">
        <f>'BECA SUPERIOR'!V38</f>
        <v>0</v>
      </c>
      <c r="H2347" s="1">
        <f>'BECA SUPERIOR'!W38</f>
        <v>0</v>
      </c>
    </row>
    <row r="2348">
      <c r="A2348" t="str">
        <v>Beca Educación Superior</v>
      </c>
      <c r="B2348" t="str">
        <v>CHIMALTENANGO</v>
      </c>
      <c r="C2348" t="str">
        <v>SAN JOSÉ POAQUIL</v>
      </c>
      <c r="D2348" t="str">
        <v>Beca</v>
      </c>
      <c r="E2348" t="str">
        <v>07 Julio</v>
      </c>
      <c r="F2348">
        <v>7</v>
      </c>
      <c r="G2348" s="1">
        <f>'BECA SUPERIOR'!Y38</f>
        <v>0</v>
      </c>
      <c r="H2348" s="1">
        <f>'BECA SUPERIOR'!Z38</f>
        <v>0</v>
      </c>
    </row>
    <row r="2349">
      <c r="A2349" t="str">
        <v>Beca Educación Superior</v>
      </c>
      <c r="B2349" t="str">
        <v>CHIMALTENANGO</v>
      </c>
      <c r="C2349" t="str">
        <v>SAN JOSÉ POAQUIL</v>
      </c>
      <c r="D2349" t="str">
        <v>Beca</v>
      </c>
      <c r="E2349" t="str">
        <v>08 Agosto</v>
      </c>
      <c r="F2349">
        <v>8</v>
      </c>
      <c r="G2349" s="1">
        <f>'BECA SUPERIOR'!AB38</f>
        <v>0</v>
      </c>
      <c r="H2349" s="1">
        <f>'BECA SUPERIOR'!AC38</f>
        <v>0</v>
      </c>
    </row>
    <row r="2350">
      <c r="A2350" t="str">
        <v>Beca Educación Superior</v>
      </c>
      <c r="B2350" t="str">
        <v>CHIMALTENANGO</v>
      </c>
      <c r="C2350" t="str">
        <v>SAN JOSÉ POAQUIL</v>
      </c>
      <c r="D2350" t="str">
        <v>Beca</v>
      </c>
      <c r="E2350" t="str">
        <v>09 Septiembre</v>
      </c>
      <c r="F2350">
        <v>9</v>
      </c>
      <c r="G2350" s="1">
        <f>'BECA SUPERIOR'!AE38</f>
        <v>1</v>
      </c>
      <c r="H2350" s="1">
        <f>'BECA SUPERIOR'!AF38</f>
        <v>2500</v>
      </c>
    </row>
    <row r="2351">
      <c r="A2351" t="str">
        <v>Beca Educación Superior</v>
      </c>
      <c r="B2351" t="str">
        <v>CHIMALTENANGO</v>
      </c>
      <c r="C2351" t="str">
        <v>SAN MARTÍN JILOTEPEQUE</v>
      </c>
      <c r="D2351" t="str">
        <v>Beca</v>
      </c>
      <c r="E2351" t="str">
        <v>01 Enero</v>
      </c>
      <c r="F2351">
        <v>1</v>
      </c>
      <c r="G2351" s="1">
        <f>'BECA SUPERIOR'!G39</f>
        <v>0</v>
      </c>
      <c r="H2351" s="1">
        <f>'BECA SUPERIOR'!H39</f>
        <v>0</v>
      </c>
    </row>
    <row r="2352">
      <c r="A2352" t="str">
        <v>Beca Educación Superior</v>
      </c>
      <c r="B2352" t="str">
        <v>CHIMALTENANGO</v>
      </c>
      <c r="C2352" t="str">
        <v>SAN MARTÍN JILOTEPEQUE</v>
      </c>
      <c r="D2352" t="str">
        <v>Beca</v>
      </c>
      <c r="E2352" t="str">
        <v>02 Febrero</v>
      </c>
      <c r="F2352">
        <v>2</v>
      </c>
      <c r="G2352" s="1">
        <f>'BECA SUPERIOR'!J39</f>
        <v>0</v>
      </c>
      <c r="H2352" s="1">
        <f>'BECA SUPERIOR'!K39</f>
        <v>0</v>
      </c>
    </row>
    <row r="2353">
      <c r="A2353" t="str">
        <v>Beca Educación Superior</v>
      </c>
      <c r="B2353" t="str">
        <v>CHIMALTENANGO</v>
      </c>
      <c r="C2353" t="str">
        <v>SAN MARTÍN JILOTEPEQUE</v>
      </c>
      <c r="D2353" t="str">
        <v>Beca</v>
      </c>
      <c r="E2353" t="str">
        <v>03 Marzo</v>
      </c>
      <c r="F2353">
        <v>3</v>
      </c>
      <c r="G2353" s="1">
        <f>'BECA SUPERIOR'!M39</f>
        <v>0</v>
      </c>
      <c r="H2353" s="1">
        <f>'BECA SUPERIOR'!N39</f>
        <v>0</v>
      </c>
    </row>
    <row r="2354">
      <c r="A2354" t="str">
        <v>Beca Educación Superior</v>
      </c>
      <c r="B2354" t="str">
        <v>CHIMALTENANGO</v>
      </c>
      <c r="C2354" t="str">
        <v>SAN MARTÍN JILOTEPEQUE</v>
      </c>
      <c r="D2354" t="str">
        <v>Beca</v>
      </c>
      <c r="E2354" t="str">
        <v>04 Abril</v>
      </c>
      <c r="F2354">
        <v>4</v>
      </c>
      <c r="G2354" s="1">
        <f>'BECA SUPERIOR'!P39</f>
        <v>0</v>
      </c>
      <c r="H2354" s="1">
        <f>'BECA SUPERIOR'!Q39</f>
        <v>0</v>
      </c>
    </row>
    <row r="2355">
      <c r="A2355" t="str">
        <v>Beca Educación Superior</v>
      </c>
      <c r="B2355" t="str">
        <v>CHIMALTENANGO</v>
      </c>
      <c r="C2355" t="str">
        <v>SAN MARTÍN JILOTEPEQUE</v>
      </c>
      <c r="D2355" t="str">
        <v>Beca</v>
      </c>
      <c r="E2355" t="str">
        <v>05 Mayo</v>
      </c>
      <c r="F2355">
        <v>5</v>
      </c>
      <c r="G2355" s="1">
        <f>'BECA SUPERIOR'!S39</f>
        <v>0</v>
      </c>
      <c r="H2355" s="1">
        <f>'BECA SUPERIOR'!T39</f>
        <v>0</v>
      </c>
    </row>
    <row r="2356">
      <c r="A2356" t="str">
        <v>Beca Educación Superior</v>
      </c>
      <c r="B2356" t="str">
        <v>CHIMALTENANGO</v>
      </c>
      <c r="C2356" t="str">
        <v>SAN MARTÍN JILOTEPEQUE</v>
      </c>
      <c r="D2356" t="str">
        <v>Beca</v>
      </c>
      <c r="E2356" t="str">
        <v>06 Junio</v>
      </c>
      <c r="F2356">
        <v>6</v>
      </c>
      <c r="G2356" s="1">
        <f>'BECA SUPERIOR'!V39</f>
        <v>0</v>
      </c>
      <c r="H2356" s="1">
        <f>'BECA SUPERIOR'!W39</f>
        <v>0</v>
      </c>
    </row>
    <row r="2357">
      <c r="A2357" t="str">
        <v>Beca Educación Superior</v>
      </c>
      <c r="B2357" t="str">
        <v>CHIMALTENANGO</v>
      </c>
      <c r="C2357" t="str">
        <v>SAN MARTÍN JILOTEPEQUE</v>
      </c>
      <c r="D2357" t="str">
        <v>Beca</v>
      </c>
      <c r="E2357" t="str">
        <v>07 Julio</v>
      </c>
      <c r="F2357">
        <v>7</v>
      </c>
      <c r="G2357" s="1">
        <f>'BECA SUPERIOR'!Y39</f>
        <v>0</v>
      </c>
      <c r="H2357" s="1">
        <f>'BECA SUPERIOR'!Z39</f>
        <v>0</v>
      </c>
    </row>
    <row r="2358">
      <c r="A2358" t="str">
        <v>Beca Educación Superior</v>
      </c>
      <c r="B2358" t="str">
        <v>CHIMALTENANGO</v>
      </c>
      <c r="C2358" t="str">
        <v>SAN MARTÍN JILOTEPEQUE</v>
      </c>
      <c r="D2358" t="str">
        <v>Beca</v>
      </c>
      <c r="E2358" t="str">
        <v>08 Agosto</v>
      </c>
      <c r="F2358">
        <v>8</v>
      </c>
      <c r="G2358" s="1">
        <f>'BECA SUPERIOR'!AB39</f>
        <v>0</v>
      </c>
      <c r="H2358" s="1">
        <f>'BECA SUPERIOR'!AC39</f>
        <v>0</v>
      </c>
    </row>
    <row r="2359">
      <c r="A2359" t="str">
        <v>Beca Educación Superior</v>
      </c>
      <c r="B2359" t="str">
        <v>CHIMALTENANGO</v>
      </c>
      <c r="C2359" t="str">
        <v>SAN MARTÍN JILOTEPEQUE</v>
      </c>
      <c r="D2359" t="str">
        <v>Beca</v>
      </c>
      <c r="E2359" t="str">
        <v>09 Septiembre</v>
      </c>
      <c r="F2359">
        <v>9</v>
      </c>
      <c r="G2359" s="1">
        <f>'BECA SUPERIOR'!AE39</f>
        <v>0</v>
      </c>
      <c r="H2359" s="1">
        <f>'BECA SUPERIOR'!AF39</f>
        <v>0</v>
      </c>
    </row>
    <row r="2360">
      <c r="A2360" t="str">
        <v>Beca Educación Superior</v>
      </c>
      <c r="B2360" t="str">
        <v>CHIMALTENANGO</v>
      </c>
      <c r="C2360" t="str">
        <v>SANTA APOLONIA</v>
      </c>
      <c r="D2360" t="str">
        <v>Beca</v>
      </c>
      <c r="E2360" t="str">
        <v>01 Enero</v>
      </c>
      <c r="F2360">
        <v>1</v>
      </c>
      <c r="G2360" s="1">
        <f>'BECA SUPERIOR'!G40</f>
        <v>0</v>
      </c>
      <c r="H2360" s="1">
        <f>'BECA SUPERIOR'!H40</f>
        <v>0</v>
      </c>
    </row>
    <row r="2361">
      <c r="A2361" t="str">
        <v>Beca Educación Superior</v>
      </c>
      <c r="B2361" t="str">
        <v>CHIMALTENANGO</v>
      </c>
      <c r="C2361" t="str">
        <v>SANTA APOLONIA</v>
      </c>
      <c r="D2361" t="str">
        <v>Beca</v>
      </c>
      <c r="E2361" t="str">
        <v>02 Febrero</v>
      </c>
      <c r="F2361">
        <v>2</v>
      </c>
      <c r="G2361" s="1">
        <f>'BECA SUPERIOR'!J40</f>
        <v>0</v>
      </c>
      <c r="H2361" s="1">
        <f>'BECA SUPERIOR'!K40</f>
        <v>0</v>
      </c>
    </row>
    <row r="2362">
      <c r="A2362" t="str">
        <v>Beca Educación Superior</v>
      </c>
      <c r="B2362" t="str">
        <v>CHIMALTENANGO</v>
      </c>
      <c r="C2362" t="str">
        <v>SANTA APOLONIA</v>
      </c>
      <c r="D2362" t="str">
        <v>Beca</v>
      </c>
      <c r="E2362" t="str">
        <v>03 Marzo</v>
      </c>
      <c r="F2362">
        <v>3</v>
      </c>
      <c r="G2362" s="1">
        <f>'BECA SUPERIOR'!M40</f>
        <v>0</v>
      </c>
      <c r="H2362" s="1">
        <f>'BECA SUPERIOR'!N40</f>
        <v>0</v>
      </c>
    </row>
    <row r="2363">
      <c r="A2363" t="str">
        <v>Beca Educación Superior</v>
      </c>
      <c r="B2363" t="str">
        <v>CHIMALTENANGO</v>
      </c>
      <c r="C2363" t="str">
        <v>SANTA APOLONIA</v>
      </c>
      <c r="D2363" t="str">
        <v>Beca</v>
      </c>
      <c r="E2363" t="str">
        <v>04 Abril</v>
      </c>
      <c r="F2363">
        <v>4</v>
      </c>
      <c r="G2363" s="1">
        <f>'BECA SUPERIOR'!P40</f>
        <v>0.72</v>
      </c>
      <c r="H2363" s="1">
        <f>'BECA SUPERIOR'!Q40</f>
        <v>1800</v>
      </c>
    </row>
    <row r="2364">
      <c r="A2364" t="str">
        <v>Beca Educación Superior</v>
      </c>
      <c r="B2364" t="str">
        <v>CHIMALTENANGO</v>
      </c>
      <c r="C2364" t="str">
        <v>SANTA APOLONIA</v>
      </c>
      <c r="D2364" t="str">
        <v>Beca</v>
      </c>
      <c r="E2364" t="str">
        <v>05 Mayo</v>
      </c>
      <c r="F2364">
        <v>5</v>
      </c>
      <c r="G2364" s="1">
        <f>'BECA SUPERIOR'!S40</f>
        <v>0</v>
      </c>
      <c r="H2364" s="1">
        <f>'BECA SUPERIOR'!T40</f>
        <v>0</v>
      </c>
    </row>
    <row r="2365">
      <c r="A2365" t="str">
        <v>Beca Educación Superior</v>
      </c>
      <c r="B2365" t="str">
        <v>CHIMALTENANGO</v>
      </c>
      <c r="C2365" t="str">
        <v>SANTA APOLONIA</v>
      </c>
      <c r="D2365" t="str">
        <v>Beca</v>
      </c>
      <c r="E2365" t="str">
        <v>06 Junio</v>
      </c>
      <c r="F2365">
        <v>6</v>
      </c>
      <c r="G2365" s="1">
        <f>'BECA SUPERIOR'!V40</f>
        <v>0</v>
      </c>
      <c r="H2365" s="1">
        <f>'BECA SUPERIOR'!W40</f>
        <v>0</v>
      </c>
    </row>
    <row r="2366">
      <c r="A2366" t="str">
        <v>Beca Educación Superior</v>
      </c>
      <c r="B2366" t="str">
        <v>CHIMALTENANGO</v>
      </c>
      <c r="C2366" t="str">
        <v>SANTA APOLONIA</v>
      </c>
      <c r="D2366" t="str">
        <v>Beca</v>
      </c>
      <c r="E2366" t="str">
        <v>07 Julio</v>
      </c>
      <c r="F2366">
        <v>7</v>
      </c>
      <c r="G2366" s="1">
        <f>'BECA SUPERIOR'!Y40</f>
        <v>0</v>
      </c>
      <c r="H2366" s="1">
        <f>'BECA SUPERIOR'!Z40</f>
        <v>0</v>
      </c>
    </row>
    <row r="2367">
      <c r="A2367" t="str">
        <v>Beca Educación Superior</v>
      </c>
      <c r="B2367" t="str">
        <v>CHIMALTENANGO</v>
      </c>
      <c r="C2367" t="str">
        <v>SANTA APOLONIA</v>
      </c>
      <c r="D2367" t="str">
        <v>Beca</v>
      </c>
      <c r="E2367" t="str">
        <v>08 Agosto</v>
      </c>
      <c r="F2367">
        <v>8</v>
      </c>
      <c r="G2367" s="1">
        <f>'BECA SUPERIOR'!AB40</f>
        <v>0</v>
      </c>
      <c r="H2367" s="1">
        <f>'BECA SUPERIOR'!AC40</f>
        <v>0</v>
      </c>
    </row>
    <row r="2368">
      <c r="A2368" t="str">
        <v>Beca Educación Superior</v>
      </c>
      <c r="B2368" t="str">
        <v>CHIMALTENANGO</v>
      </c>
      <c r="C2368" t="str">
        <v>SANTA APOLONIA</v>
      </c>
      <c r="D2368" t="str">
        <v>Beca</v>
      </c>
      <c r="E2368" t="str">
        <v>09 Septiembre</v>
      </c>
      <c r="F2368">
        <v>9</v>
      </c>
      <c r="G2368" s="1">
        <f>'BECA SUPERIOR'!AE40</f>
        <v>1</v>
      </c>
      <c r="H2368" s="1">
        <f>'BECA SUPERIOR'!AF40</f>
        <v>2500</v>
      </c>
    </row>
    <row r="2369">
      <c r="A2369" t="str">
        <v>Beca Educación Superior</v>
      </c>
      <c r="B2369" t="str">
        <v>CHIMALTENANGO</v>
      </c>
      <c r="C2369" t="str">
        <v>SANTA CRUZ BALANYÁ</v>
      </c>
      <c r="D2369" t="str">
        <v>Beca</v>
      </c>
      <c r="E2369" t="str">
        <v>01 Enero</v>
      </c>
      <c r="F2369">
        <v>1</v>
      </c>
      <c r="G2369" s="1">
        <f>'BECA SUPERIOR'!G41</f>
        <v>0</v>
      </c>
      <c r="H2369" s="1">
        <f>'BECA SUPERIOR'!H41</f>
        <v>0</v>
      </c>
    </row>
    <row r="2370">
      <c r="A2370" t="str">
        <v>Beca Educación Superior</v>
      </c>
      <c r="B2370" t="str">
        <v>CHIMALTENANGO</v>
      </c>
      <c r="C2370" t="str">
        <v>SANTA CRUZ BALANYÁ</v>
      </c>
      <c r="D2370" t="str">
        <v>Beca</v>
      </c>
      <c r="E2370" t="str">
        <v>02 Febrero</v>
      </c>
      <c r="F2370">
        <v>2</v>
      </c>
      <c r="G2370" s="1">
        <f>'BECA SUPERIOR'!J41</f>
        <v>0</v>
      </c>
      <c r="H2370" s="1">
        <f>'BECA SUPERIOR'!K41</f>
        <v>0</v>
      </c>
    </row>
    <row r="2371">
      <c r="A2371" t="str">
        <v>Beca Educación Superior</v>
      </c>
      <c r="B2371" t="str">
        <v>CHIMALTENANGO</v>
      </c>
      <c r="C2371" t="str">
        <v>SANTA CRUZ BALANYÁ</v>
      </c>
      <c r="D2371" t="str">
        <v>Beca</v>
      </c>
      <c r="E2371" t="str">
        <v>03 Marzo</v>
      </c>
      <c r="F2371">
        <v>3</v>
      </c>
      <c r="G2371" s="1">
        <f>'BECA SUPERIOR'!M41</f>
        <v>0</v>
      </c>
      <c r="H2371" s="1">
        <f>'BECA SUPERIOR'!N41</f>
        <v>0</v>
      </c>
    </row>
    <row r="2372">
      <c r="A2372" t="str">
        <v>Beca Educación Superior</v>
      </c>
      <c r="B2372" t="str">
        <v>CHIMALTENANGO</v>
      </c>
      <c r="C2372" t="str">
        <v>SANTA CRUZ BALANYÁ</v>
      </c>
      <c r="D2372" t="str">
        <v>Beca</v>
      </c>
      <c r="E2372" t="str">
        <v>04 Abril</v>
      </c>
      <c r="F2372">
        <v>4</v>
      </c>
      <c r="G2372" s="1">
        <f>'BECA SUPERIOR'!P41</f>
        <v>1.44</v>
      </c>
      <c r="H2372" s="1">
        <f>'BECA SUPERIOR'!Q41</f>
        <v>3600</v>
      </c>
    </row>
    <row r="2373">
      <c r="A2373" t="str">
        <v>Beca Educación Superior</v>
      </c>
      <c r="B2373" t="str">
        <v>CHIMALTENANGO</v>
      </c>
      <c r="C2373" t="str">
        <v>SANTA CRUZ BALANYÁ</v>
      </c>
      <c r="D2373" t="str">
        <v>Beca</v>
      </c>
      <c r="E2373" t="str">
        <v>05 Mayo</v>
      </c>
      <c r="F2373">
        <v>5</v>
      </c>
      <c r="G2373" s="1">
        <f>'BECA SUPERIOR'!S41</f>
        <v>0</v>
      </c>
      <c r="H2373" s="1">
        <f>'BECA SUPERIOR'!T41</f>
        <v>0</v>
      </c>
    </row>
    <row r="2374">
      <c r="A2374" t="str">
        <v>Beca Educación Superior</v>
      </c>
      <c r="B2374" t="str">
        <v>CHIMALTENANGO</v>
      </c>
      <c r="C2374" t="str">
        <v>SANTA CRUZ BALANYÁ</v>
      </c>
      <c r="D2374" t="str">
        <v>Beca</v>
      </c>
      <c r="E2374" t="str">
        <v>06 Junio</v>
      </c>
      <c r="F2374">
        <v>6</v>
      </c>
      <c r="G2374" s="1">
        <f>'BECA SUPERIOR'!V41</f>
        <v>0</v>
      </c>
      <c r="H2374" s="1">
        <f>'BECA SUPERIOR'!W41</f>
        <v>0</v>
      </c>
    </row>
    <row r="2375">
      <c r="A2375" t="str">
        <v>Beca Educación Superior</v>
      </c>
      <c r="B2375" t="str">
        <v>CHIMALTENANGO</v>
      </c>
      <c r="C2375" t="str">
        <v>SANTA CRUZ BALANYÁ</v>
      </c>
      <c r="D2375" t="str">
        <v>Beca</v>
      </c>
      <c r="E2375" t="str">
        <v>07 Julio</v>
      </c>
      <c r="F2375">
        <v>7</v>
      </c>
      <c r="G2375" s="1">
        <f>'BECA SUPERIOR'!Y41</f>
        <v>0</v>
      </c>
      <c r="H2375" s="1">
        <f>'BECA SUPERIOR'!Z41</f>
        <v>0</v>
      </c>
    </row>
    <row r="2376">
      <c r="A2376" t="str">
        <v>Beca Educación Superior</v>
      </c>
      <c r="B2376" t="str">
        <v>CHIMALTENANGO</v>
      </c>
      <c r="C2376" t="str">
        <v>SANTA CRUZ BALANYÁ</v>
      </c>
      <c r="D2376" t="str">
        <v>Beca</v>
      </c>
      <c r="E2376" t="str">
        <v>08 Agosto</v>
      </c>
      <c r="F2376">
        <v>8</v>
      </c>
      <c r="G2376" s="1">
        <f>'BECA SUPERIOR'!AB41</f>
        <v>0</v>
      </c>
      <c r="H2376" s="1">
        <f>'BECA SUPERIOR'!AC41</f>
        <v>0</v>
      </c>
    </row>
    <row r="2377">
      <c r="A2377" t="str">
        <v>Beca Educación Superior</v>
      </c>
      <c r="B2377" t="str">
        <v>CHIMALTENANGO</v>
      </c>
      <c r="C2377" t="str">
        <v>SANTA CRUZ BALANYÁ</v>
      </c>
      <c r="D2377" t="str">
        <v>Beca</v>
      </c>
      <c r="E2377" t="str">
        <v>09 Septiembre</v>
      </c>
      <c r="F2377">
        <v>9</v>
      </c>
      <c r="G2377" s="1">
        <f>'BECA SUPERIOR'!AE41</f>
        <v>2</v>
      </c>
      <c r="H2377" s="1">
        <f>'BECA SUPERIOR'!AF41</f>
        <v>5000</v>
      </c>
    </row>
    <row r="2378">
      <c r="A2378" t="str">
        <v>Beca Educación Superior</v>
      </c>
      <c r="B2378" t="str">
        <v>CHIMALTENANGO</v>
      </c>
      <c r="C2378" t="str">
        <v>TECPÁN GUATEMALA</v>
      </c>
      <c r="D2378" t="str">
        <v>Beca</v>
      </c>
      <c r="E2378" t="str">
        <v>01 Enero</v>
      </c>
      <c r="F2378">
        <v>1</v>
      </c>
      <c r="G2378" s="1">
        <f>'BECA SUPERIOR'!G42</f>
        <v>0</v>
      </c>
      <c r="H2378" s="1">
        <f>'BECA SUPERIOR'!H42</f>
        <v>0</v>
      </c>
    </row>
    <row r="2379">
      <c r="A2379" t="str">
        <v>Beca Educación Superior</v>
      </c>
      <c r="B2379" t="str">
        <v>CHIMALTENANGO</v>
      </c>
      <c r="C2379" t="str">
        <v>TECPÁN GUATEMALA</v>
      </c>
      <c r="D2379" t="str">
        <v>Beca</v>
      </c>
      <c r="E2379" t="str">
        <v>02 Febrero</v>
      </c>
      <c r="F2379">
        <v>2</v>
      </c>
      <c r="G2379" s="1">
        <f>'BECA SUPERIOR'!J42</f>
        <v>0</v>
      </c>
      <c r="H2379" s="1">
        <f>'BECA SUPERIOR'!K42</f>
        <v>0</v>
      </c>
    </row>
    <row r="2380">
      <c r="A2380" t="str">
        <v>Beca Educación Superior</v>
      </c>
      <c r="B2380" t="str">
        <v>CHIMALTENANGO</v>
      </c>
      <c r="C2380" t="str">
        <v>TECPÁN GUATEMALA</v>
      </c>
      <c r="D2380" t="str">
        <v>Beca</v>
      </c>
      <c r="E2380" t="str">
        <v>03 Marzo</v>
      </c>
      <c r="F2380">
        <v>3</v>
      </c>
      <c r="G2380" s="1">
        <f>'BECA SUPERIOR'!M42</f>
        <v>0</v>
      </c>
      <c r="H2380" s="1">
        <f>'BECA SUPERIOR'!N42</f>
        <v>0</v>
      </c>
    </row>
    <row r="2381">
      <c r="A2381" t="str">
        <v>Beca Educación Superior</v>
      </c>
      <c r="B2381" t="str">
        <v>CHIMALTENANGO</v>
      </c>
      <c r="C2381" t="str">
        <v>TECPÁN GUATEMALA</v>
      </c>
      <c r="D2381" t="str">
        <v>Beca</v>
      </c>
      <c r="E2381" t="str">
        <v>04 Abril</v>
      </c>
      <c r="F2381">
        <v>4</v>
      </c>
      <c r="G2381" s="1">
        <f>'BECA SUPERIOR'!P42</f>
        <v>2.16</v>
      </c>
      <c r="H2381" s="1">
        <f>'BECA SUPERIOR'!Q42</f>
        <v>5400</v>
      </c>
    </row>
    <row r="2382">
      <c r="A2382" t="str">
        <v>Beca Educación Superior</v>
      </c>
      <c r="B2382" t="str">
        <v>CHIMALTENANGO</v>
      </c>
      <c r="C2382" t="str">
        <v>TECPÁN GUATEMALA</v>
      </c>
      <c r="D2382" t="str">
        <v>Beca</v>
      </c>
      <c r="E2382" t="str">
        <v>05 Mayo</v>
      </c>
      <c r="F2382">
        <v>5</v>
      </c>
      <c r="G2382" s="1">
        <f>'BECA SUPERIOR'!S42</f>
        <v>0</v>
      </c>
      <c r="H2382" s="1">
        <f>'BECA SUPERIOR'!T42</f>
        <v>0</v>
      </c>
    </row>
    <row r="2383">
      <c r="A2383" t="str">
        <v>Beca Educación Superior</v>
      </c>
      <c r="B2383" t="str">
        <v>CHIMALTENANGO</v>
      </c>
      <c r="C2383" t="str">
        <v>TECPÁN GUATEMALA</v>
      </c>
      <c r="D2383" t="str">
        <v>Beca</v>
      </c>
      <c r="E2383" t="str">
        <v>06 Junio</v>
      </c>
      <c r="F2383">
        <v>6</v>
      </c>
      <c r="G2383" s="1">
        <f>'BECA SUPERIOR'!V42</f>
        <v>0</v>
      </c>
      <c r="H2383" s="1">
        <f>'BECA SUPERIOR'!W42</f>
        <v>0</v>
      </c>
    </row>
    <row r="2384">
      <c r="A2384" t="str">
        <v>Beca Educación Superior</v>
      </c>
      <c r="B2384" t="str">
        <v>CHIMALTENANGO</v>
      </c>
      <c r="C2384" t="str">
        <v>TECPÁN GUATEMALA</v>
      </c>
      <c r="D2384" t="str">
        <v>Beca</v>
      </c>
      <c r="E2384" t="str">
        <v>07 Julio</v>
      </c>
      <c r="F2384">
        <v>7</v>
      </c>
      <c r="G2384" s="1">
        <f>'BECA SUPERIOR'!Y42</f>
        <v>0</v>
      </c>
      <c r="H2384" s="1">
        <f>'BECA SUPERIOR'!Z42</f>
        <v>0</v>
      </c>
    </row>
    <row r="2385">
      <c r="A2385" t="str">
        <v>Beca Educación Superior</v>
      </c>
      <c r="B2385" t="str">
        <v>CHIMALTENANGO</v>
      </c>
      <c r="C2385" t="str">
        <v>TECPÁN GUATEMALA</v>
      </c>
      <c r="D2385" t="str">
        <v>Beca</v>
      </c>
      <c r="E2385" t="str">
        <v>08 Agosto</v>
      </c>
      <c r="F2385">
        <v>8</v>
      </c>
      <c r="G2385" s="1">
        <f>'BECA SUPERIOR'!AB42</f>
        <v>0</v>
      </c>
      <c r="H2385" s="1">
        <f>'BECA SUPERIOR'!AC42</f>
        <v>0</v>
      </c>
    </row>
    <row r="2386">
      <c r="A2386" t="str">
        <v>Beca Educación Superior</v>
      </c>
      <c r="B2386" t="str">
        <v>CHIMALTENANGO</v>
      </c>
      <c r="C2386" t="str">
        <v>TECPÁN GUATEMALA</v>
      </c>
      <c r="D2386" t="str">
        <v>Beca</v>
      </c>
      <c r="E2386" t="str">
        <v>09 Septiembre</v>
      </c>
      <c r="F2386">
        <v>9</v>
      </c>
      <c r="G2386" s="1">
        <f>'BECA SUPERIOR'!AE42</f>
        <v>3</v>
      </c>
      <c r="H2386" s="1">
        <f>'BECA SUPERIOR'!AF42</f>
        <v>7500</v>
      </c>
    </row>
    <row r="2387">
      <c r="A2387" t="str">
        <v>Beca Educación Superior</v>
      </c>
      <c r="B2387" t="str">
        <v>CHIMALTENANGO</v>
      </c>
      <c r="C2387" t="str">
        <v>YEPOCAPA</v>
      </c>
      <c r="D2387" t="str">
        <v>Beca</v>
      </c>
      <c r="E2387" t="str">
        <v>01 Enero</v>
      </c>
      <c r="F2387">
        <v>1</v>
      </c>
      <c r="G2387" s="1">
        <f>'BECA SUPERIOR'!G43</f>
        <v>0</v>
      </c>
      <c r="H2387" s="1">
        <f>'BECA SUPERIOR'!H43</f>
        <v>0</v>
      </c>
    </row>
    <row r="2388">
      <c r="A2388" t="str">
        <v>Beca Educación Superior</v>
      </c>
      <c r="B2388" t="str">
        <v>CHIMALTENANGO</v>
      </c>
      <c r="C2388" t="str">
        <v>YEPOCAPA</v>
      </c>
      <c r="D2388" t="str">
        <v>Beca</v>
      </c>
      <c r="E2388" t="str">
        <v>02 Febrero</v>
      </c>
      <c r="F2388">
        <v>2</v>
      </c>
      <c r="G2388" s="1">
        <f>'BECA SUPERIOR'!J43</f>
        <v>0</v>
      </c>
      <c r="H2388" s="1">
        <f>'BECA SUPERIOR'!K43</f>
        <v>0</v>
      </c>
    </row>
    <row r="2389">
      <c r="A2389" t="str">
        <v>Beca Educación Superior</v>
      </c>
      <c r="B2389" t="str">
        <v>CHIMALTENANGO</v>
      </c>
      <c r="C2389" t="str">
        <v>YEPOCAPA</v>
      </c>
      <c r="D2389" t="str">
        <v>Beca</v>
      </c>
      <c r="E2389" t="str">
        <v>03 Marzo</v>
      </c>
      <c r="F2389">
        <v>3</v>
      </c>
      <c r="G2389" s="1">
        <f>'BECA SUPERIOR'!M43</f>
        <v>0</v>
      </c>
      <c r="H2389" s="1">
        <f>'BECA SUPERIOR'!N43</f>
        <v>0</v>
      </c>
    </row>
    <row r="2390">
      <c r="A2390" t="str">
        <v>Beca Educación Superior</v>
      </c>
      <c r="B2390" t="str">
        <v>CHIMALTENANGO</v>
      </c>
      <c r="C2390" t="str">
        <v>YEPOCAPA</v>
      </c>
      <c r="D2390" t="str">
        <v>Beca</v>
      </c>
      <c r="E2390" t="str">
        <v>04 Abril</v>
      </c>
      <c r="F2390">
        <v>4</v>
      </c>
      <c r="G2390" s="1">
        <f>'BECA SUPERIOR'!P43</f>
        <v>0</v>
      </c>
      <c r="H2390" s="1">
        <f>'BECA SUPERIOR'!Q43</f>
        <v>0</v>
      </c>
    </row>
    <row r="2391">
      <c r="A2391" t="str">
        <v>Beca Educación Superior</v>
      </c>
      <c r="B2391" t="str">
        <v>CHIMALTENANGO</v>
      </c>
      <c r="C2391" t="str">
        <v>YEPOCAPA</v>
      </c>
      <c r="D2391" t="str">
        <v>Beca</v>
      </c>
      <c r="E2391" t="str">
        <v>05 Mayo</v>
      </c>
      <c r="F2391">
        <v>5</v>
      </c>
      <c r="G2391" s="1">
        <f>'BECA SUPERIOR'!S43</f>
        <v>0</v>
      </c>
      <c r="H2391" s="1">
        <f>'BECA SUPERIOR'!T43</f>
        <v>0</v>
      </c>
    </row>
    <row r="2392">
      <c r="A2392" t="str">
        <v>Beca Educación Superior</v>
      </c>
      <c r="B2392" t="str">
        <v>CHIMALTENANGO</v>
      </c>
      <c r="C2392" t="str">
        <v>YEPOCAPA</v>
      </c>
      <c r="D2392" t="str">
        <v>Beca</v>
      </c>
      <c r="E2392" t="str">
        <v>06 Junio</v>
      </c>
      <c r="F2392">
        <v>6</v>
      </c>
      <c r="G2392" s="1">
        <f>'BECA SUPERIOR'!V43</f>
        <v>0</v>
      </c>
      <c r="H2392" s="1">
        <f>'BECA SUPERIOR'!W43</f>
        <v>0</v>
      </c>
    </row>
    <row r="2393">
      <c r="A2393" t="str">
        <v>Beca Educación Superior</v>
      </c>
      <c r="B2393" t="str">
        <v>CHIMALTENANGO</v>
      </c>
      <c r="C2393" t="str">
        <v>YEPOCAPA</v>
      </c>
      <c r="D2393" t="str">
        <v>Beca</v>
      </c>
      <c r="E2393" t="str">
        <v>07 Julio</v>
      </c>
      <c r="F2393">
        <v>7</v>
      </c>
      <c r="G2393" s="1">
        <f>'BECA SUPERIOR'!Y43</f>
        <v>0</v>
      </c>
      <c r="H2393" s="1">
        <f>'BECA SUPERIOR'!Z43</f>
        <v>0</v>
      </c>
    </row>
    <row r="2394">
      <c r="A2394" t="str">
        <v>Beca Educación Superior</v>
      </c>
      <c r="B2394" t="str">
        <v>CHIMALTENANGO</v>
      </c>
      <c r="C2394" t="str">
        <v>YEPOCAPA</v>
      </c>
      <c r="D2394" t="str">
        <v>Beca</v>
      </c>
      <c r="E2394" t="str">
        <v>08 Agosto</v>
      </c>
      <c r="F2394">
        <v>8</v>
      </c>
      <c r="G2394" s="1">
        <f>'BECA SUPERIOR'!AB43</f>
        <v>0</v>
      </c>
      <c r="H2394" s="1">
        <f>'BECA SUPERIOR'!AC43</f>
        <v>0</v>
      </c>
    </row>
    <row r="2395">
      <c r="A2395" t="str">
        <v>Beca Educación Superior</v>
      </c>
      <c r="B2395" t="str">
        <v>CHIMALTENANGO</v>
      </c>
      <c r="C2395" t="str">
        <v>YEPOCAPA</v>
      </c>
      <c r="D2395" t="str">
        <v>Beca</v>
      </c>
      <c r="E2395" t="str">
        <v>09 Septiembre</v>
      </c>
      <c r="F2395">
        <v>9</v>
      </c>
      <c r="G2395" s="1">
        <f>'BECA SUPERIOR'!AE43</f>
        <v>0</v>
      </c>
      <c r="H2395" s="1">
        <f>'BECA SUPERIOR'!AF43</f>
        <v>0</v>
      </c>
    </row>
    <row r="2396">
      <c r="A2396" t="str">
        <v>Beca Educación Superior</v>
      </c>
      <c r="B2396" t="str">
        <v>CHIMALTENANGO</v>
      </c>
      <c r="C2396" t="str">
        <v>ZARAGOZA</v>
      </c>
      <c r="D2396" t="str">
        <v>Beca</v>
      </c>
      <c r="E2396" t="str">
        <v>01 Enero</v>
      </c>
      <c r="F2396">
        <v>1</v>
      </c>
      <c r="G2396" s="1">
        <f>'BECA SUPERIOR'!G44</f>
        <v>0</v>
      </c>
      <c r="H2396" s="1">
        <f>'BECA SUPERIOR'!H44</f>
        <v>0</v>
      </c>
    </row>
    <row r="2397">
      <c r="A2397" t="str">
        <v>Beca Educación Superior</v>
      </c>
      <c r="B2397" t="str">
        <v>CHIMALTENANGO</v>
      </c>
      <c r="C2397" t="str">
        <v>ZARAGOZA</v>
      </c>
      <c r="D2397" t="str">
        <v>Beca</v>
      </c>
      <c r="E2397" t="str">
        <v>02 Febrero</v>
      </c>
      <c r="F2397">
        <v>2</v>
      </c>
      <c r="G2397" s="1">
        <f>'BECA SUPERIOR'!J44</f>
        <v>0</v>
      </c>
      <c r="H2397" s="1">
        <f>'BECA SUPERIOR'!K44</f>
        <v>0</v>
      </c>
    </row>
    <row r="2398">
      <c r="A2398" t="str">
        <v>Beca Educación Superior</v>
      </c>
      <c r="B2398" t="str">
        <v>CHIMALTENANGO</v>
      </c>
      <c r="C2398" t="str">
        <v>ZARAGOZA</v>
      </c>
      <c r="D2398" t="str">
        <v>Beca</v>
      </c>
      <c r="E2398" t="str">
        <v>03 Marzo</v>
      </c>
      <c r="F2398">
        <v>3</v>
      </c>
      <c r="G2398" s="1">
        <f>'BECA SUPERIOR'!M44</f>
        <v>0</v>
      </c>
      <c r="H2398" s="1">
        <f>'BECA SUPERIOR'!N44</f>
        <v>0</v>
      </c>
    </row>
    <row r="2399">
      <c r="A2399" t="str">
        <v>Beca Educación Superior</v>
      </c>
      <c r="B2399" t="str">
        <v>CHIMALTENANGO</v>
      </c>
      <c r="C2399" t="str">
        <v>ZARAGOZA</v>
      </c>
      <c r="D2399" t="str">
        <v>Beca</v>
      </c>
      <c r="E2399" t="str">
        <v>04 Abril</v>
      </c>
      <c r="F2399">
        <v>4</v>
      </c>
      <c r="G2399" s="1">
        <f>'BECA SUPERIOR'!P44</f>
        <v>3.6</v>
      </c>
      <c r="H2399" s="1">
        <f>'BECA SUPERIOR'!Q44</f>
        <v>9000</v>
      </c>
    </row>
    <row r="2400">
      <c r="A2400" t="str">
        <v>Beca Educación Superior</v>
      </c>
      <c r="B2400" t="str">
        <v>CHIMALTENANGO</v>
      </c>
      <c r="C2400" t="str">
        <v>ZARAGOZA</v>
      </c>
      <c r="D2400" t="str">
        <v>Beca</v>
      </c>
      <c r="E2400" t="str">
        <v>05 Mayo</v>
      </c>
      <c r="F2400">
        <v>5</v>
      </c>
      <c r="G2400" s="1">
        <f>'BECA SUPERIOR'!S44</f>
        <v>0</v>
      </c>
      <c r="H2400" s="1">
        <f>'BECA SUPERIOR'!T44</f>
        <v>0</v>
      </c>
    </row>
    <row r="2401">
      <c r="A2401" t="str">
        <v>Beca Educación Superior</v>
      </c>
      <c r="B2401" t="str">
        <v>CHIMALTENANGO</v>
      </c>
      <c r="C2401" t="str">
        <v>ZARAGOZA</v>
      </c>
      <c r="D2401" t="str">
        <v>Beca</v>
      </c>
      <c r="E2401" t="str">
        <v>06 Junio</v>
      </c>
      <c r="F2401">
        <v>6</v>
      </c>
      <c r="G2401" s="1">
        <f>'BECA SUPERIOR'!V44</f>
        <v>0</v>
      </c>
      <c r="H2401" s="1">
        <f>'BECA SUPERIOR'!W44</f>
        <v>0</v>
      </c>
    </row>
    <row r="2402">
      <c r="A2402" t="str">
        <v>Beca Educación Superior</v>
      </c>
      <c r="B2402" t="str">
        <v>CHIMALTENANGO</v>
      </c>
      <c r="C2402" t="str">
        <v>ZARAGOZA</v>
      </c>
      <c r="D2402" t="str">
        <v>Beca</v>
      </c>
      <c r="E2402" t="str">
        <v>07 Julio</v>
      </c>
      <c r="F2402">
        <v>7</v>
      </c>
      <c r="G2402" s="1">
        <f>'BECA SUPERIOR'!Y44</f>
        <v>0</v>
      </c>
      <c r="H2402" s="1">
        <f>'BECA SUPERIOR'!Z44</f>
        <v>0</v>
      </c>
    </row>
    <row r="2403">
      <c r="A2403" t="str">
        <v>Beca Educación Superior</v>
      </c>
      <c r="B2403" t="str">
        <v>CHIMALTENANGO</v>
      </c>
      <c r="C2403" t="str">
        <v>ZARAGOZA</v>
      </c>
      <c r="D2403" t="str">
        <v>Beca</v>
      </c>
      <c r="E2403" t="str">
        <v>08 Agosto</v>
      </c>
      <c r="F2403">
        <v>8</v>
      </c>
      <c r="G2403" s="1">
        <f>'BECA SUPERIOR'!AB44</f>
        <v>0</v>
      </c>
      <c r="H2403" s="1">
        <f>'BECA SUPERIOR'!AC44</f>
        <v>0</v>
      </c>
    </row>
    <row r="2404">
      <c r="A2404" t="str">
        <v>Beca Educación Superior</v>
      </c>
      <c r="B2404" t="str">
        <v>CHIMALTENANGO</v>
      </c>
      <c r="C2404" t="str">
        <v>ZARAGOZA</v>
      </c>
      <c r="D2404" t="str">
        <v>Beca</v>
      </c>
      <c r="E2404" t="str">
        <v>09 Septiembre</v>
      </c>
      <c r="F2404">
        <v>9</v>
      </c>
      <c r="G2404" s="1">
        <f>'BECA SUPERIOR'!AE44</f>
        <v>6</v>
      </c>
      <c r="H2404" s="1">
        <f>'BECA SUPERIOR'!AF44</f>
        <v>15000</v>
      </c>
    </row>
    <row r="2405">
      <c r="A2405" t="str">
        <v>Beca Educación Superior</v>
      </c>
      <c r="B2405" t="str">
        <v>CHIQUIMULA</v>
      </c>
      <c r="C2405" t="str">
        <v>CAMOTÁN</v>
      </c>
      <c r="D2405" t="str">
        <v>Beca</v>
      </c>
      <c r="E2405" t="str">
        <v>01 Enero</v>
      </c>
      <c r="F2405">
        <v>1</v>
      </c>
      <c r="G2405" s="1">
        <f>'BECA SUPERIOR'!G45</f>
        <v>0</v>
      </c>
      <c r="H2405" s="1">
        <f>'BECA SUPERIOR'!H45</f>
        <v>0</v>
      </c>
    </row>
    <row r="2406">
      <c r="A2406" t="str">
        <v>Beca Educación Superior</v>
      </c>
      <c r="B2406" t="str">
        <v>CHIQUIMULA</v>
      </c>
      <c r="C2406" t="str">
        <v>CAMOTÁN</v>
      </c>
      <c r="D2406" t="str">
        <v>Beca</v>
      </c>
      <c r="E2406" t="str">
        <v>02 Febrero</v>
      </c>
      <c r="F2406">
        <v>2</v>
      </c>
      <c r="G2406" s="1">
        <f>'BECA SUPERIOR'!J45</f>
        <v>0</v>
      </c>
      <c r="H2406" s="1">
        <f>'BECA SUPERIOR'!K45</f>
        <v>0</v>
      </c>
    </row>
    <row r="2407">
      <c r="A2407" t="str">
        <v>Beca Educación Superior</v>
      </c>
      <c r="B2407" t="str">
        <v>CHIQUIMULA</v>
      </c>
      <c r="C2407" t="str">
        <v>CAMOTÁN</v>
      </c>
      <c r="D2407" t="str">
        <v>Beca</v>
      </c>
      <c r="E2407" t="str">
        <v>03 Marzo</v>
      </c>
      <c r="F2407">
        <v>3</v>
      </c>
      <c r="G2407" s="1">
        <f>'BECA SUPERIOR'!M45</f>
        <v>0</v>
      </c>
      <c r="H2407" s="1">
        <f>'BECA SUPERIOR'!N45</f>
        <v>0</v>
      </c>
    </row>
    <row r="2408">
      <c r="A2408" t="str">
        <v>Beca Educación Superior</v>
      </c>
      <c r="B2408" t="str">
        <v>CHIQUIMULA</v>
      </c>
      <c r="C2408" t="str">
        <v>CAMOTÁN</v>
      </c>
      <c r="D2408" t="str">
        <v>Beca</v>
      </c>
      <c r="E2408" t="str">
        <v>04 Abril</v>
      </c>
      <c r="F2408">
        <v>4</v>
      </c>
      <c r="G2408" s="1">
        <f>'BECA SUPERIOR'!P45</f>
        <v>0.72</v>
      </c>
      <c r="H2408" s="1">
        <f>'BECA SUPERIOR'!Q45</f>
        <v>1800</v>
      </c>
    </row>
    <row r="2409">
      <c r="A2409" t="str">
        <v>Beca Educación Superior</v>
      </c>
      <c r="B2409" t="str">
        <v>CHIQUIMULA</v>
      </c>
      <c r="C2409" t="str">
        <v>CAMOTÁN</v>
      </c>
      <c r="D2409" t="str">
        <v>Beca</v>
      </c>
      <c r="E2409" t="str">
        <v>05 Mayo</v>
      </c>
      <c r="F2409">
        <v>5</v>
      </c>
      <c r="G2409" s="1">
        <f>'BECA SUPERIOR'!S45</f>
        <v>0</v>
      </c>
      <c r="H2409" s="1">
        <f>'BECA SUPERIOR'!T45</f>
        <v>0</v>
      </c>
    </row>
    <row r="2410">
      <c r="A2410" t="str">
        <v>Beca Educación Superior</v>
      </c>
      <c r="B2410" t="str">
        <v>CHIQUIMULA</v>
      </c>
      <c r="C2410" t="str">
        <v>CAMOTÁN</v>
      </c>
      <c r="D2410" t="str">
        <v>Beca</v>
      </c>
      <c r="E2410" t="str">
        <v>06 Junio</v>
      </c>
      <c r="F2410">
        <v>6</v>
      </c>
      <c r="G2410" s="1">
        <f>'BECA SUPERIOR'!V45</f>
        <v>0</v>
      </c>
      <c r="H2410" s="1">
        <f>'BECA SUPERIOR'!W45</f>
        <v>0</v>
      </c>
    </row>
    <row r="2411">
      <c r="A2411" t="str">
        <v>Beca Educación Superior</v>
      </c>
      <c r="B2411" t="str">
        <v>CHIQUIMULA</v>
      </c>
      <c r="C2411" t="str">
        <v>CAMOTÁN</v>
      </c>
      <c r="D2411" t="str">
        <v>Beca</v>
      </c>
      <c r="E2411" t="str">
        <v>07 Julio</v>
      </c>
      <c r="F2411">
        <v>7</v>
      </c>
      <c r="G2411" s="1">
        <f>'BECA SUPERIOR'!Y45</f>
        <v>0</v>
      </c>
      <c r="H2411" s="1">
        <f>'BECA SUPERIOR'!Z45</f>
        <v>0</v>
      </c>
    </row>
    <row r="2412">
      <c r="A2412" t="str">
        <v>Beca Educación Superior</v>
      </c>
      <c r="B2412" t="str">
        <v>CHIQUIMULA</v>
      </c>
      <c r="C2412" t="str">
        <v>CAMOTÁN</v>
      </c>
      <c r="D2412" t="str">
        <v>Beca</v>
      </c>
      <c r="E2412" t="str">
        <v>08 Agosto</v>
      </c>
      <c r="F2412">
        <v>8</v>
      </c>
      <c r="G2412" s="1">
        <f>'BECA SUPERIOR'!AB45</f>
        <v>0</v>
      </c>
      <c r="H2412" s="1">
        <f>'BECA SUPERIOR'!AC45</f>
        <v>0</v>
      </c>
    </row>
    <row r="2413">
      <c r="A2413" t="str">
        <v>Beca Educación Superior</v>
      </c>
      <c r="B2413" t="str">
        <v>CHIQUIMULA</v>
      </c>
      <c r="C2413" t="str">
        <v>CAMOTÁN</v>
      </c>
      <c r="D2413" t="str">
        <v>Beca</v>
      </c>
      <c r="E2413" t="str">
        <v>09 Septiembre</v>
      </c>
      <c r="F2413">
        <v>9</v>
      </c>
      <c r="G2413" s="1">
        <f>'BECA SUPERIOR'!AE45</f>
        <v>1</v>
      </c>
      <c r="H2413" s="1">
        <f>'BECA SUPERIOR'!AF45</f>
        <v>2500</v>
      </c>
    </row>
    <row r="2414">
      <c r="A2414" t="str">
        <v>Beca Educación Superior</v>
      </c>
      <c r="B2414" t="str">
        <v>CHIQUIMULA</v>
      </c>
      <c r="C2414" t="str">
        <v>CHIQUIMULA</v>
      </c>
      <c r="D2414" t="str">
        <v>Beca</v>
      </c>
      <c r="E2414" t="str">
        <v>01 Enero</v>
      </c>
      <c r="F2414">
        <v>1</v>
      </c>
      <c r="G2414" s="1">
        <f>'BECA SUPERIOR'!G46</f>
        <v>0</v>
      </c>
      <c r="H2414" s="1">
        <f>'BECA SUPERIOR'!H46</f>
        <v>0</v>
      </c>
    </row>
    <row r="2415">
      <c r="A2415" t="str">
        <v>Beca Educación Superior</v>
      </c>
      <c r="B2415" t="str">
        <v>CHIQUIMULA</v>
      </c>
      <c r="C2415" t="str">
        <v>CHIQUIMULA</v>
      </c>
      <c r="D2415" t="str">
        <v>Beca</v>
      </c>
      <c r="E2415" t="str">
        <v>02 Febrero</v>
      </c>
      <c r="F2415">
        <v>2</v>
      </c>
      <c r="G2415" s="1">
        <f>'BECA SUPERIOR'!J46</f>
        <v>0</v>
      </c>
      <c r="H2415" s="1">
        <f>'BECA SUPERIOR'!K46</f>
        <v>0</v>
      </c>
    </row>
    <row r="2416">
      <c r="A2416" t="str">
        <v>Beca Educación Superior</v>
      </c>
      <c r="B2416" t="str">
        <v>CHIQUIMULA</v>
      </c>
      <c r="C2416" t="str">
        <v>CHIQUIMULA</v>
      </c>
      <c r="D2416" t="str">
        <v>Beca</v>
      </c>
      <c r="E2416" t="str">
        <v>03 Marzo</v>
      </c>
      <c r="F2416">
        <v>3</v>
      </c>
      <c r="G2416" s="1">
        <f>'BECA SUPERIOR'!M46</f>
        <v>0</v>
      </c>
      <c r="H2416" s="1">
        <f>'BECA SUPERIOR'!N46</f>
        <v>0</v>
      </c>
    </row>
    <row r="2417">
      <c r="A2417" t="str">
        <v>Beca Educación Superior</v>
      </c>
      <c r="B2417" t="str">
        <v>CHIQUIMULA</v>
      </c>
      <c r="C2417" t="str">
        <v>CHIQUIMULA</v>
      </c>
      <c r="D2417" t="str">
        <v>Beca</v>
      </c>
      <c r="E2417" t="str">
        <v>04 Abril</v>
      </c>
      <c r="F2417">
        <v>4</v>
      </c>
      <c r="G2417" s="1">
        <f>'BECA SUPERIOR'!P46</f>
        <v>8.64</v>
      </c>
      <c r="H2417" s="1">
        <f>'BECA SUPERIOR'!Q46</f>
        <v>21600</v>
      </c>
    </row>
    <row r="2418">
      <c r="A2418" t="str">
        <v>Beca Educación Superior</v>
      </c>
      <c r="B2418" t="str">
        <v>CHIQUIMULA</v>
      </c>
      <c r="C2418" t="str">
        <v>CHIQUIMULA</v>
      </c>
      <c r="D2418" t="str">
        <v>Beca</v>
      </c>
      <c r="E2418" t="str">
        <v>05 Mayo</v>
      </c>
      <c r="F2418">
        <v>5</v>
      </c>
      <c r="G2418" s="1">
        <f>'BECA SUPERIOR'!S46</f>
        <v>0</v>
      </c>
      <c r="H2418" s="1">
        <f>'BECA SUPERIOR'!T46</f>
        <v>0</v>
      </c>
    </row>
    <row r="2419">
      <c r="A2419" t="str">
        <v>Beca Educación Superior</v>
      </c>
      <c r="B2419" t="str">
        <v>CHIQUIMULA</v>
      </c>
      <c r="C2419" t="str">
        <v>CHIQUIMULA</v>
      </c>
      <c r="D2419" t="str">
        <v>Beca</v>
      </c>
      <c r="E2419" t="str">
        <v>06 Junio</v>
      </c>
      <c r="F2419">
        <v>6</v>
      </c>
      <c r="G2419" s="1">
        <f>'BECA SUPERIOR'!V46</f>
        <v>0</v>
      </c>
      <c r="H2419" s="1">
        <f>'BECA SUPERIOR'!W46</f>
        <v>0</v>
      </c>
    </row>
    <row r="2420">
      <c r="A2420" t="str">
        <v>Beca Educación Superior</v>
      </c>
      <c r="B2420" t="str">
        <v>CHIQUIMULA</v>
      </c>
      <c r="C2420" t="str">
        <v>CHIQUIMULA</v>
      </c>
      <c r="D2420" t="str">
        <v>Beca</v>
      </c>
      <c r="E2420" t="str">
        <v>07 Julio</v>
      </c>
      <c r="F2420">
        <v>7</v>
      </c>
      <c r="G2420" s="1">
        <f>'BECA SUPERIOR'!Y46</f>
        <v>0</v>
      </c>
      <c r="H2420" s="1">
        <f>'BECA SUPERIOR'!Z46</f>
        <v>0</v>
      </c>
    </row>
    <row r="2421">
      <c r="A2421" t="str">
        <v>Beca Educación Superior</v>
      </c>
      <c r="B2421" t="str">
        <v>CHIQUIMULA</v>
      </c>
      <c r="C2421" t="str">
        <v>CHIQUIMULA</v>
      </c>
      <c r="D2421" t="str">
        <v>Beca</v>
      </c>
      <c r="E2421" t="str">
        <v>08 Agosto</v>
      </c>
      <c r="F2421">
        <v>8</v>
      </c>
      <c r="G2421" s="1">
        <f>'BECA SUPERIOR'!AB46</f>
        <v>0</v>
      </c>
      <c r="H2421" s="1">
        <f>'BECA SUPERIOR'!AC46</f>
        <v>0</v>
      </c>
    </row>
    <row r="2422">
      <c r="A2422" t="str">
        <v>Beca Educación Superior</v>
      </c>
      <c r="B2422" t="str">
        <v>CHIQUIMULA</v>
      </c>
      <c r="C2422" t="str">
        <v>CHIQUIMULA</v>
      </c>
      <c r="D2422" t="str">
        <v>Beca</v>
      </c>
      <c r="E2422" t="str">
        <v>09 Septiembre</v>
      </c>
      <c r="F2422">
        <v>9</v>
      </c>
      <c r="G2422" s="1">
        <f>'BECA SUPERIOR'!AE46</f>
        <v>12</v>
      </c>
      <c r="H2422" s="1">
        <f>'BECA SUPERIOR'!AF46</f>
        <v>30000</v>
      </c>
    </row>
    <row r="2423">
      <c r="A2423" t="str">
        <v>Beca Educación Superior</v>
      </c>
      <c r="B2423" t="str">
        <v>CHIQUIMULA</v>
      </c>
      <c r="C2423" t="str">
        <v>CONCEPCIÓN LAS MINAS</v>
      </c>
      <c r="D2423" t="str">
        <v>Beca</v>
      </c>
      <c r="E2423" t="str">
        <v>01 Enero</v>
      </c>
      <c r="F2423">
        <v>1</v>
      </c>
      <c r="G2423" s="1">
        <f>'BECA SUPERIOR'!G47</f>
        <v>0</v>
      </c>
      <c r="H2423" s="1">
        <f>'BECA SUPERIOR'!H47</f>
        <v>0</v>
      </c>
    </row>
    <row r="2424">
      <c r="A2424" t="str">
        <v>Beca Educación Superior</v>
      </c>
      <c r="B2424" t="str">
        <v>CHIQUIMULA</v>
      </c>
      <c r="C2424" t="str">
        <v>CONCEPCIÓN LAS MINAS</v>
      </c>
      <c r="D2424" t="str">
        <v>Beca</v>
      </c>
      <c r="E2424" t="str">
        <v>02 Febrero</v>
      </c>
      <c r="F2424">
        <v>2</v>
      </c>
      <c r="G2424" s="1">
        <f>'BECA SUPERIOR'!J47</f>
        <v>0</v>
      </c>
      <c r="H2424" s="1">
        <f>'BECA SUPERIOR'!K47</f>
        <v>0</v>
      </c>
    </row>
    <row r="2425">
      <c r="A2425" t="str">
        <v>Beca Educación Superior</v>
      </c>
      <c r="B2425" t="str">
        <v>CHIQUIMULA</v>
      </c>
      <c r="C2425" t="str">
        <v>CONCEPCIÓN LAS MINAS</v>
      </c>
      <c r="D2425" t="str">
        <v>Beca</v>
      </c>
      <c r="E2425" t="str">
        <v>03 Marzo</v>
      </c>
      <c r="F2425">
        <v>3</v>
      </c>
      <c r="G2425" s="1">
        <f>'BECA SUPERIOR'!M47</f>
        <v>0</v>
      </c>
      <c r="H2425" s="1">
        <f>'BECA SUPERIOR'!N47</f>
        <v>0</v>
      </c>
    </row>
    <row r="2426">
      <c r="A2426" t="str">
        <v>Beca Educación Superior</v>
      </c>
      <c r="B2426" t="str">
        <v>CHIQUIMULA</v>
      </c>
      <c r="C2426" t="str">
        <v>CONCEPCIÓN LAS MINAS</v>
      </c>
      <c r="D2426" t="str">
        <v>Beca</v>
      </c>
      <c r="E2426" t="str">
        <v>04 Abril</v>
      </c>
      <c r="F2426">
        <v>4</v>
      </c>
      <c r="G2426" s="1">
        <f>'BECA SUPERIOR'!P47</f>
        <v>0</v>
      </c>
      <c r="H2426" s="1">
        <f>'BECA SUPERIOR'!Q47</f>
        <v>0</v>
      </c>
    </row>
    <row r="2427">
      <c r="A2427" t="str">
        <v>Beca Educación Superior</v>
      </c>
      <c r="B2427" t="str">
        <v>CHIQUIMULA</v>
      </c>
      <c r="C2427" t="str">
        <v>CONCEPCIÓN LAS MINAS</v>
      </c>
      <c r="D2427" t="str">
        <v>Beca</v>
      </c>
      <c r="E2427" t="str">
        <v>05 Mayo</v>
      </c>
      <c r="F2427">
        <v>5</v>
      </c>
      <c r="G2427" s="1">
        <f>'BECA SUPERIOR'!S47</f>
        <v>0</v>
      </c>
      <c r="H2427" s="1">
        <f>'BECA SUPERIOR'!T47</f>
        <v>0</v>
      </c>
    </row>
    <row r="2428">
      <c r="A2428" t="str">
        <v>Beca Educación Superior</v>
      </c>
      <c r="B2428" t="str">
        <v>CHIQUIMULA</v>
      </c>
      <c r="C2428" t="str">
        <v>CONCEPCIÓN LAS MINAS</v>
      </c>
      <c r="D2428" t="str">
        <v>Beca</v>
      </c>
      <c r="E2428" t="str">
        <v>06 Junio</v>
      </c>
      <c r="F2428">
        <v>6</v>
      </c>
      <c r="G2428" s="1">
        <f>'BECA SUPERIOR'!V47</f>
        <v>0</v>
      </c>
      <c r="H2428" s="1">
        <f>'BECA SUPERIOR'!W47</f>
        <v>0</v>
      </c>
    </row>
    <row r="2429">
      <c r="A2429" t="str">
        <v>Beca Educación Superior</v>
      </c>
      <c r="B2429" t="str">
        <v>CHIQUIMULA</v>
      </c>
      <c r="C2429" t="str">
        <v>CONCEPCIÓN LAS MINAS</v>
      </c>
      <c r="D2429" t="str">
        <v>Beca</v>
      </c>
      <c r="E2429" t="str">
        <v>07 Julio</v>
      </c>
      <c r="F2429">
        <v>7</v>
      </c>
      <c r="G2429" s="1">
        <f>'BECA SUPERIOR'!Y47</f>
        <v>0</v>
      </c>
      <c r="H2429" s="1">
        <f>'BECA SUPERIOR'!Z47</f>
        <v>0</v>
      </c>
    </row>
    <row r="2430">
      <c r="A2430" t="str">
        <v>Beca Educación Superior</v>
      </c>
      <c r="B2430" t="str">
        <v>CHIQUIMULA</v>
      </c>
      <c r="C2430" t="str">
        <v>CONCEPCIÓN LAS MINAS</v>
      </c>
      <c r="D2430" t="str">
        <v>Beca</v>
      </c>
      <c r="E2430" t="str">
        <v>08 Agosto</v>
      </c>
      <c r="F2430">
        <v>8</v>
      </c>
      <c r="G2430" s="1">
        <f>'BECA SUPERIOR'!AB47</f>
        <v>0</v>
      </c>
      <c r="H2430" s="1">
        <f>'BECA SUPERIOR'!AC47</f>
        <v>0</v>
      </c>
    </row>
    <row r="2431">
      <c r="A2431" t="str">
        <v>Beca Educación Superior</v>
      </c>
      <c r="B2431" t="str">
        <v>CHIQUIMULA</v>
      </c>
      <c r="C2431" t="str">
        <v>CONCEPCIÓN LAS MINAS</v>
      </c>
      <c r="D2431" t="str">
        <v>Beca</v>
      </c>
      <c r="E2431" t="str">
        <v>09 Septiembre</v>
      </c>
      <c r="F2431">
        <v>9</v>
      </c>
      <c r="G2431" s="1">
        <f>'BECA SUPERIOR'!AE47</f>
        <v>0</v>
      </c>
      <c r="H2431" s="1">
        <f>'BECA SUPERIOR'!AF47</f>
        <v>0</v>
      </c>
    </row>
    <row r="2432">
      <c r="A2432" t="str">
        <v>Beca Educación Superior</v>
      </c>
      <c r="B2432" t="str">
        <v>CHIQUIMULA</v>
      </c>
      <c r="C2432" t="str">
        <v>ESQUIPULAS</v>
      </c>
      <c r="D2432" t="str">
        <v>Beca</v>
      </c>
      <c r="E2432" t="str">
        <v>01 Enero</v>
      </c>
      <c r="F2432">
        <v>1</v>
      </c>
      <c r="G2432" s="1">
        <f>'BECA SUPERIOR'!G48</f>
        <v>0</v>
      </c>
      <c r="H2432" s="1">
        <f>'BECA SUPERIOR'!H48</f>
        <v>0</v>
      </c>
    </row>
    <row r="2433">
      <c r="A2433" t="str">
        <v>Beca Educación Superior</v>
      </c>
      <c r="B2433" t="str">
        <v>CHIQUIMULA</v>
      </c>
      <c r="C2433" t="str">
        <v>ESQUIPULAS</v>
      </c>
      <c r="D2433" t="str">
        <v>Beca</v>
      </c>
      <c r="E2433" t="str">
        <v>02 Febrero</v>
      </c>
      <c r="F2433">
        <v>2</v>
      </c>
      <c r="G2433" s="1">
        <f>'BECA SUPERIOR'!J48</f>
        <v>0</v>
      </c>
      <c r="H2433" s="1">
        <f>'BECA SUPERIOR'!K48</f>
        <v>0</v>
      </c>
    </row>
    <row r="2434">
      <c r="A2434" t="str">
        <v>Beca Educación Superior</v>
      </c>
      <c r="B2434" t="str">
        <v>CHIQUIMULA</v>
      </c>
      <c r="C2434" t="str">
        <v>ESQUIPULAS</v>
      </c>
      <c r="D2434" t="str">
        <v>Beca</v>
      </c>
      <c r="E2434" t="str">
        <v>03 Marzo</v>
      </c>
      <c r="F2434">
        <v>3</v>
      </c>
      <c r="G2434" s="1">
        <f>'BECA SUPERIOR'!M48</f>
        <v>0</v>
      </c>
      <c r="H2434" s="1">
        <f>'BECA SUPERIOR'!N48</f>
        <v>0</v>
      </c>
    </row>
    <row r="2435">
      <c r="A2435" t="str">
        <v>Beca Educación Superior</v>
      </c>
      <c r="B2435" t="str">
        <v>CHIQUIMULA</v>
      </c>
      <c r="C2435" t="str">
        <v>ESQUIPULAS</v>
      </c>
      <c r="D2435" t="str">
        <v>Beca</v>
      </c>
      <c r="E2435" t="str">
        <v>04 Abril</v>
      </c>
      <c r="F2435">
        <v>4</v>
      </c>
      <c r="G2435" s="1">
        <f>'BECA SUPERIOR'!P48</f>
        <v>0</v>
      </c>
      <c r="H2435" s="1">
        <f>'BECA SUPERIOR'!Q48</f>
        <v>0</v>
      </c>
    </row>
    <row r="2436">
      <c r="A2436" t="str">
        <v>Beca Educación Superior</v>
      </c>
      <c r="B2436" t="str">
        <v>CHIQUIMULA</v>
      </c>
      <c r="C2436" t="str">
        <v>ESQUIPULAS</v>
      </c>
      <c r="D2436" t="str">
        <v>Beca</v>
      </c>
      <c r="E2436" t="str">
        <v>05 Mayo</v>
      </c>
      <c r="F2436">
        <v>5</v>
      </c>
      <c r="G2436" s="1">
        <f>'BECA SUPERIOR'!S48</f>
        <v>0</v>
      </c>
      <c r="H2436" s="1">
        <f>'BECA SUPERIOR'!T48</f>
        <v>0</v>
      </c>
    </row>
    <row r="2437">
      <c r="A2437" t="str">
        <v>Beca Educación Superior</v>
      </c>
      <c r="B2437" t="str">
        <v>CHIQUIMULA</v>
      </c>
      <c r="C2437" t="str">
        <v>ESQUIPULAS</v>
      </c>
      <c r="D2437" t="str">
        <v>Beca</v>
      </c>
      <c r="E2437" t="str">
        <v>06 Junio</v>
      </c>
      <c r="F2437">
        <v>6</v>
      </c>
      <c r="G2437" s="1">
        <f>'BECA SUPERIOR'!V48</f>
        <v>0</v>
      </c>
      <c r="H2437" s="1">
        <f>'BECA SUPERIOR'!W48</f>
        <v>0</v>
      </c>
    </row>
    <row r="2438">
      <c r="A2438" t="str">
        <v>Beca Educación Superior</v>
      </c>
      <c r="B2438" t="str">
        <v>CHIQUIMULA</v>
      </c>
      <c r="C2438" t="str">
        <v>ESQUIPULAS</v>
      </c>
      <c r="D2438" t="str">
        <v>Beca</v>
      </c>
      <c r="E2438" t="str">
        <v>07 Julio</v>
      </c>
      <c r="F2438">
        <v>7</v>
      </c>
      <c r="G2438" s="1">
        <f>'BECA SUPERIOR'!Y48</f>
        <v>0</v>
      </c>
      <c r="H2438" s="1">
        <f>'BECA SUPERIOR'!Z48</f>
        <v>0</v>
      </c>
    </row>
    <row r="2439">
      <c r="A2439" t="str">
        <v>Beca Educación Superior</v>
      </c>
      <c r="B2439" t="str">
        <v>CHIQUIMULA</v>
      </c>
      <c r="C2439" t="str">
        <v>ESQUIPULAS</v>
      </c>
      <c r="D2439" t="str">
        <v>Beca</v>
      </c>
      <c r="E2439" t="str">
        <v>08 Agosto</v>
      </c>
      <c r="F2439">
        <v>8</v>
      </c>
      <c r="G2439" s="1">
        <f>'BECA SUPERIOR'!AB48</f>
        <v>0</v>
      </c>
      <c r="H2439" s="1">
        <f>'BECA SUPERIOR'!AC48</f>
        <v>0</v>
      </c>
    </row>
    <row r="2440">
      <c r="A2440" t="str">
        <v>Beca Educación Superior</v>
      </c>
      <c r="B2440" t="str">
        <v>CHIQUIMULA</v>
      </c>
      <c r="C2440" t="str">
        <v>ESQUIPULAS</v>
      </c>
      <c r="D2440" t="str">
        <v>Beca</v>
      </c>
      <c r="E2440" t="str">
        <v>09 Septiembre</v>
      </c>
      <c r="F2440">
        <v>9</v>
      </c>
      <c r="G2440" s="1">
        <f>'BECA SUPERIOR'!AE48</f>
        <v>0</v>
      </c>
      <c r="H2440" s="1">
        <f>'BECA SUPERIOR'!AF48</f>
        <v>0</v>
      </c>
    </row>
    <row r="2441">
      <c r="A2441" t="str">
        <v>Beca Educación Superior</v>
      </c>
      <c r="B2441" t="str">
        <v>CHIQUIMULA</v>
      </c>
      <c r="C2441" t="str">
        <v>IPALA</v>
      </c>
      <c r="D2441" t="str">
        <v>Beca</v>
      </c>
      <c r="E2441" t="str">
        <v>01 Enero</v>
      </c>
      <c r="F2441">
        <v>1</v>
      </c>
      <c r="G2441" s="1">
        <f>'BECA SUPERIOR'!G49</f>
        <v>0</v>
      </c>
      <c r="H2441" s="1">
        <f>'BECA SUPERIOR'!H49</f>
        <v>0</v>
      </c>
    </row>
    <row r="2442">
      <c r="A2442" t="str">
        <v>Beca Educación Superior</v>
      </c>
      <c r="B2442" t="str">
        <v>CHIQUIMULA</v>
      </c>
      <c r="C2442" t="str">
        <v>IPALA</v>
      </c>
      <c r="D2442" t="str">
        <v>Beca</v>
      </c>
      <c r="E2442" t="str">
        <v>02 Febrero</v>
      </c>
      <c r="F2442">
        <v>2</v>
      </c>
      <c r="G2442" s="1">
        <f>'BECA SUPERIOR'!J49</f>
        <v>0</v>
      </c>
      <c r="H2442" s="1">
        <f>'BECA SUPERIOR'!K49</f>
        <v>0</v>
      </c>
    </row>
    <row r="2443">
      <c r="A2443" t="str">
        <v>Beca Educación Superior</v>
      </c>
      <c r="B2443" t="str">
        <v>CHIQUIMULA</v>
      </c>
      <c r="C2443" t="str">
        <v>IPALA</v>
      </c>
      <c r="D2443" t="str">
        <v>Beca</v>
      </c>
      <c r="E2443" t="str">
        <v>03 Marzo</v>
      </c>
      <c r="F2443">
        <v>3</v>
      </c>
      <c r="G2443" s="1">
        <f>'BECA SUPERIOR'!M49</f>
        <v>0</v>
      </c>
      <c r="H2443" s="1">
        <f>'BECA SUPERIOR'!N49</f>
        <v>0</v>
      </c>
    </row>
    <row r="2444">
      <c r="A2444" t="str">
        <v>Beca Educación Superior</v>
      </c>
      <c r="B2444" t="str">
        <v>CHIQUIMULA</v>
      </c>
      <c r="C2444" t="str">
        <v>IPALA</v>
      </c>
      <c r="D2444" t="str">
        <v>Beca</v>
      </c>
      <c r="E2444" t="str">
        <v>04 Abril</v>
      </c>
      <c r="F2444">
        <v>4</v>
      </c>
      <c r="G2444" s="1">
        <f>'BECA SUPERIOR'!P49</f>
        <v>0.72</v>
      </c>
      <c r="H2444" s="1">
        <f>'BECA SUPERIOR'!Q49</f>
        <v>1800</v>
      </c>
    </row>
    <row r="2445">
      <c r="A2445" t="str">
        <v>Beca Educación Superior</v>
      </c>
      <c r="B2445" t="str">
        <v>CHIQUIMULA</v>
      </c>
      <c r="C2445" t="str">
        <v>IPALA</v>
      </c>
      <c r="D2445" t="str">
        <v>Beca</v>
      </c>
      <c r="E2445" t="str">
        <v>05 Mayo</v>
      </c>
      <c r="F2445">
        <v>5</v>
      </c>
      <c r="G2445" s="1">
        <f>'BECA SUPERIOR'!S49</f>
        <v>0</v>
      </c>
      <c r="H2445" s="1">
        <f>'BECA SUPERIOR'!T49</f>
        <v>0</v>
      </c>
    </row>
    <row r="2446">
      <c r="A2446" t="str">
        <v>Beca Educación Superior</v>
      </c>
      <c r="B2446" t="str">
        <v>CHIQUIMULA</v>
      </c>
      <c r="C2446" t="str">
        <v>IPALA</v>
      </c>
      <c r="D2446" t="str">
        <v>Beca</v>
      </c>
      <c r="E2446" t="str">
        <v>06 Junio</v>
      </c>
      <c r="F2446">
        <v>6</v>
      </c>
      <c r="G2446" s="1">
        <f>'BECA SUPERIOR'!V49</f>
        <v>0</v>
      </c>
      <c r="H2446" s="1">
        <f>'BECA SUPERIOR'!W49</f>
        <v>0</v>
      </c>
    </row>
    <row r="2447">
      <c r="A2447" t="str">
        <v>Beca Educación Superior</v>
      </c>
      <c r="B2447" t="str">
        <v>CHIQUIMULA</v>
      </c>
      <c r="C2447" t="str">
        <v>IPALA</v>
      </c>
      <c r="D2447" t="str">
        <v>Beca</v>
      </c>
      <c r="E2447" t="str">
        <v>07 Julio</v>
      </c>
      <c r="F2447">
        <v>7</v>
      </c>
      <c r="G2447" s="1">
        <f>'BECA SUPERIOR'!Y49</f>
        <v>0</v>
      </c>
      <c r="H2447" s="1">
        <f>'BECA SUPERIOR'!Z49</f>
        <v>0</v>
      </c>
    </row>
    <row r="2448">
      <c r="A2448" t="str">
        <v>Beca Educación Superior</v>
      </c>
      <c r="B2448" t="str">
        <v>CHIQUIMULA</v>
      </c>
      <c r="C2448" t="str">
        <v>IPALA</v>
      </c>
      <c r="D2448" t="str">
        <v>Beca</v>
      </c>
      <c r="E2448" t="str">
        <v>08 Agosto</v>
      </c>
      <c r="F2448">
        <v>8</v>
      </c>
      <c r="G2448" s="1">
        <f>'BECA SUPERIOR'!AB49</f>
        <v>0</v>
      </c>
      <c r="H2448" s="1">
        <f>'BECA SUPERIOR'!AC49</f>
        <v>0</v>
      </c>
    </row>
    <row r="2449">
      <c r="A2449" t="str">
        <v>Beca Educación Superior</v>
      </c>
      <c r="B2449" t="str">
        <v>CHIQUIMULA</v>
      </c>
      <c r="C2449" t="str">
        <v>IPALA</v>
      </c>
      <c r="D2449" t="str">
        <v>Beca</v>
      </c>
      <c r="E2449" t="str">
        <v>09 Septiembre</v>
      </c>
      <c r="F2449">
        <v>9</v>
      </c>
      <c r="G2449" s="1">
        <f>'BECA SUPERIOR'!AE49</f>
        <v>1</v>
      </c>
      <c r="H2449" s="1">
        <f>'BECA SUPERIOR'!AF49</f>
        <v>2500</v>
      </c>
    </row>
    <row r="2450">
      <c r="A2450" t="str">
        <v>Beca Educación Superior</v>
      </c>
      <c r="B2450" t="str">
        <v>CHIQUIMULA</v>
      </c>
      <c r="C2450" t="str">
        <v>JOCOTÁN</v>
      </c>
      <c r="D2450" t="str">
        <v>Beca</v>
      </c>
      <c r="E2450" t="str">
        <v>01 Enero</v>
      </c>
      <c r="F2450">
        <v>1</v>
      </c>
      <c r="G2450" s="1">
        <f>'BECA SUPERIOR'!G50</f>
        <v>0</v>
      </c>
      <c r="H2450" s="1">
        <f>'BECA SUPERIOR'!H50</f>
        <v>0</v>
      </c>
    </row>
    <row r="2451">
      <c r="A2451" t="str">
        <v>Beca Educación Superior</v>
      </c>
      <c r="B2451" t="str">
        <v>CHIQUIMULA</v>
      </c>
      <c r="C2451" t="str">
        <v>JOCOTÁN</v>
      </c>
      <c r="D2451" t="str">
        <v>Beca</v>
      </c>
      <c r="E2451" t="str">
        <v>02 Febrero</v>
      </c>
      <c r="F2451">
        <v>2</v>
      </c>
      <c r="G2451" s="1">
        <f>'BECA SUPERIOR'!J50</f>
        <v>0</v>
      </c>
      <c r="H2451" s="1">
        <f>'BECA SUPERIOR'!K50</f>
        <v>0</v>
      </c>
    </row>
    <row r="2452">
      <c r="A2452" t="str">
        <v>Beca Educación Superior</v>
      </c>
      <c r="B2452" t="str">
        <v>CHIQUIMULA</v>
      </c>
      <c r="C2452" t="str">
        <v>JOCOTÁN</v>
      </c>
      <c r="D2452" t="str">
        <v>Beca</v>
      </c>
      <c r="E2452" t="str">
        <v>03 Marzo</v>
      </c>
      <c r="F2452">
        <v>3</v>
      </c>
      <c r="G2452" s="1">
        <f>'BECA SUPERIOR'!M50</f>
        <v>0</v>
      </c>
      <c r="H2452" s="1">
        <f>'BECA SUPERIOR'!N50</f>
        <v>0</v>
      </c>
    </row>
    <row r="2453">
      <c r="A2453" t="str">
        <v>Beca Educación Superior</v>
      </c>
      <c r="B2453" t="str">
        <v>CHIQUIMULA</v>
      </c>
      <c r="C2453" t="str">
        <v>JOCOTÁN</v>
      </c>
      <c r="D2453" t="str">
        <v>Beca</v>
      </c>
      <c r="E2453" t="str">
        <v>04 Abril</v>
      </c>
      <c r="F2453">
        <v>4</v>
      </c>
      <c r="G2453" s="1">
        <f>'BECA SUPERIOR'!P50</f>
        <v>5.04</v>
      </c>
      <c r="H2453" s="1">
        <f>'BECA SUPERIOR'!Q50</f>
        <v>12600</v>
      </c>
    </row>
    <row r="2454">
      <c r="A2454" t="str">
        <v>Beca Educación Superior</v>
      </c>
      <c r="B2454" t="str">
        <v>CHIQUIMULA</v>
      </c>
      <c r="C2454" t="str">
        <v>JOCOTÁN</v>
      </c>
      <c r="D2454" t="str">
        <v>Beca</v>
      </c>
      <c r="E2454" t="str">
        <v>05 Mayo</v>
      </c>
      <c r="F2454">
        <v>5</v>
      </c>
      <c r="G2454" s="1">
        <f>'BECA SUPERIOR'!S50</f>
        <v>0</v>
      </c>
      <c r="H2454" s="1">
        <f>'BECA SUPERIOR'!T50</f>
        <v>0</v>
      </c>
    </row>
    <row r="2455">
      <c r="A2455" t="str">
        <v>Beca Educación Superior</v>
      </c>
      <c r="B2455" t="str">
        <v>CHIQUIMULA</v>
      </c>
      <c r="C2455" t="str">
        <v>JOCOTÁN</v>
      </c>
      <c r="D2455" t="str">
        <v>Beca</v>
      </c>
      <c r="E2455" t="str">
        <v>06 Junio</v>
      </c>
      <c r="F2455">
        <v>6</v>
      </c>
      <c r="G2455" s="1">
        <f>'BECA SUPERIOR'!V50</f>
        <v>0</v>
      </c>
      <c r="H2455" s="1">
        <f>'BECA SUPERIOR'!W50</f>
        <v>0</v>
      </c>
    </row>
    <row r="2456">
      <c r="A2456" t="str">
        <v>Beca Educación Superior</v>
      </c>
      <c r="B2456" t="str">
        <v>CHIQUIMULA</v>
      </c>
      <c r="C2456" t="str">
        <v>JOCOTÁN</v>
      </c>
      <c r="D2456" t="str">
        <v>Beca</v>
      </c>
      <c r="E2456" t="str">
        <v>07 Julio</v>
      </c>
      <c r="F2456">
        <v>7</v>
      </c>
      <c r="G2456" s="1">
        <f>'BECA SUPERIOR'!Y50</f>
        <v>0</v>
      </c>
      <c r="H2456" s="1">
        <f>'BECA SUPERIOR'!Z50</f>
        <v>0</v>
      </c>
    </row>
    <row r="2457">
      <c r="A2457" t="str">
        <v>Beca Educación Superior</v>
      </c>
      <c r="B2457" t="str">
        <v>CHIQUIMULA</v>
      </c>
      <c r="C2457" t="str">
        <v>JOCOTÁN</v>
      </c>
      <c r="D2457" t="str">
        <v>Beca</v>
      </c>
      <c r="E2457" t="str">
        <v>08 Agosto</v>
      </c>
      <c r="F2457">
        <v>8</v>
      </c>
      <c r="G2457" s="1">
        <f>'BECA SUPERIOR'!AB50</f>
        <v>0</v>
      </c>
      <c r="H2457" s="1">
        <f>'BECA SUPERIOR'!AC50</f>
        <v>0</v>
      </c>
    </row>
    <row r="2458">
      <c r="A2458" t="str">
        <v>Beca Educación Superior</v>
      </c>
      <c r="B2458" t="str">
        <v>CHIQUIMULA</v>
      </c>
      <c r="C2458" t="str">
        <v>JOCOTÁN</v>
      </c>
      <c r="D2458" t="str">
        <v>Beca</v>
      </c>
      <c r="E2458" t="str">
        <v>09 Septiembre</v>
      </c>
      <c r="F2458">
        <v>9</v>
      </c>
      <c r="G2458" s="1">
        <f>'BECA SUPERIOR'!AE50</f>
        <v>7</v>
      </c>
      <c r="H2458" s="1">
        <f>'BECA SUPERIOR'!AF50</f>
        <v>17500</v>
      </c>
    </row>
    <row r="2459">
      <c r="A2459" t="str">
        <v>Beca Educación Superior</v>
      </c>
      <c r="B2459" t="str">
        <v>CHIQUIMULA</v>
      </c>
      <c r="C2459" t="str">
        <v>OLOPA</v>
      </c>
      <c r="D2459" t="str">
        <v>Beca</v>
      </c>
      <c r="E2459" t="str">
        <v>01 Enero</v>
      </c>
      <c r="F2459">
        <v>1</v>
      </c>
      <c r="G2459" s="1">
        <f>'BECA SUPERIOR'!G51</f>
        <v>0</v>
      </c>
      <c r="H2459" s="1">
        <f>'BECA SUPERIOR'!H51</f>
        <v>0</v>
      </c>
    </row>
    <row r="2460">
      <c r="A2460" t="str">
        <v>Beca Educación Superior</v>
      </c>
      <c r="B2460" t="str">
        <v>CHIQUIMULA</v>
      </c>
      <c r="C2460" t="str">
        <v>OLOPA</v>
      </c>
      <c r="D2460" t="str">
        <v>Beca</v>
      </c>
      <c r="E2460" t="str">
        <v>02 Febrero</v>
      </c>
      <c r="F2460">
        <v>2</v>
      </c>
      <c r="G2460" s="1">
        <f>'BECA SUPERIOR'!J51</f>
        <v>0</v>
      </c>
      <c r="H2460" s="1">
        <f>'BECA SUPERIOR'!K51</f>
        <v>0</v>
      </c>
    </row>
    <row r="2461">
      <c r="A2461" t="str">
        <v>Beca Educación Superior</v>
      </c>
      <c r="B2461" t="str">
        <v>CHIQUIMULA</v>
      </c>
      <c r="C2461" t="str">
        <v>OLOPA</v>
      </c>
      <c r="D2461" t="str">
        <v>Beca</v>
      </c>
      <c r="E2461" t="str">
        <v>03 Marzo</v>
      </c>
      <c r="F2461">
        <v>3</v>
      </c>
      <c r="G2461" s="1">
        <f>'BECA SUPERIOR'!M51</f>
        <v>0</v>
      </c>
      <c r="H2461" s="1">
        <f>'BECA SUPERIOR'!N51</f>
        <v>0</v>
      </c>
    </row>
    <row r="2462">
      <c r="A2462" t="str">
        <v>Beca Educación Superior</v>
      </c>
      <c r="B2462" t="str">
        <v>CHIQUIMULA</v>
      </c>
      <c r="C2462" t="str">
        <v>OLOPA</v>
      </c>
      <c r="D2462" t="str">
        <v>Beca</v>
      </c>
      <c r="E2462" t="str">
        <v>04 Abril</v>
      </c>
      <c r="F2462">
        <v>4</v>
      </c>
      <c r="G2462" s="1">
        <f>'BECA SUPERIOR'!P51</f>
        <v>1.44</v>
      </c>
      <c r="H2462" s="1">
        <f>'BECA SUPERIOR'!Q51</f>
        <v>3600</v>
      </c>
    </row>
    <row r="2463">
      <c r="A2463" t="str">
        <v>Beca Educación Superior</v>
      </c>
      <c r="B2463" t="str">
        <v>CHIQUIMULA</v>
      </c>
      <c r="C2463" t="str">
        <v>OLOPA</v>
      </c>
      <c r="D2463" t="str">
        <v>Beca</v>
      </c>
      <c r="E2463" t="str">
        <v>05 Mayo</v>
      </c>
      <c r="F2463">
        <v>5</v>
      </c>
      <c r="G2463" s="1">
        <f>'BECA SUPERIOR'!S51</f>
        <v>0</v>
      </c>
      <c r="H2463" s="1">
        <f>'BECA SUPERIOR'!T51</f>
        <v>0</v>
      </c>
    </row>
    <row r="2464">
      <c r="A2464" t="str">
        <v>Beca Educación Superior</v>
      </c>
      <c r="B2464" t="str">
        <v>CHIQUIMULA</v>
      </c>
      <c r="C2464" t="str">
        <v>OLOPA</v>
      </c>
      <c r="D2464" t="str">
        <v>Beca</v>
      </c>
      <c r="E2464" t="str">
        <v>06 Junio</v>
      </c>
      <c r="F2464">
        <v>6</v>
      </c>
      <c r="G2464" s="1">
        <f>'BECA SUPERIOR'!V51</f>
        <v>0</v>
      </c>
      <c r="H2464" s="1">
        <f>'BECA SUPERIOR'!W51</f>
        <v>0</v>
      </c>
    </row>
    <row r="2465">
      <c r="A2465" t="str">
        <v>Beca Educación Superior</v>
      </c>
      <c r="B2465" t="str">
        <v>CHIQUIMULA</v>
      </c>
      <c r="C2465" t="str">
        <v>OLOPA</v>
      </c>
      <c r="D2465" t="str">
        <v>Beca</v>
      </c>
      <c r="E2465" t="str">
        <v>07 Julio</v>
      </c>
      <c r="F2465">
        <v>7</v>
      </c>
      <c r="G2465" s="1">
        <f>'BECA SUPERIOR'!Y51</f>
        <v>0</v>
      </c>
      <c r="H2465" s="1">
        <f>'BECA SUPERIOR'!Z51</f>
        <v>0</v>
      </c>
    </row>
    <row r="2466">
      <c r="A2466" t="str">
        <v>Beca Educación Superior</v>
      </c>
      <c r="B2466" t="str">
        <v>CHIQUIMULA</v>
      </c>
      <c r="C2466" t="str">
        <v>OLOPA</v>
      </c>
      <c r="D2466" t="str">
        <v>Beca</v>
      </c>
      <c r="E2466" t="str">
        <v>08 Agosto</v>
      </c>
      <c r="F2466">
        <v>8</v>
      </c>
      <c r="G2466" s="1">
        <f>'BECA SUPERIOR'!AB51</f>
        <v>0</v>
      </c>
      <c r="H2466" s="1">
        <f>'BECA SUPERIOR'!AC51</f>
        <v>0</v>
      </c>
    </row>
    <row r="2467">
      <c r="A2467" t="str">
        <v>Beca Educación Superior</v>
      </c>
      <c r="B2467" t="str">
        <v>CHIQUIMULA</v>
      </c>
      <c r="C2467" t="str">
        <v>OLOPA</v>
      </c>
      <c r="D2467" t="str">
        <v>Beca</v>
      </c>
      <c r="E2467" t="str">
        <v>09 Septiembre</v>
      </c>
      <c r="F2467">
        <v>9</v>
      </c>
      <c r="G2467" s="1">
        <f>'BECA SUPERIOR'!AE51</f>
        <v>2</v>
      </c>
      <c r="H2467" s="1">
        <f>'BECA SUPERIOR'!AF51</f>
        <v>5000</v>
      </c>
    </row>
    <row r="2468">
      <c r="A2468" t="str">
        <v>Beca Educación Superior</v>
      </c>
      <c r="B2468" t="str">
        <v>CHIQUIMULA</v>
      </c>
      <c r="C2468" t="str">
        <v>QUEZALTEPEQUE</v>
      </c>
      <c r="D2468" t="str">
        <v>Beca</v>
      </c>
      <c r="E2468" t="str">
        <v>01 Enero</v>
      </c>
      <c r="F2468">
        <v>1</v>
      </c>
      <c r="G2468" s="1">
        <f>'BECA SUPERIOR'!G52</f>
        <v>0</v>
      </c>
      <c r="H2468" s="1">
        <f>'BECA SUPERIOR'!H52</f>
        <v>0</v>
      </c>
    </row>
    <row r="2469">
      <c r="A2469" t="str">
        <v>Beca Educación Superior</v>
      </c>
      <c r="B2469" t="str">
        <v>CHIQUIMULA</v>
      </c>
      <c r="C2469" t="str">
        <v>QUEZALTEPEQUE</v>
      </c>
      <c r="D2469" t="str">
        <v>Beca</v>
      </c>
      <c r="E2469" t="str">
        <v>02 Febrero</v>
      </c>
      <c r="F2469">
        <v>2</v>
      </c>
      <c r="G2469" s="1">
        <f>'BECA SUPERIOR'!J52</f>
        <v>0</v>
      </c>
      <c r="H2469" s="1">
        <f>'BECA SUPERIOR'!K52</f>
        <v>0</v>
      </c>
    </row>
    <row r="2470">
      <c r="A2470" t="str">
        <v>Beca Educación Superior</v>
      </c>
      <c r="B2470" t="str">
        <v>CHIQUIMULA</v>
      </c>
      <c r="C2470" t="str">
        <v>QUEZALTEPEQUE</v>
      </c>
      <c r="D2470" t="str">
        <v>Beca</v>
      </c>
      <c r="E2470" t="str">
        <v>03 Marzo</v>
      </c>
      <c r="F2470">
        <v>3</v>
      </c>
      <c r="G2470" s="1">
        <f>'BECA SUPERIOR'!M52</f>
        <v>0</v>
      </c>
      <c r="H2470" s="1">
        <f>'BECA SUPERIOR'!N52</f>
        <v>0</v>
      </c>
    </row>
    <row r="2471">
      <c r="A2471" t="str">
        <v>Beca Educación Superior</v>
      </c>
      <c r="B2471" t="str">
        <v>CHIQUIMULA</v>
      </c>
      <c r="C2471" t="str">
        <v>QUEZALTEPEQUE</v>
      </c>
      <c r="D2471" t="str">
        <v>Beca</v>
      </c>
      <c r="E2471" t="str">
        <v>04 Abril</v>
      </c>
      <c r="F2471">
        <v>4</v>
      </c>
      <c r="G2471" s="1">
        <f>'BECA SUPERIOR'!P52</f>
        <v>3.6</v>
      </c>
      <c r="H2471" s="1">
        <f>'BECA SUPERIOR'!Q52</f>
        <v>9000</v>
      </c>
    </row>
    <row r="2472">
      <c r="A2472" t="str">
        <v>Beca Educación Superior</v>
      </c>
      <c r="B2472" t="str">
        <v>CHIQUIMULA</v>
      </c>
      <c r="C2472" t="str">
        <v>QUEZALTEPEQUE</v>
      </c>
      <c r="D2472" t="str">
        <v>Beca</v>
      </c>
      <c r="E2472" t="str">
        <v>05 Mayo</v>
      </c>
      <c r="F2472">
        <v>5</v>
      </c>
      <c r="G2472" s="1">
        <f>'BECA SUPERIOR'!S52</f>
        <v>0</v>
      </c>
      <c r="H2472" s="1">
        <f>'BECA SUPERIOR'!T52</f>
        <v>0</v>
      </c>
    </row>
    <row r="2473">
      <c r="A2473" t="str">
        <v>Beca Educación Superior</v>
      </c>
      <c r="B2473" t="str">
        <v>CHIQUIMULA</v>
      </c>
      <c r="C2473" t="str">
        <v>QUEZALTEPEQUE</v>
      </c>
      <c r="D2473" t="str">
        <v>Beca</v>
      </c>
      <c r="E2473" t="str">
        <v>06 Junio</v>
      </c>
      <c r="F2473">
        <v>6</v>
      </c>
      <c r="G2473" s="1">
        <f>'BECA SUPERIOR'!V52</f>
        <v>0</v>
      </c>
      <c r="H2473" s="1">
        <f>'BECA SUPERIOR'!W52</f>
        <v>0</v>
      </c>
    </row>
    <row r="2474">
      <c r="A2474" t="str">
        <v>Beca Educación Superior</v>
      </c>
      <c r="B2474" t="str">
        <v>CHIQUIMULA</v>
      </c>
      <c r="C2474" t="str">
        <v>QUEZALTEPEQUE</v>
      </c>
      <c r="D2474" t="str">
        <v>Beca</v>
      </c>
      <c r="E2474" t="str">
        <v>07 Julio</v>
      </c>
      <c r="F2474">
        <v>7</v>
      </c>
      <c r="G2474" s="1">
        <f>'BECA SUPERIOR'!Y52</f>
        <v>0</v>
      </c>
      <c r="H2474" s="1">
        <f>'BECA SUPERIOR'!Z52</f>
        <v>0</v>
      </c>
    </row>
    <row r="2475">
      <c r="A2475" t="str">
        <v>Beca Educación Superior</v>
      </c>
      <c r="B2475" t="str">
        <v>CHIQUIMULA</v>
      </c>
      <c r="C2475" t="str">
        <v>QUEZALTEPEQUE</v>
      </c>
      <c r="D2475" t="str">
        <v>Beca</v>
      </c>
      <c r="E2475" t="str">
        <v>08 Agosto</v>
      </c>
      <c r="F2475">
        <v>8</v>
      </c>
      <c r="G2475" s="1">
        <f>'BECA SUPERIOR'!AB52</f>
        <v>0</v>
      </c>
      <c r="H2475" s="1">
        <f>'BECA SUPERIOR'!AC52</f>
        <v>0</v>
      </c>
    </row>
    <row r="2476">
      <c r="A2476" t="str">
        <v>Beca Educación Superior</v>
      </c>
      <c r="B2476" t="str">
        <v>CHIQUIMULA</v>
      </c>
      <c r="C2476" t="str">
        <v>QUEZALTEPEQUE</v>
      </c>
      <c r="D2476" t="str">
        <v>Beca</v>
      </c>
      <c r="E2476" t="str">
        <v>09 Septiembre</v>
      </c>
      <c r="F2476">
        <v>9</v>
      </c>
      <c r="G2476" s="1">
        <f>'BECA SUPERIOR'!AE52</f>
        <v>5</v>
      </c>
      <c r="H2476" s="1">
        <f>'BECA SUPERIOR'!AF52</f>
        <v>12500</v>
      </c>
    </row>
    <row r="2477">
      <c r="A2477" t="str">
        <v>Beca Educación Superior</v>
      </c>
      <c r="B2477" t="str">
        <v>CHIQUIMULA</v>
      </c>
      <c r="C2477" t="str">
        <v>SAN JOSÉ LA ARADA</v>
      </c>
      <c r="D2477" t="str">
        <v>Beca</v>
      </c>
      <c r="E2477" t="str">
        <v>01 Enero</v>
      </c>
      <c r="F2477">
        <v>1</v>
      </c>
      <c r="G2477" s="1">
        <f>'BECA SUPERIOR'!G53</f>
        <v>0</v>
      </c>
      <c r="H2477" s="1">
        <f>'BECA SUPERIOR'!H53</f>
        <v>0</v>
      </c>
    </row>
    <row r="2478">
      <c r="A2478" t="str">
        <v>Beca Educación Superior</v>
      </c>
      <c r="B2478" t="str">
        <v>CHIQUIMULA</v>
      </c>
      <c r="C2478" t="str">
        <v>SAN JOSÉ LA ARADA</v>
      </c>
      <c r="D2478" t="str">
        <v>Beca</v>
      </c>
      <c r="E2478" t="str">
        <v>02 Febrero</v>
      </c>
      <c r="F2478">
        <v>2</v>
      </c>
      <c r="G2478" s="1">
        <f>'BECA SUPERIOR'!J53</f>
        <v>0</v>
      </c>
      <c r="H2478" s="1">
        <f>'BECA SUPERIOR'!K53</f>
        <v>0</v>
      </c>
    </row>
    <row r="2479">
      <c r="A2479" t="str">
        <v>Beca Educación Superior</v>
      </c>
      <c r="B2479" t="str">
        <v>CHIQUIMULA</v>
      </c>
      <c r="C2479" t="str">
        <v>SAN JOSÉ LA ARADA</v>
      </c>
      <c r="D2479" t="str">
        <v>Beca</v>
      </c>
      <c r="E2479" t="str">
        <v>03 Marzo</v>
      </c>
      <c r="F2479">
        <v>3</v>
      </c>
      <c r="G2479" s="1">
        <f>'BECA SUPERIOR'!M53</f>
        <v>0</v>
      </c>
      <c r="H2479" s="1">
        <f>'BECA SUPERIOR'!N53</f>
        <v>0</v>
      </c>
    </row>
    <row r="2480">
      <c r="A2480" t="str">
        <v>Beca Educación Superior</v>
      </c>
      <c r="B2480" t="str">
        <v>CHIQUIMULA</v>
      </c>
      <c r="C2480" t="str">
        <v>SAN JOSÉ LA ARADA</v>
      </c>
      <c r="D2480" t="str">
        <v>Beca</v>
      </c>
      <c r="E2480" t="str">
        <v>04 Abril</v>
      </c>
      <c r="F2480">
        <v>4</v>
      </c>
      <c r="G2480" s="1">
        <f>'BECA SUPERIOR'!P53</f>
        <v>3.6</v>
      </c>
      <c r="H2480" s="1">
        <f>'BECA SUPERIOR'!Q53</f>
        <v>9000</v>
      </c>
    </row>
    <row r="2481">
      <c r="A2481" t="str">
        <v>Beca Educación Superior</v>
      </c>
      <c r="B2481" t="str">
        <v>CHIQUIMULA</v>
      </c>
      <c r="C2481" t="str">
        <v>SAN JOSÉ LA ARADA</v>
      </c>
      <c r="D2481" t="str">
        <v>Beca</v>
      </c>
      <c r="E2481" t="str">
        <v>05 Mayo</v>
      </c>
      <c r="F2481">
        <v>5</v>
      </c>
      <c r="G2481" s="1">
        <f>'BECA SUPERIOR'!S53</f>
        <v>0</v>
      </c>
      <c r="H2481" s="1">
        <f>'BECA SUPERIOR'!T53</f>
        <v>0</v>
      </c>
    </row>
    <row r="2482">
      <c r="A2482" t="str">
        <v>Beca Educación Superior</v>
      </c>
      <c r="B2482" t="str">
        <v>CHIQUIMULA</v>
      </c>
      <c r="C2482" t="str">
        <v>SAN JOSÉ LA ARADA</v>
      </c>
      <c r="D2482" t="str">
        <v>Beca</v>
      </c>
      <c r="E2482" t="str">
        <v>06 Junio</v>
      </c>
      <c r="F2482">
        <v>6</v>
      </c>
      <c r="G2482" s="1">
        <f>'BECA SUPERIOR'!V53</f>
        <v>0</v>
      </c>
      <c r="H2482" s="1">
        <f>'BECA SUPERIOR'!W53</f>
        <v>0</v>
      </c>
    </row>
    <row r="2483">
      <c r="A2483" t="str">
        <v>Beca Educación Superior</v>
      </c>
      <c r="B2483" t="str">
        <v>CHIQUIMULA</v>
      </c>
      <c r="C2483" t="str">
        <v>SAN JOSÉ LA ARADA</v>
      </c>
      <c r="D2483" t="str">
        <v>Beca</v>
      </c>
      <c r="E2483" t="str">
        <v>07 Julio</v>
      </c>
      <c r="F2483">
        <v>7</v>
      </c>
      <c r="G2483" s="1">
        <f>'BECA SUPERIOR'!Y53</f>
        <v>0</v>
      </c>
      <c r="H2483" s="1">
        <f>'BECA SUPERIOR'!Z53</f>
        <v>0</v>
      </c>
    </row>
    <row r="2484">
      <c r="A2484" t="str">
        <v>Beca Educación Superior</v>
      </c>
      <c r="B2484" t="str">
        <v>CHIQUIMULA</v>
      </c>
      <c r="C2484" t="str">
        <v>SAN JOSÉ LA ARADA</v>
      </c>
      <c r="D2484" t="str">
        <v>Beca</v>
      </c>
      <c r="E2484" t="str">
        <v>08 Agosto</v>
      </c>
      <c r="F2484">
        <v>8</v>
      </c>
      <c r="G2484" s="1">
        <f>'BECA SUPERIOR'!AB53</f>
        <v>0</v>
      </c>
      <c r="H2484" s="1">
        <f>'BECA SUPERIOR'!AC53</f>
        <v>0</v>
      </c>
    </row>
    <row r="2485">
      <c r="A2485" t="str">
        <v>Beca Educación Superior</v>
      </c>
      <c r="B2485" t="str">
        <v>CHIQUIMULA</v>
      </c>
      <c r="C2485" t="str">
        <v>SAN JOSÉ LA ARADA</v>
      </c>
      <c r="D2485" t="str">
        <v>Beca</v>
      </c>
      <c r="E2485" t="str">
        <v>09 Septiembre</v>
      </c>
      <c r="F2485">
        <v>9</v>
      </c>
      <c r="G2485" s="1">
        <f>'BECA SUPERIOR'!AE53</f>
        <v>5</v>
      </c>
      <c r="H2485" s="1">
        <f>'BECA SUPERIOR'!AF53</f>
        <v>12500</v>
      </c>
    </row>
    <row r="2486">
      <c r="A2486" t="str">
        <v>Beca Educación Superior</v>
      </c>
      <c r="B2486" t="str">
        <v>CHIQUIMULA</v>
      </c>
      <c r="C2486" t="str">
        <v>SAN JACINTO</v>
      </c>
      <c r="D2486" t="str">
        <v>Beca</v>
      </c>
      <c r="E2486" t="str">
        <v>01 Enero</v>
      </c>
      <c r="F2486">
        <v>1</v>
      </c>
      <c r="G2486" s="1">
        <f>'BECA SUPERIOR'!G54</f>
        <v>0</v>
      </c>
      <c r="H2486" s="1">
        <f>'BECA SUPERIOR'!H54</f>
        <v>0</v>
      </c>
    </row>
    <row r="2487">
      <c r="A2487" t="str">
        <v>Beca Educación Superior</v>
      </c>
      <c r="B2487" t="str">
        <v>CHIQUIMULA</v>
      </c>
      <c r="C2487" t="str">
        <v>SAN JACINTO</v>
      </c>
      <c r="D2487" t="str">
        <v>Beca</v>
      </c>
      <c r="E2487" t="str">
        <v>02 Febrero</v>
      </c>
      <c r="F2487">
        <v>2</v>
      </c>
      <c r="G2487" s="1">
        <f>'BECA SUPERIOR'!J54</f>
        <v>0</v>
      </c>
      <c r="H2487" s="1">
        <f>'BECA SUPERIOR'!K54</f>
        <v>0</v>
      </c>
    </row>
    <row r="2488">
      <c r="A2488" t="str">
        <v>Beca Educación Superior</v>
      </c>
      <c r="B2488" t="str">
        <v>CHIQUIMULA</v>
      </c>
      <c r="C2488" t="str">
        <v>SAN JACINTO</v>
      </c>
      <c r="D2488" t="str">
        <v>Beca</v>
      </c>
      <c r="E2488" t="str">
        <v>03 Marzo</v>
      </c>
      <c r="F2488">
        <v>3</v>
      </c>
      <c r="G2488" s="1">
        <f>'BECA SUPERIOR'!M54</f>
        <v>0</v>
      </c>
      <c r="H2488" s="1">
        <f>'BECA SUPERIOR'!N54</f>
        <v>0</v>
      </c>
    </row>
    <row r="2489">
      <c r="A2489" t="str">
        <v>Beca Educación Superior</v>
      </c>
      <c r="B2489" t="str">
        <v>CHIQUIMULA</v>
      </c>
      <c r="C2489" t="str">
        <v>SAN JACINTO</v>
      </c>
      <c r="D2489" t="str">
        <v>Beca</v>
      </c>
      <c r="E2489" t="str">
        <v>04 Abril</v>
      </c>
      <c r="F2489">
        <v>4</v>
      </c>
      <c r="G2489" s="1">
        <f>'BECA SUPERIOR'!P54</f>
        <v>1.44</v>
      </c>
      <c r="H2489" s="1">
        <f>'BECA SUPERIOR'!Q54</f>
        <v>3600</v>
      </c>
    </row>
    <row r="2490">
      <c r="A2490" t="str">
        <v>Beca Educación Superior</v>
      </c>
      <c r="B2490" t="str">
        <v>CHIQUIMULA</v>
      </c>
      <c r="C2490" t="str">
        <v>SAN JACINTO</v>
      </c>
      <c r="D2490" t="str">
        <v>Beca</v>
      </c>
      <c r="E2490" t="str">
        <v>05 Mayo</v>
      </c>
      <c r="F2490">
        <v>5</v>
      </c>
      <c r="G2490" s="1">
        <f>'BECA SUPERIOR'!S54</f>
        <v>0</v>
      </c>
      <c r="H2490" s="1">
        <f>'BECA SUPERIOR'!T54</f>
        <v>0</v>
      </c>
    </row>
    <row r="2491">
      <c r="A2491" t="str">
        <v>Beca Educación Superior</v>
      </c>
      <c r="B2491" t="str">
        <v>CHIQUIMULA</v>
      </c>
      <c r="C2491" t="str">
        <v>SAN JACINTO</v>
      </c>
      <c r="D2491" t="str">
        <v>Beca</v>
      </c>
      <c r="E2491" t="str">
        <v>06 Junio</v>
      </c>
      <c r="F2491">
        <v>6</v>
      </c>
      <c r="G2491" s="1">
        <f>'BECA SUPERIOR'!V54</f>
        <v>0</v>
      </c>
      <c r="H2491" s="1">
        <f>'BECA SUPERIOR'!W54</f>
        <v>0</v>
      </c>
    </row>
    <row r="2492">
      <c r="A2492" t="str">
        <v>Beca Educación Superior</v>
      </c>
      <c r="B2492" t="str">
        <v>CHIQUIMULA</v>
      </c>
      <c r="C2492" t="str">
        <v>SAN JACINTO</v>
      </c>
      <c r="D2492" t="str">
        <v>Beca</v>
      </c>
      <c r="E2492" t="str">
        <v>07 Julio</v>
      </c>
      <c r="F2492">
        <v>7</v>
      </c>
      <c r="G2492" s="1">
        <f>'BECA SUPERIOR'!Y54</f>
        <v>0</v>
      </c>
      <c r="H2492" s="1">
        <f>'BECA SUPERIOR'!Z54</f>
        <v>0</v>
      </c>
    </row>
    <row r="2493">
      <c r="A2493" t="str">
        <v>Beca Educación Superior</v>
      </c>
      <c r="B2493" t="str">
        <v>CHIQUIMULA</v>
      </c>
      <c r="C2493" t="str">
        <v>SAN JACINTO</v>
      </c>
      <c r="D2493" t="str">
        <v>Beca</v>
      </c>
      <c r="E2493" t="str">
        <v>08 Agosto</v>
      </c>
      <c r="F2493">
        <v>8</v>
      </c>
      <c r="G2493" s="1">
        <f>'BECA SUPERIOR'!AB54</f>
        <v>0</v>
      </c>
      <c r="H2493" s="1">
        <f>'BECA SUPERIOR'!AC54</f>
        <v>0</v>
      </c>
    </row>
    <row r="2494">
      <c r="A2494" t="str">
        <v>Beca Educación Superior</v>
      </c>
      <c r="B2494" t="str">
        <v>CHIQUIMULA</v>
      </c>
      <c r="C2494" t="str">
        <v>SAN JACINTO</v>
      </c>
      <c r="D2494" t="str">
        <v>Beca</v>
      </c>
      <c r="E2494" t="str">
        <v>09 Septiembre</v>
      </c>
      <c r="F2494">
        <v>9</v>
      </c>
      <c r="G2494" s="1">
        <f>'BECA SUPERIOR'!AE54</f>
        <v>2</v>
      </c>
      <c r="H2494" s="1">
        <f>'BECA SUPERIOR'!AF54</f>
        <v>5000</v>
      </c>
    </row>
    <row r="2495">
      <c r="A2495" t="str">
        <v>Beca Educación Superior</v>
      </c>
      <c r="B2495" t="str">
        <v>CHIQUIMULA</v>
      </c>
      <c r="C2495" t="str">
        <v>SAN JUAN ERMITA</v>
      </c>
      <c r="D2495" t="str">
        <v>Beca</v>
      </c>
      <c r="E2495" t="str">
        <v>01 Enero</v>
      </c>
      <c r="F2495">
        <v>1</v>
      </c>
      <c r="G2495" s="1">
        <f>'BECA SUPERIOR'!G55</f>
        <v>0</v>
      </c>
      <c r="H2495" s="1">
        <f>'BECA SUPERIOR'!H55</f>
        <v>0</v>
      </c>
    </row>
    <row r="2496">
      <c r="A2496" t="str">
        <v>Beca Educación Superior</v>
      </c>
      <c r="B2496" t="str">
        <v>CHIQUIMULA</v>
      </c>
      <c r="C2496" t="str">
        <v>SAN JUAN ERMITA</v>
      </c>
      <c r="D2496" t="str">
        <v>Beca</v>
      </c>
      <c r="E2496" t="str">
        <v>02 Febrero</v>
      </c>
      <c r="F2496">
        <v>2</v>
      </c>
      <c r="G2496" s="1">
        <f>'BECA SUPERIOR'!J55</f>
        <v>0</v>
      </c>
      <c r="H2496" s="1">
        <f>'BECA SUPERIOR'!K55</f>
        <v>0</v>
      </c>
    </row>
    <row r="2497">
      <c r="A2497" t="str">
        <v>Beca Educación Superior</v>
      </c>
      <c r="B2497" t="str">
        <v>CHIQUIMULA</v>
      </c>
      <c r="C2497" t="str">
        <v>SAN JUAN ERMITA</v>
      </c>
      <c r="D2497" t="str">
        <v>Beca</v>
      </c>
      <c r="E2497" t="str">
        <v>03 Marzo</v>
      </c>
      <c r="F2497">
        <v>3</v>
      </c>
      <c r="G2497" s="1">
        <f>'BECA SUPERIOR'!M55</f>
        <v>0</v>
      </c>
      <c r="H2497" s="1">
        <f>'BECA SUPERIOR'!N55</f>
        <v>0</v>
      </c>
    </row>
    <row r="2498">
      <c r="A2498" t="str">
        <v>Beca Educación Superior</v>
      </c>
      <c r="B2498" t="str">
        <v>CHIQUIMULA</v>
      </c>
      <c r="C2498" t="str">
        <v>SAN JUAN ERMITA</v>
      </c>
      <c r="D2498" t="str">
        <v>Beca</v>
      </c>
      <c r="E2498" t="str">
        <v>04 Abril</v>
      </c>
      <c r="F2498">
        <v>4</v>
      </c>
      <c r="G2498" s="1">
        <f>'BECA SUPERIOR'!P55</f>
        <v>0</v>
      </c>
      <c r="H2498" s="1">
        <f>'BECA SUPERIOR'!Q55</f>
        <v>0</v>
      </c>
    </row>
    <row r="2499">
      <c r="A2499" t="str">
        <v>Beca Educación Superior</v>
      </c>
      <c r="B2499" t="str">
        <v>CHIQUIMULA</v>
      </c>
      <c r="C2499" t="str">
        <v>SAN JUAN ERMITA</v>
      </c>
      <c r="D2499" t="str">
        <v>Beca</v>
      </c>
      <c r="E2499" t="str">
        <v>05 Mayo</v>
      </c>
      <c r="F2499">
        <v>5</v>
      </c>
      <c r="G2499" s="1">
        <f>'BECA SUPERIOR'!S55</f>
        <v>0</v>
      </c>
      <c r="H2499" s="1">
        <f>'BECA SUPERIOR'!T55</f>
        <v>0</v>
      </c>
    </row>
    <row r="2500">
      <c r="A2500" t="str">
        <v>Beca Educación Superior</v>
      </c>
      <c r="B2500" t="str">
        <v>CHIQUIMULA</v>
      </c>
      <c r="C2500" t="str">
        <v>SAN JUAN ERMITA</v>
      </c>
      <c r="D2500" t="str">
        <v>Beca</v>
      </c>
      <c r="E2500" t="str">
        <v>06 Junio</v>
      </c>
      <c r="F2500">
        <v>6</v>
      </c>
      <c r="G2500" s="1">
        <f>'BECA SUPERIOR'!V55</f>
        <v>0</v>
      </c>
      <c r="H2500" s="1">
        <f>'BECA SUPERIOR'!W55</f>
        <v>0</v>
      </c>
    </row>
    <row r="2501">
      <c r="A2501" t="str">
        <v>Beca Educación Superior</v>
      </c>
      <c r="B2501" t="str">
        <v>CHIQUIMULA</v>
      </c>
      <c r="C2501" t="str">
        <v>SAN JUAN ERMITA</v>
      </c>
      <c r="D2501" t="str">
        <v>Beca</v>
      </c>
      <c r="E2501" t="str">
        <v>07 Julio</v>
      </c>
      <c r="F2501">
        <v>7</v>
      </c>
      <c r="G2501" s="1">
        <f>'BECA SUPERIOR'!Y55</f>
        <v>0</v>
      </c>
      <c r="H2501" s="1">
        <f>'BECA SUPERIOR'!Z55</f>
        <v>0</v>
      </c>
    </row>
    <row r="2502">
      <c r="A2502" t="str">
        <v>Beca Educación Superior</v>
      </c>
      <c r="B2502" t="str">
        <v>CHIQUIMULA</v>
      </c>
      <c r="C2502" t="str">
        <v>SAN JUAN ERMITA</v>
      </c>
      <c r="D2502" t="str">
        <v>Beca</v>
      </c>
      <c r="E2502" t="str">
        <v>08 Agosto</v>
      </c>
      <c r="F2502">
        <v>8</v>
      </c>
      <c r="G2502" s="1">
        <f>'BECA SUPERIOR'!AB55</f>
        <v>0</v>
      </c>
      <c r="H2502" s="1">
        <f>'BECA SUPERIOR'!AC55</f>
        <v>0</v>
      </c>
    </row>
    <row r="2503">
      <c r="A2503" t="str">
        <v>Beca Educación Superior</v>
      </c>
      <c r="B2503" t="str">
        <v>CHIQUIMULA</v>
      </c>
      <c r="C2503" t="str">
        <v>SAN JUAN ERMITA</v>
      </c>
      <c r="D2503" t="str">
        <v>Beca</v>
      </c>
      <c r="E2503" t="str">
        <v>09 Septiembre</v>
      </c>
      <c r="F2503">
        <v>9</v>
      </c>
      <c r="G2503" s="1">
        <f>'BECA SUPERIOR'!AE55</f>
        <v>1</v>
      </c>
      <c r="H2503" s="1">
        <f>'BECA SUPERIOR'!AF55</f>
        <v>2500</v>
      </c>
    </row>
    <row r="2504">
      <c r="A2504" t="str">
        <v>Beca Educación Superior</v>
      </c>
      <c r="B2504" t="str">
        <v>EL PROGRESO</v>
      </c>
      <c r="C2504" t="str">
        <v>EL JÍCARO</v>
      </c>
      <c r="D2504" t="str">
        <v>Beca</v>
      </c>
      <c r="E2504" t="str">
        <v>01 Enero</v>
      </c>
      <c r="F2504">
        <v>1</v>
      </c>
      <c r="G2504" s="1">
        <f>'BECA SUPERIOR'!G56</f>
        <v>0</v>
      </c>
      <c r="H2504" s="1">
        <f>'BECA SUPERIOR'!H56</f>
        <v>0</v>
      </c>
    </row>
    <row r="2505">
      <c r="A2505" t="str">
        <v>Beca Educación Superior</v>
      </c>
      <c r="B2505" t="str">
        <v>EL PROGRESO</v>
      </c>
      <c r="C2505" t="str">
        <v>EL JÍCARO</v>
      </c>
      <c r="D2505" t="str">
        <v>Beca</v>
      </c>
      <c r="E2505" t="str">
        <v>02 Febrero</v>
      </c>
      <c r="F2505">
        <v>2</v>
      </c>
      <c r="G2505" s="1">
        <f>'BECA SUPERIOR'!J56</f>
        <v>0</v>
      </c>
      <c r="H2505" s="1">
        <f>'BECA SUPERIOR'!K56</f>
        <v>0</v>
      </c>
    </row>
    <row r="2506">
      <c r="A2506" t="str">
        <v>Beca Educación Superior</v>
      </c>
      <c r="B2506" t="str">
        <v>EL PROGRESO</v>
      </c>
      <c r="C2506" t="str">
        <v>EL JÍCARO</v>
      </c>
      <c r="D2506" t="str">
        <v>Beca</v>
      </c>
      <c r="E2506" t="str">
        <v>03 Marzo</v>
      </c>
      <c r="F2506">
        <v>3</v>
      </c>
      <c r="G2506" s="1">
        <f>'BECA SUPERIOR'!M56</f>
        <v>0</v>
      </c>
      <c r="H2506" s="1">
        <f>'BECA SUPERIOR'!N56</f>
        <v>0</v>
      </c>
    </row>
    <row r="2507">
      <c r="A2507" t="str">
        <v>Beca Educación Superior</v>
      </c>
      <c r="B2507" t="str">
        <v>EL PROGRESO</v>
      </c>
      <c r="C2507" t="str">
        <v>EL JÍCARO</v>
      </c>
      <c r="D2507" t="str">
        <v>Beca</v>
      </c>
      <c r="E2507" t="str">
        <v>04 Abril</v>
      </c>
      <c r="F2507">
        <v>4</v>
      </c>
      <c r="G2507" s="1">
        <f>'BECA SUPERIOR'!P56</f>
        <v>0.72</v>
      </c>
      <c r="H2507" s="1">
        <f>'BECA SUPERIOR'!Q56</f>
        <v>1800</v>
      </c>
    </row>
    <row r="2508">
      <c r="A2508" t="str">
        <v>Beca Educación Superior</v>
      </c>
      <c r="B2508" t="str">
        <v>EL PROGRESO</v>
      </c>
      <c r="C2508" t="str">
        <v>EL JÍCARO</v>
      </c>
      <c r="D2508" t="str">
        <v>Beca</v>
      </c>
      <c r="E2508" t="str">
        <v>05 Mayo</v>
      </c>
      <c r="F2508">
        <v>5</v>
      </c>
      <c r="G2508" s="1">
        <f>'BECA SUPERIOR'!S56</f>
        <v>0</v>
      </c>
      <c r="H2508" s="1">
        <f>'BECA SUPERIOR'!T56</f>
        <v>0</v>
      </c>
    </row>
    <row r="2509">
      <c r="A2509" t="str">
        <v>Beca Educación Superior</v>
      </c>
      <c r="B2509" t="str">
        <v>EL PROGRESO</v>
      </c>
      <c r="C2509" t="str">
        <v>EL JÍCARO</v>
      </c>
      <c r="D2509" t="str">
        <v>Beca</v>
      </c>
      <c r="E2509" t="str">
        <v>06 Junio</v>
      </c>
      <c r="F2509">
        <v>6</v>
      </c>
      <c r="G2509" s="1">
        <f>'BECA SUPERIOR'!V56</f>
        <v>0</v>
      </c>
      <c r="H2509" s="1">
        <f>'BECA SUPERIOR'!W56</f>
        <v>0</v>
      </c>
    </row>
    <row r="2510">
      <c r="A2510" t="str">
        <v>Beca Educación Superior</v>
      </c>
      <c r="B2510" t="str">
        <v>EL PROGRESO</v>
      </c>
      <c r="C2510" t="str">
        <v>EL JÍCARO</v>
      </c>
      <c r="D2510" t="str">
        <v>Beca</v>
      </c>
      <c r="E2510" t="str">
        <v>07 Julio</v>
      </c>
      <c r="F2510">
        <v>7</v>
      </c>
      <c r="G2510" s="1">
        <f>'BECA SUPERIOR'!Y56</f>
        <v>0</v>
      </c>
      <c r="H2510" s="1">
        <f>'BECA SUPERIOR'!Z56</f>
        <v>0</v>
      </c>
    </row>
    <row r="2511">
      <c r="A2511" t="str">
        <v>Beca Educación Superior</v>
      </c>
      <c r="B2511" t="str">
        <v>EL PROGRESO</v>
      </c>
      <c r="C2511" t="str">
        <v>EL JÍCARO</v>
      </c>
      <c r="D2511" t="str">
        <v>Beca</v>
      </c>
      <c r="E2511" t="str">
        <v>08 Agosto</v>
      </c>
      <c r="F2511">
        <v>8</v>
      </c>
      <c r="G2511" s="1">
        <f>'BECA SUPERIOR'!AB56</f>
        <v>0</v>
      </c>
      <c r="H2511" s="1">
        <f>'BECA SUPERIOR'!AC56</f>
        <v>0</v>
      </c>
    </row>
    <row r="2512">
      <c r="A2512" t="str">
        <v>Beca Educación Superior</v>
      </c>
      <c r="B2512" t="str">
        <v>EL PROGRESO</v>
      </c>
      <c r="C2512" t="str">
        <v>EL JÍCARO</v>
      </c>
      <c r="D2512" t="str">
        <v>Beca</v>
      </c>
      <c r="E2512" t="str">
        <v>09 Septiembre</v>
      </c>
      <c r="F2512">
        <v>9</v>
      </c>
      <c r="G2512" s="1">
        <f>'BECA SUPERIOR'!AE56</f>
        <v>1</v>
      </c>
      <c r="H2512" s="1">
        <f>'BECA SUPERIOR'!AF56</f>
        <v>2500</v>
      </c>
    </row>
    <row r="2513">
      <c r="A2513" t="str">
        <v>Beca Educación Superior</v>
      </c>
      <c r="B2513" t="str">
        <v>EL PROGRESO</v>
      </c>
      <c r="C2513" t="str">
        <v>GUASTATOYA</v>
      </c>
      <c r="D2513" t="str">
        <v>Beca</v>
      </c>
      <c r="E2513" t="str">
        <v>01 Enero</v>
      </c>
      <c r="F2513">
        <v>1</v>
      </c>
      <c r="G2513" s="1">
        <f>'BECA SUPERIOR'!G57</f>
        <v>0</v>
      </c>
      <c r="H2513" s="1">
        <f>'BECA SUPERIOR'!H57</f>
        <v>0</v>
      </c>
    </row>
    <row r="2514">
      <c r="A2514" t="str">
        <v>Beca Educación Superior</v>
      </c>
      <c r="B2514" t="str">
        <v>EL PROGRESO</v>
      </c>
      <c r="C2514" t="str">
        <v>GUASTATOYA</v>
      </c>
      <c r="D2514" t="str">
        <v>Beca</v>
      </c>
      <c r="E2514" t="str">
        <v>02 Febrero</v>
      </c>
      <c r="F2514">
        <v>2</v>
      </c>
      <c r="G2514" s="1">
        <f>'BECA SUPERIOR'!J57</f>
        <v>0</v>
      </c>
      <c r="H2514" s="1">
        <f>'BECA SUPERIOR'!K57</f>
        <v>0</v>
      </c>
    </row>
    <row r="2515">
      <c r="A2515" t="str">
        <v>Beca Educación Superior</v>
      </c>
      <c r="B2515" t="str">
        <v>EL PROGRESO</v>
      </c>
      <c r="C2515" t="str">
        <v>GUASTATOYA</v>
      </c>
      <c r="D2515" t="str">
        <v>Beca</v>
      </c>
      <c r="E2515" t="str">
        <v>03 Marzo</v>
      </c>
      <c r="F2515">
        <v>3</v>
      </c>
      <c r="G2515" s="1">
        <f>'BECA SUPERIOR'!M57</f>
        <v>0</v>
      </c>
      <c r="H2515" s="1">
        <f>'BECA SUPERIOR'!N57</f>
        <v>0</v>
      </c>
    </row>
    <row r="2516">
      <c r="A2516" t="str">
        <v>Beca Educación Superior</v>
      </c>
      <c r="B2516" t="str">
        <v>EL PROGRESO</v>
      </c>
      <c r="C2516" t="str">
        <v>GUASTATOYA</v>
      </c>
      <c r="D2516" t="str">
        <v>Beca</v>
      </c>
      <c r="E2516" t="str">
        <v>04 Abril</v>
      </c>
      <c r="F2516">
        <v>4</v>
      </c>
      <c r="G2516" s="1">
        <f>'BECA SUPERIOR'!P57</f>
        <v>3.6</v>
      </c>
      <c r="H2516" s="1">
        <f>'BECA SUPERIOR'!Q57</f>
        <v>9000</v>
      </c>
    </row>
    <row r="2517">
      <c r="A2517" t="str">
        <v>Beca Educación Superior</v>
      </c>
      <c r="B2517" t="str">
        <v>EL PROGRESO</v>
      </c>
      <c r="C2517" t="str">
        <v>GUASTATOYA</v>
      </c>
      <c r="D2517" t="str">
        <v>Beca</v>
      </c>
      <c r="E2517" t="str">
        <v>05 Mayo</v>
      </c>
      <c r="F2517">
        <v>5</v>
      </c>
      <c r="G2517" s="1">
        <f>'BECA SUPERIOR'!S57</f>
        <v>0</v>
      </c>
      <c r="H2517" s="1">
        <f>'BECA SUPERIOR'!T57</f>
        <v>0</v>
      </c>
    </row>
    <row r="2518">
      <c r="A2518" t="str">
        <v>Beca Educación Superior</v>
      </c>
      <c r="B2518" t="str">
        <v>EL PROGRESO</v>
      </c>
      <c r="C2518" t="str">
        <v>GUASTATOYA</v>
      </c>
      <c r="D2518" t="str">
        <v>Beca</v>
      </c>
      <c r="E2518" t="str">
        <v>06 Junio</v>
      </c>
      <c r="F2518">
        <v>6</v>
      </c>
      <c r="G2518" s="1">
        <f>'BECA SUPERIOR'!V57</f>
        <v>0</v>
      </c>
      <c r="H2518" s="1">
        <f>'BECA SUPERIOR'!W57</f>
        <v>0</v>
      </c>
    </row>
    <row r="2519">
      <c r="A2519" t="str">
        <v>Beca Educación Superior</v>
      </c>
      <c r="B2519" t="str">
        <v>EL PROGRESO</v>
      </c>
      <c r="C2519" t="str">
        <v>GUASTATOYA</v>
      </c>
      <c r="D2519" t="str">
        <v>Beca</v>
      </c>
      <c r="E2519" t="str">
        <v>07 Julio</v>
      </c>
      <c r="F2519">
        <v>7</v>
      </c>
      <c r="G2519" s="1">
        <f>'BECA SUPERIOR'!Y57</f>
        <v>0</v>
      </c>
      <c r="H2519" s="1">
        <f>'BECA SUPERIOR'!Z57</f>
        <v>0</v>
      </c>
    </row>
    <row r="2520">
      <c r="A2520" t="str">
        <v>Beca Educación Superior</v>
      </c>
      <c r="B2520" t="str">
        <v>EL PROGRESO</v>
      </c>
      <c r="C2520" t="str">
        <v>GUASTATOYA</v>
      </c>
      <c r="D2520" t="str">
        <v>Beca</v>
      </c>
      <c r="E2520" t="str">
        <v>08 Agosto</v>
      </c>
      <c r="F2520">
        <v>8</v>
      </c>
      <c r="G2520" s="1">
        <f>'BECA SUPERIOR'!AB57</f>
        <v>0</v>
      </c>
      <c r="H2520" s="1">
        <f>'BECA SUPERIOR'!AC57</f>
        <v>0</v>
      </c>
    </row>
    <row r="2521">
      <c r="A2521" t="str">
        <v>Beca Educación Superior</v>
      </c>
      <c r="B2521" t="str">
        <v>EL PROGRESO</v>
      </c>
      <c r="C2521" t="str">
        <v>GUASTATOYA</v>
      </c>
      <c r="D2521" t="str">
        <v>Beca</v>
      </c>
      <c r="E2521" t="str">
        <v>09 Septiembre</v>
      </c>
      <c r="F2521">
        <v>9</v>
      </c>
      <c r="G2521" s="1">
        <f>'BECA SUPERIOR'!AE57</f>
        <v>4</v>
      </c>
      <c r="H2521" s="1">
        <f>'BECA SUPERIOR'!AF57</f>
        <v>10000</v>
      </c>
    </row>
    <row r="2522">
      <c r="A2522" t="str">
        <v>Beca Educación Superior</v>
      </c>
      <c r="B2522" t="str">
        <v>EL PROGRESO</v>
      </c>
      <c r="C2522" t="str">
        <v>MORAZÁN</v>
      </c>
      <c r="D2522" t="str">
        <v>Beca</v>
      </c>
      <c r="E2522" t="str">
        <v>01 Enero</v>
      </c>
      <c r="F2522">
        <v>1</v>
      </c>
      <c r="G2522" s="1">
        <f>'BECA SUPERIOR'!G58</f>
        <v>0</v>
      </c>
      <c r="H2522" s="1">
        <f>'BECA SUPERIOR'!H58</f>
        <v>0</v>
      </c>
    </row>
    <row r="2523">
      <c r="A2523" t="str">
        <v>Beca Educación Superior</v>
      </c>
      <c r="B2523" t="str">
        <v>EL PROGRESO</v>
      </c>
      <c r="C2523" t="str">
        <v>MORAZÁN</v>
      </c>
      <c r="D2523" t="str">
        <v>Beca</v>
      </c>
      <c r="E2523" t="str">
        <v>02 Febrero</v>
      </c>
      <c r="F2523">
        <v>2</v>
      </c>
      <c r="G2523" s="1">
        <f>'BECA SUPERIOR'!J58</f>
        <v>0</v>
      </c>
      <c r="H2523" s="1">
        <f>'BECA SUPERIOR'!K58</f>
        <v>0</v>
      </c>
    </row>
    <row r="2524">
      <c r="A2524" t="str">
        <v>Beca Educación Superior</v>
      </c>
      <c r="B2524" t="str">
        <v>EL PROGRESO</v>
      </c>
      <c r="C2524" t="str">
        <v>MORAZÁN</v>
      </c>
      <c r="D2524" t="str">
        <v>Beca</v>
      </c>
      <c r="E2524" t="str">
        <v>03 Marzo</v>
      </c>
      <c r="F2524">
        <v>3</v>
      </c>
      <c r="G2524" s="1">
        <f>'BECA SUPERIOR'!M58</f>
        <v>0</v>
      </c>
      <c r="H2524" s="1">
        <f>'BECA SUPERIOR'!N58</f>
        <v>0</v>
      </c>
    </row>
    <row r="2525">
      <c r="A2525" t="str">
        <v>Beca Educación Superior</v>
      </c>
      <c r="B2525" t="str">
        <v>EL PROGRESO</v>
      </c>
      <c r="C2525" t="str">
        <v>MORAZÁN</v>
      </c>
      <c r="D2525" t="str">
        <v>Beca</v>
      </c>
      <c r="E2525" t="str">
        <v>04 Abril</v>
      </c>
      <c r="F2525">
        <v>4</v>
      </c>
      <c r="G2525" s="1">
        <f>'BECA SUPERIOR'!P58</f>
        <v>0.72</v>
      </c>
      <c r="H2525" s="1">
        <f>'BECA SUPERIOR'!Q58</f>
        <v>1800</v>
      </c>
    </row>
    <row r="2526">
      <c r="A2526" t="str">
        <v>Beca Educación Superior</v>
      </c>
      <c r="B2526" t="str">
        <v>EL PROGRESO</v>
      </c>
      <c r="C2526" t="str">
        <v>MORAZÁN</v>
      </c>
      <c r="D2526" t="str">
        <v>Beca</v>
      </c>
      <c r="E2526" t="str">
        <v>05 Mayo</v>
      </c>
      <c r="F2526">
        <v>5</v>
      </c>
      <c r="G2526" s="1">
        <f>'BECA SUPERIOR'!S58</f>
        <v>0</v>
      </c>
      <c r="H2526" s="1">
        <f>'BECA SUPERIOR'!T58</f>
        <v>0</v>
      </c>
    </row>
    <row r="2527">
      <c r="A2527" t="str">
        <v>Beca Educación Superior</v>
      </c>
      <c r="B2527" t="str">
        <v>EL PROGRESO</v>
      </c>
      <c r="C2527" t="str">
        <v>MORAZÁN</v>
      </c>
      <c r="D2527" t="str">
        <v>Beca</v>
      </c>
      <c r="E2527" t="str">
        <v>06 Junio</v>
      </c>
      <c r="F2527">
        <v>6</v>
      </c>
      <c r="G2527" s="1">
        <f>'BECA SUPERIOR'!V58</f>
        <v>0</v>
      </c>
      <c r="H2527" s="1">
        <f>'BECA SUPERIOR'!W58</f>
        <v>0</v>
      </c>
    </row>
    <row r="2528">
      <c r="A2528" t="str">
        <v>Beca Educación Superior</v>
      </c>
      <c r="B2528" t="str">
        <v>EL PROGRESO</v>
      </c>
      <c r="C2528" t="str">
        <v>MORAZÁN</v>
      </c>
      <c r="D2528" t="str">
        <v>Beca</v>
      </c>
      <c r="E2528" t="str">
        <v>07 Julio</v>
      </c>
      <c r="F2528">
        <v>7</v>
      </c>
      <c r="G2528" s="1">
        <f>'BECA SUPERIOR'!Y58</f>
        <v>0</v>
      </c>
      <c r="H2528" s="1">
        <f>'BECA SUPERIOR'!Z58</f>
        <v>0</v>
      </c>
    </row>
    <row r="2529">
      <c r="A2529" t="str">
        <v>Beca Educación Superior</v>
      </c>
      <c r="B2529" t="str">
        <v>EL PROGRESO</v>
      </c>
      <c r="C2529" t="str">
        <v>MORAZÁN</v>
      </c>
      <c r="D2529" t="str">
        <v>Beca</v>
      </c>
      <c r="E2529" t="str">
        <v>08 Agosto</v>
      </c>
      <c r="F2529">
        <v>8</v>
      </c>
      <c r="G2529" s="1">
        <f>'BECA SUPERIOR'!AB58</f>
        <v>0</v>
      </c>
      <c r="H2529" s="1">
        <f>'BECA SUPERIOR'!AC58</f>
        <v>0</v>
      </c>
    </row>
    <row r="2530">
      <c r="A2530" t="str">
        <v>Beca Educación Superior</v>
      </c>
      <c r="B2530" t="str">
        <v>EL PROGRESO</v>
      </c>
      <c r="C2530" t="str">
        <v>MORAZÁN</v>
      </c>
      <c r="D2530" t="str">
        <v>Beca</v>
      </c>
      <c r="E2530" t="str">
        <v>09 Septiembre</v>
      </c>
      <c r="F2530">
        <v>9</v>
      </c>
      <c r="G2530" s="1">
        <f>'BECA SUPERIOR'!AE58</f>
        <v>1</v>
      </c>
      <c r="H2530" s="1">
        <f>'BECA SUPERIOR'!AF58</f>
        <v>2500</v>
      </c>
    </row>
    <row r="2531">
      <c r="A2531" t="str">
        <v>Beca Educación Superior</v>
      </c>
      <c r="B2531" t="str">
        <v>EL PROGRESO</v>
      </c>
      <c r="C2531" t="str">
        <v>SAN AGUSTÍN ACASAGUASTLÁN</v>
      </c>
      <c r="D2531" t="str">
        <v>Beca</v>
      </c>
      <c r="E2531" t="str">
        <v>01 Enero</v>
      </c>
      <c r="F2531">
        <v>1</v>
      </c>
      <c r="G2531" s="1">
        <f>'BECA SUPERIOR'!G59</f>
        <v>0</v>
      </c>
      <c r="H2531" s="1">
        <f>'BECA SUPERIOR'!H59</f>
        <v>0</v>
      </c>
    </row>
    <row r="2532">
      <c r="A2532" t="str">
        <v>Beca Educación Superior</v>
      </c>
      <c r="B2532" t="str">
        <v>EL PROGRESO</v>
      </c>
      <c r="C2532" t="str">
        <v>SAN AGUSTÍN ACASAGUASTLÁN</v>
      </c>
      <c r="D2532" t="str">
        <v>Beca</v>
      </c>
      <c r="E2532" t="str">
        <v>02 Febrero</v>
      </c>
      <c r="F2532">
        <v>2</v>
      </c>
      <c r="G2532" s="1">
        <f>'BECA SUPERIOR'!J59</f>
        <v>0</v>
      </c>
      <c r="H2532" s="1">
        <f>'BECA SUPERIOR'!K59</f>
        <v>0</v>
      </c>
    </row>
    <row r="2533">
      <c r="A2533" t="str">
        <v>Beca Educación Superior</v>
      </c>
      <c r="B2533" t="str">
        <v>EL PROGRESO</v>
      </c>
      <c r="C2533" t="str">
        <v>SAN AGUSTÍN ACASAGUASTLÁN</v>
      </c>
      <c r="D2533" t="str">
        <v>Beca</v>
      </c>
      <c r="E2533" t="str">
        <v>03 Marzo</v>
      </c>
      <c r="F2533">
        <v>3</v>
      </c>
      <c r="G2533" s="1">
        <f>'BECA SUPERIOR'!M59</f>
        <v>0</v>
      </c>
      <c r="H2533" s="1">
        <f>'BECA SUPERIOR'!N59</f>
        <v>0</v>
      </c>
    </row>
    <row r="2534">
      <c r="A2534" t="str">
        <v>Beca Educación Superior</v>
      </c>
      <c r="B2534" t="str">
        <v>EL PROGRESO</v>
      </c>
      <c r="C2534" t="str">
        <v>SAN AGUSTÍN ACASAGUASTLÁN</v>
      </c>
      <c r="D2534" t="str">
        <v>Beca</v>
      </c>
      <c r="E2534" t="str">
        <v>04 Abril</v>
      </c>
      <c r="F2534">
        <v>4</v>
      </c>
      <c r="G2534" s="1">
        <f>'BECA SUPERIOR'!P59</f>
        <v>5.76</v>
      </c>
      <c r="H2534" s="1">
        <f>'BECA SUPERIOR'!Q59</f>
        <v>14400</v>
      </c>
    </row>
    <row r="2535">
      <c r="A2535" t="str">
        <v>Beca Educación Superior</v>
      </c>
      <c r="B2535" t="str">
        <v>EL PROGRESO</v>
      </c>
      <c r="C2535" t="str">
        <v>SAN AGUSTÍN ACASAGUASTLÁN</v>
      </c>
      <c r="D2535" t="str">
        <v>Beca</v>
      </c>
      <c r="E2535" t="str">
        <v>05 Mayo</v>
      </c>
      <c r="F2535">
        <v>5</v>
      </c>
      <c r="G2535" s="1">
        <f>'BECA SUPERIOR'!S59</f>
        <v>0</v>
      </c>
      <c r="H2535" s="1">
        <f>'BECA SUPERIOR'!T59</f>
        <v>0</v>
      </c>
    </row>
    <row r="2536">
      <c r="A2536" t="str">
        <v>Beca Educación Superior</v>
      </c>
      <c r="B2536" t="str">
        <v>EL PROGRESO</v>
      </c>
      <c r="C2536" t="str">
        <v>SAN AGUSTÍN ACASAGUASTLÁN</v>
      </c>
      <c r="D2536" t="str">
        <v>Beca</v>
      </c>
      <c r="E2536" t="str">
        <v>06 Junio</v>
      </c>
      <c r="F2536">
        <v>6</v>
      </c>
      <c r="G2536" s="1">
        <f>'BECA SUPERIOR'!V59</f>
        <v>0</v>
      </c>
      <c r="H2536" s="1">
        <f>'BECA SUPERIOR'!W59</f>
        <v>0</v>
      </c>
    </row>
    <row r="2537">
      <c r="A2537" t="str">
        <v>Beca Educación Superior</v>
      </c>
      <c r="B2537" t="str">
        <v>EL PROGRESO</v>
      </c>
      <c r="C2537" t="str">
        <v>SAN AGUSTÍN ACASAGUASTLÁN</v>
      </c>
      <c r="D2537" t="str">
        <v>Beca</v>
      </c>
      <c r="E2537" t="str">
        <v>07 Julio</v>
      </c>
      <c r="F2537">
        <v>7</v>
      </c>
      <c r="G2537" s="1">
        <f>'BECA SUPERIOR'!Y59</f>
        <v>0</v>
      </c>
      <c r="H2537" s="1">
        <f>'BECA SUPERIOR'!Z59</f>
        <v>0</v>
      </c>
    </row>
    <row r="2538">
      <c r="A2538" t="str">
        <v>Beca Educación Superior</v>
      </c>
      <c r="B2538" t="str">
        <v>EL PROGRESO</v>
      </c>
      <c r="C2538" t="str">
        <v>SAN AGUSTÍN ACASAGUASTLÁN</v>
      </c>
      <c r="D2538" t="str">
        <v>Beca</v>
      </c>
      <c r="E2538" t="str">
        <v>08 Agosto</v>
      </c>
      <c r="F2538">
        <v>8</v>
      </c>
      <c r="G2538" s="1">
        <f>'BECA SUPERIOR'!AB59</f>
        <v>0</v>
      </c>
      <c r="H2538" s="1">
        <f>'BECA SUPERIOR'!AC59</f>
        <v>0</v>
      </c>
    </row>
    <row r="2539">
      <c r="A2539" t="str">
        <v>Beca Educación Superior</v>
      </c>
      <c r="B2539" t="str">
        <v>EL PROGRESO</v>
      </c>
      <c r="C2539" t="str">
        <v>SAN AGUSTÍN ACASAGUASTLÁN</v>
      </c>
      <c r="D2539" t="str">
        <v>Beca</v>
      </c>
      <c r="E2539" t="str">
        <v>09 Septiembre</v>
      </c>
      <c r="F2539">
        <v>9</v>
      </c>
      <c r="G2539" s="1">
        <f>'BECA SUPERIOR'!AE59</f>
        <v>8</v>
      </c>
      <c r="H2539" s="1">
        <f>'BECA SUPERIOR'!AF59</f>
        <v>20000</v>
      </c>
    </row>
    <row r="2540">
      <c r="A2540" t="str">
        <v>Beca Educación Superior</v>
      </c>
      <c r="B2540" t="str">
        <v>EL PROGRESO</v>
      </c>
      <c r="C2540" t="str">
        <v>SAN ANTONIO LA PAZ</v>
      </c>
      <c r="D2540" t="str">
        <v>Beca</v>
      </c>
      <c r="E2540" t="str">
        <v>01 Enero</v>
      </c>
      <c r="F2540">
        <v>1</v>
      </c>
      <c r="G2540" s="1">
        <f>'BECA SUPERIOR'!G60</f>
        <v>0</v>
      </c>
      <c r="H2540" s="1">
        <f>'BECA SUPERIOR'!H60</f>
        <v>0</v>
      </c>
    </row>
    <row r="2541">
      <c r="A2541" t="str">
        <v>Beca Educación Superior</v>
      </c>
      <c r="B2541" t="str">
        <v>EL PROGRESO</v>
      </c>
      <c r="C2541" t="str">
        <v>SAN ANTONIO LA PAZ</v>
      </c>
      <c r="D2541" t="str">
        <v>Beca</v>
      </c>
      <c r="E2541" t="str">
        <v>02 Febrero</v>
      </c>
      <c r="F2541">
        <v>2</v>
      </c>
      <c r="G2541" s="1">
        <f>'BECA SUPERIOR'!J60</f>
        <v>0</v>
      </c>
      <c r="H2541" s="1">
        <f>'BECA SUPERIOR'!K60</f>
        <v>0</v>
      </c>
    </row>
    <row r="2542">
      <c r="A2542" t="str">
        <v>Beca Educación Superior</v>
      </c>
      <c r="B2542" t="str">
        <v>EL PROGRESO</v>
      </c>
      <c r="C2542" t="str">
        <v>SAN ANTONIO LA PAZ</v>
      </c>
      <c r="D2542" t="str">
        <v>Beca</v>
      </c>
      <c r="E2542" t="str">
        <v>03 Marzo</v>
      </c>
      <c r="F2542">
        <v>3</v>
      </c>
      <c r="G2542" s="1">
        <f>'BECA SUPERIOR'!M60</f>
        <v>0</v>
      </c>
      <c r="H2542" s="1">
        <f>'BECA SUPERIOR'!N60</f>
        <v>0</v>
      </c>
    </row>
    <row r="2543">
      <c r="A2543" t="str">
        <v>Beca Educación Superior</v>
      </c>
      <c r="B2543" t="str">
        <v>EL PROGRESO</v>
      </c>
      <c r="C2543" t="str">
        <v>SAN ANTONIO LA PAZ</v>
      </c>
      <c r="D2543" t="str">
        <v>Beca</v>
      </c>
      <c r="E2543" t="str">
        <v>04 Abril</v>
      </c>
      <c r="F2543">
        <v>4</v>
      </c>
      <c r="G2543" s="1">
        <f>'BECA SUPERIOR'!P60</f>
        <v>2.16</v>
      </c>
      <c r="H2543" s="1">
        <f>'BECA SUPERIOR'!Q60</f>
        <v>5400</v>
      </c>
    </row>
    <row r="2544">
      <c r="A2544" t="str">
        <v>Beca Educación Superior</v>
      </c>
      <c r="B2544" t="str">
        <v>EL PROGRESO</v>
      </c>
      <c r="C2544" t="str">
        <v>SAN ANTONIO LA PAZ</v>
      </c>
      <c r="D2544" t="str">
        <v>Beca</v>
      </c>
      <c r="E2544" t="str">
        <v>05 Mayo</v>
      </c>
      <c r="F2544">
        <v>5</v>
      </c>
      <c r="G2544" s="1">
        <f>'BECA SUPERIOR'!S60</f>
        <v>0</v>
      </c>
      <c r="H2544" s="1">
        <f>'BECA SUPERIOR'!T60</f>
        <v>0</v>
      </c>
    </row>
    <row r="2545">
      <c r="A2545" t="str">
        <v>Beca Educación Superior</v>
      </c>
      <c r="B2545" t="str">
        <v>EL PROGRESO</v>
      </c>
      <c r="C2545" t="str">
        <v>SAN ANTONIO LA PAZ</v>
      </c>
      <c r="D2545" t="str">
        <v>Beca</v>
      </c>
      <c r="E2545" t="str">
        <v>06 Junio</v>
      </c>
      <c r="F2545">
        <v>6</v>
      </c>
      <c r="G2545" s="1">
        <f>'BECA SUPERIOR'!V60</f>
        <v>0</v>
      </c>
      <c r="H2545" s="1">
        <f>'BECA SUPERIOR'!W60</f>
        <v>0</v>
      </c>
    </row>
    <row r="2546">
      <c r="A2546" t="str">
        <v>Beca Educación Superior</v>
      </c>
      <c r="B2546" t="str">
        <v>EL PROGRESO</v>
      </c>
      <c r="C2546" t="str">
        <v>SAN ANTONIO LA PAZ</v>
      </c>
      <c r="D2546" t="str">
        <v>Beca</v>
      </c>
      <c r="E2546" t="str">
        <v>07 Julio</v>
      </c>
      <c r="F2546">
        <v>7</v>
      </c>
      <c r="G2546" s="1">
        <f>'BECA SUPERIOR'!Y60</f>
        <v>0</v>
      </c>
      <c r="H2546" s="1">
        <f>'BECA SUPERIOR'!Z60</f>
        <v>0</v>
      </c>
    </row>
    <row r="2547">
      <c r="A2547" t="str">
        <v>Beca Educación Superior</v>
      </c>
      <c r="B2547" t="str">
        <v>EL PROGRESO</v>
      </c>
      <c r="C2547" t="str">
        <v>SAN ANTONIO LA PAZ</v>
      </c>
      <c r="D2547" t="str">
        <v>Beca</v>
      </c>
      <c r="E2547" t="str">
        <v>08 Agosto</v>
      </c>
      <c r="F2547">
        <v>8</v>
      </c>
      <c r="G2547" s="1">
        <f>'BECA SUPERIOR'!AB60</f>
        <v>0</v>
      </c>
      <c r="H2547" s="1">
        <f>'BECA SUPERIOR'!AC60</f>
        <v>0</v>
      </c>
    </row>
    <row r="2548">
      <c r="A2548" t="str">
        <v>Beca Educación Superior</v>
      </c>
      <c r="B2548" t="str">
        <v>EL PROGRESO</v>
      </c>
      <c r="C2548" t="str">
        <v>SAN ANTONIO LA PAZ</v>
      </c>
      <c r="D2548" t="str">
        <v>Beca</v>
      </c>
      <c r="E2548" t="str">
        <v>09 Septiembre</v>
      </c>
      <c r="F2548">
        <v>9</v>
      </c>
      <c r="G2548" s="1">
        <f>'BECA SUPERIOR'!AE60</f>
        <v>3</v>
      </c>
      <c r="H2548" s="1">
        <f>'BECA SUPERIOR'!AF60</f>
        <v>7500</v>
      </c>
    </row>
    <row r="2549">
      <c r="A2549" t="str">
        <v>Beca Educación Superior</v>
      </c>
      <c r="B2549" t="str">
        <v>EL PROGRESO</v>
      </c>
      <c r="C2549" t="str">
        <v>SAN CRISTÓBAL ACASAGUASTLÁN</v>
      </c>
      <c r="D2549" t="str">
        <v>Beca</v>
      </c>
      <c r="E2549" t="str">
        <v>01 Enero</v>
      </c>
      <c r="F2549">
        <v>1</v>
      </c>
      <c r="G2549" s="1">
        <f>'BECA SUPERIOR'!G61</f>
        <v>0</v>
      </c>
      <c r="H2549" s="1">
        <f>'BECA SUPERIOR'!H61</f>
        <v>0</v>
      </c>
    </row>
    <row r="2550">
      <c r="A2550" t="str">
        <v>Beca Educación Superior</v>
      </c>
      <c r="B2550" t="str">
        <v>EL PROGRESO</v>
      </c>
      <c r="C2550" t="str">
        <v>SAN CRISTÓBAL ACASAGUASTLÁN</v>
      </c>
      <c r="D2550" t="str">
        <v>Beca</v>
      </c>
      <c r="E2550" t="str">
        <v>02 Febrero</v>
      </c>
      <c r="F2550">
        <v>2</v>
      </c>
      <c r="G2550" s="1">
        <f>'BECA SUPERIOR'!J61</f>
        <v>0</v>
      </c>
      <c r="H2550" s="1">
        <f>'BECA SUPERIOR'!K61</f>
        <v>0</v>
      </c>
    </row>
    <row r="2551">
      <c r="A2551" t="str">
        <v>Beca Educación Superior</v>
      </c>
      <c r="B2551" t="str">
        <v>EL PROGRESO</v>
      </c>
      <c r="C2551" t="str">
        <v>SAN CRISTÓBAL ACASAGUASTLÁN</v>
      </c>
      <c r="D2551" t="str">
        <v>Beca</v>
      </c>
      <c r="E2551" t="str">
        <v>03 Marzo</v>
      </c>
      <c r="F2551">
        <v>3</v>
      </c>
      <c r="G2551" s="1">
        <f>'BECA SUPERIOR'!M61</f>
        <v>0</v>
      </c>
      <c r="H2551" s="1">
        <f>'BECA SUPERIOR'!N61</f>
        <v>0</v>
      </c>
    </row>
    <row r="2552">
      <c r="A2552" t="str">
        <v>Beca Educación Superior</v>
      </c>
      <c r="B2552" t="str">
        <v>EL PROGRESO</v>
      </c>
      <c r="C2552" t="str">
        <v>SAN CRISTÓBAL ACASAGUASTLÁN</v>
      </c>
      <c r="D2552" t="str">
        <v>Beca</v>
      </c>
      <c r="E2552" t="str">
        <v>04 Abril</v>
      </c>
      <c r="F2552">
        <v>4</v>
      </c>
      <c r="G2552" s="1">
        <f>'BECA SUPERIOR'!P61</f>
        <v>2.16</v>
      </c>
      <c r="H2552" s="1">
        <f>'BECA SUPERIOR'!Q61</f>
        <v>5400</v>
      </c>
    </row>
    <row r="2553">
      <c r="A2553" t="str">
        <v>Beca Educación Superior</v>
      </c>
      <c r="B2553" t="str">
        <v>EL PROGRESO</v>
      </c>
      <c r="C2553" t="str">
        <v>SAN CRISTÓBAL ACASAGUASTLÁN</v>
      </c>
      <c r="D2553" t="str">
        <v>Beca</v>
      </c>
      <c r="E2553" t="str">
        <v>05 Mayo</v>
      </c>
      <c r="F2553">
        <v>5</v>
      </c>
      <c r="G2553" s="1">
        <f>'BECA SUPERIOR'!S61</f>
        <v>0</v>
      </c>
      <c r="H2553" s="1">
        <f>'BECA SUPERIOR'!T61</f>
        <v>0</v>
      </c>
    </row>
    <row r="2554">
      <c r="A2554" t="str">
        <v>Beca Educación Superior</v>
      </c>
      <c r="B2554" t="str">
        <v>EL PROGRESO</v>
      </c>
      <c r="C2554" t="str">
        <v>SAN CRISTÓBAL ACASAGUASTLÁN</v>
      </c>
      <c r="D2554" t="str">
        <v>Beca</v>
      </c>
      <c r="E2554" t="str">
        <v>06 Junio</v>
      </c>
      <c r="F2554">
        <v>6</v>
      </c>
      <c r="G2554" s="1">
        <f>'BECA SUPERIOR'!V61</f>
        <v>0</v>
      </c>
      <c r="H2554" s="1">
        <f>'BECA SUPERIOR'!W61</f>
        <v>0</v>
      </c>
    </row>
    <row r="2555">
      <c r="A2555" t="str">
        <v>Beca Educación Superior</v>
      </c>
      <c r="B2555" t="str">
        <v>EL PROGRESO</v>
      </c>
      <c r="C2555" t="str">
        <v>SAN CRISTÓBAL ACASAGUASTLÁN</v>
      </c>
      <c r="D2555" t="str">
        <v>Beca</v>
      </c>
      <c r="E2555" t="str">
        <v>07 Julio</v>
      </c>
      <c r="F2555">
        <v>7</v>
      </c>
      <c r="G2555" s="1">
        <f>'BECA SUPERIOR'!Y61</f>
        <v>0</v>
      </c>
      <c r="H2555" s="1">
        <f>'BECA SUPERIOR'!Z61</f>
        <v>0</v>
      </c>
    </row>
    <row r="2556">
      <c r="A2556" t="str">
        <v>Beca Educación Superior</v>
      </c>
      <c r="B2556" t="str">
        <v>EL PROGRESO</v>
      </c>
      <c r="C2556" t="str">
        <v>SAN CRISTÓBAL ACASAGUASTLÁN</v>
      </c>
      <c r="D2556" t="str">
        <v>Beca</v>
      </c>
      <c r="E2556" t="str">
        <v>08 Agosto</v>
      </c>
      <c r="F2556">
        <v>8</v>
      </c>
      <c r="G2556" s="1">
        <f>'BECA SUPERIOR'!AB61</f>
        <v>0</v>
      </c>
      <c r="H2556" s="1">
        <f>'BECA SUPERIOR'!AC61</f>
        <v>0</v>
      </c>
    </row>
    <row r="2557">
      <c r="A2557" t="str">
        <v>Beca Educación Superior</v>
      </c>
      <c r="B2557" t="str">
        <v>EL PROGRESO</v>
      </c>
      <c r="C2557" t="str">
        <v>SAN CRISTÓBAL ACASAGUASTLÁN</v>
      </c>
      <c r="D2557" t="str">
        <v>Beca</v>
      </c>
      <c r="E2557" t="str">
        <v>09 Septiembre</v>
      </c>
      <c r="F2557">
        <v>9</v>
      </c>
      <c r="G2557" s="1">
        <f>'BECA SUPERIOR'!AE61</f>
        <v>4</v>
      </c>
      <c r="H2557" s="1">
        <f>'BECA SUPERIOR'!AF61</f>
        <v>10000</v>
      </c>
    </row>
    <row r="2558">
      <c r="A2558" t="str">
        <v>Beca Educación Superior</v>
      </c>
      <c r="B2558" t="str">
        <v>EL PROGRESO</v>
      </c>
      <c r="C2558" t="str">
        <v>SANARATE</v>
      </c>
      <c r="D2558" t="str">
        <v>Beca</v>
      </c>
      <c r="E2558" t="str">
        <v>01 Enero</v>
      </c>
      <c r="F2558">
        <v>1</v>
      </c>
      <c r="G2558" s="1">
        <f>'BECA SUPERIOR'!G62</f>
        <v>0</v>
      </c>
      <c r="H2558" s="1">
        <f>'BECA SUPERIOR'!H62</f>
        <v>0</v>
      </c>
    </row>
    <row r="2559">
      <c r="A2559" t="str">
        <v>Beca Educación Superior</v>
      </c>
      <c r="B2559" t="str">
        <v>EL PROGRESO</v>
      </c>
      <c r="C2559" t="str">
        <v>SANARATE</v>
      </c>
      <c r="D2559" t="str">
        <v>Beca</v>
      </c>
      <c r="E2559" t="str">
        <v>02 Febrero</v>
      </c>
      <c r="F2559">
        <v>2</v>
      </c>
      <c r="G2559" s="1">
        <f>'BECA SUPERIOR'!J62</f>
        <v>0</v>
      </c>
      <c r="H2559" s="1">
        <f>'BECA SUPERIOR'!K62</f>
        <v>0</v>
      </c>
    </row>
    <row r="2560">
      <c r="A2560" t="str">
        <v>Beca Educación Superior</v>
      </c>
      <c r="B2560" t="str">
        <v>EL PROGRESO</v>
      </c>
      <c r="C2560" t="str">
        <v>SANARATE</v>
      </c>
      <c r="D2560" t="str">
        <v>Beca</v>
      </c>
      <c r="E2560" t="str">
        <v>03 Marzo</v>
      </c>
      <c r="F2560">
        <v>3</v>
      </c>
      <c r="G2560" s="1">
        <f>'BECA SUPERIOR'!M62</f>
        <v>0</v>
      </c>
      <c r="H2560" s="1">
        <f>'BECA SUPERIOR'!N62</f>
        <v>0</v>
      </c>
    </row>
    <row r="2561">
      <c r="A2561" t="str">
        <v>Beca Educación Superior</v>
      </c>
      <c r="B2561" t="str">
        <v>EL PROGRESO</v>
      </c>
      <c r="C2561" t="str">
        <v>SANARATE</v>
      </c>
      <c r="D2561" t="str">
        <v>Beca</v>
      </c>
      <c r="E2561" t="str">
        <v>04 Abril</v>
      </c>
      <c r="F2561">
        <v>4</v>
      </c>
      <c r="G2561" s="1">
        <f>'BECA SUPERIOR'!P62</f>
        <v>15.12</v>
      </c>
      <c r="H2561" s="1">
        <f>'BECA SUPERIOR'!Q62</f>
        <v>37800</v>
      </c>
    </row>
    <row r="2562">
      <c r="A2562" t="str">
        <v>Beca Educación Superior</v>
      </c>
      <c r="B2562" t="str">
        <v>EL PROGRESO</v>
      </c>
      <c r="C2562" t="str">
        <v>SANARATE</v>
      </c>
      <c r="D2562" t="str">
        <v>Beca</v>
      </c>
      <c r="E2562" t="str">
        <v>05 Mayo</v>
      </c>
      <c r="F2562">
        <v>5</v>
      </c>
      <c r="G2562" s="1">
        <f>'BECA SUPERIOR'!S62</f>
        <v>0</v>
      </c>
      <c r="H2562" s="1">
        <f>'BECA SUPERIOR'!T62</f>
        <v>0</v>
      </c>
    </row>
    <row r="2563">
      <c r="A2563" t="str">
        <v>Beca Educación Superior</v>
      </c>
      <c r="B2563" t="str">
        <v>EL PROGRESO</v>
      </c>
      <c r="C2563" t="str">
        <v>SANARATE</v>
      </c>
      <c r="D2563" t="str">
        <v>Beca</v>
      </c>
      <c r="E2563" t="str">
        <v>06 Junio</v>
      </c>
      <c r="F2563">
        <v>6</v>
      </c>
      <c r="G2563" s="1">
        <f>'BECA SUPERIOR'!V62</f>
        <v>0</v>
      </c>
      <c r="H2563" s="1">
        <f>'BECA SUPERIOR'!W62</f>
        <v>0</v>
      </c>
    </row>
    <row r="2564">
      <c r="A2564" t="str">
        <v>Beca Educación Superior</v>
      </c>
      <c r="B2564" t="str">
        <v>EL PROGRESO</v>
      </c>
      <c r="C2564" t="str">
        <v>SANARATE</v>
      </c>
      <c r="D2564" t="str">
        <v>Beca</v>
      </c>
      <c r="E2564" t="str">
        <v>07 Julio</v>
      </c>
      <c r="F2564">
        <v>7</v>
      </c>
      <c r="G2564" s="1">
        <f>'BECA SUPERIOR'!Y62</f>
        <v>0</v>
      </c>
      <c r="H2564" s="1">
        <f>'BECA SUPERIOR'!Z62</f>
        <v>0</v>
      </c>
    </row>
    <row r="2565">
      <c r="A2565" t="str">
        <v>Beca Educación Superior</v>
      </c>
      <c r="B2565" t="str">
        <v>EL PROGRESO</v>
      </c>
      <c r="C2565" t="str">
        <v>SANARATE</v>
      </c>
      <c r="D2565" t="str">
        <v>Beca</v>
      </c>
      <c r="E2565" t="str">
        <v>08 Agosto</v>
      </c>
      <c r="F2565">
        <v>8</v>
      </c>
      <c r="G2565" s="1">
        <f>'BECA SUPERIOR'!AB62</f>
        <v>0</v>
      </c>
      <c r="H2565" s="1">
        <f>'BECA SUPERIOR'!AC62</f>
        <v>0</v>
      </c>
    </row>
    <row r="2566">
      <c r="A2566" t="str">
        <v>Beca Educación Superior</v>
      </c>
      <c r="B2566" t="str">
        <v>EL PROGRESO</v>
      </c>
      <c r="C2566" t="str">
        <v>SANARATE</v>
      </c>
      <c r="D2566" t="str">
        <v>Beca</v>
      </c>
      <c r="E2566" t="str">
        <v>09 Septiembre</v>
      </c>
      <c r="F2566">
        <v>9</v>
      </c>
      <c r="G2566" s="1">
        <f>'BECA SUPERIOR'!AE62</f>
        <v>21</v>
      </c>
      <c r="H2566" s="1">
        <f>'BECA SUPERIOR'!AF62</f>
        <v>52500</v>
      </c>
    </row>
    <row r="2567">
      <c r="A2567" t="str">
        <v>Beca Educación Superior</v>
      </c>
      <c r="B2567" t="str">
        <v>EL PROGRESO</v>
      </c>
      <c r="C2567" t="str">
        <v>SANSARE</v>
      </c>
      <c r="D2567" t="str">
        <v>Beca</v>
      </c>
      <c r="E2567" t="str">
        <v>01 Enero</v>
      </c>
      <c r="F2567">
        <v>1</v>
      </c>
      <c r="G2567" s="1">
        <f>'BECA SUPERIOR'!G63</f>
        <v>0</v>
      </c>
      <c r="H2567" s="1">
        <f>'BECA SUPERIOR'!H63</f>
        <v>0</v>
      </c>
    </row>
    <row r="2568">
      <c r="A2568" t="str">
        <v>Beca Educación Superior</v>
      </c>
      <c r="B2568" t="str">
        <v>EL PROGRESO</v>
      </c>
      <c r="C2568" t="str">
        <v>SANSARE</v>
      </c>
      <c r="D2568" t="str">
        <v>Beca</v>
      </c>
      <c r="E2568" t="str">
        <v>02 Febrero</v>
      </c>
      <c r="F2568">
        <v>2</v>
      </c>
      <c r="G2568" s="1">
        <f>'BECA SUPERIOR'!J63</f>
        <v>0</v>
      </c>
      <c r="H2568" s="1">
        <f>'BECA SUPERIOR'!K63</f>
        <v>0</v>
      </c>
    </row>
    <row r="2569">
      <c r="A2569" t="str">
        <v>Beca Educación Superior</v>
      </c>
      <c r="B2569" t="str">
        <v>EL PROGRESO</v>
      </c>
      <c r="C2569" t="str">
        <v>SANSARE</v>
      </c>
      <c r="D2569" t="str">
        <v>Beca</v>
      </c>
      <c r="E2569" t="str">
        <v>03 Marzo</v>
      </c>
      <c r="F2569">
        <v>3</v>
      </c>
      <c r="G2569" s="1">
        <f>'BECA SUPERIOR'!M63</f>
        <v>0</v>
      </c>
      <c r="H2569" s="1">
        <f>'BECA SUPERIOR'!N63</f>
        <v>0</v>
      </c>
    </row>
    <row r="2570">
      <c r="A2570" t="str">
        <v>Beca Educación Superior</v>
      </c>
      <c r="B2570" t="str">
        <v>EL PROGRESO</v>
      </c>
      <c r="C2570" t="str">
        <v>SANSARE</v>
      </c>
      <c r="D2570" t="str">
        <v>Beca</v>
      </c>
      <c r="E2570" t="str">
        <v>04 Abril</v>
      </c>
      <c r="F2570">
        <v>4</v>
      </c>
      <c r="G2570" s="1">
        <f>'BECA SUPERIOR'!P63</f>
        <v>5.76</v>
      </c>
      <c r="H2570" s="1">
        <f>'BECA SUPERIOR'!Q63</f>
        <v>14400</v>
      </c>
    </row>
    <row r="2571">
      <c r="A2571" t="str">
        <v>Beca Educación Superior</v>
      </c>
      <c r="B2571" t="str">
        <v>EL PROGRESO</v>
      </c>
      <c r="C2571" t="str">
        <v>SANSARE</v>
      </c>
      <c r="D2571" t="str">
        <v>Beca</v>
      </c>
      <c r="E2571" t="str">
        <v>05 Mayo</v>
      </c>
      <c r="F2571">
        <v>5</v>
      </c>
      <c r="G2571" s="1">
        <f>'BECA SUPERIOR'!S63</f>
        <v>0</v>
      </c>
      <c r="H2571" s="1">
        <f>'BECA SUPERIOR'!T63</f>
        <v>0</v>
      </c>
    </row>
    <row r="2572">
      <c r="A2572" t="str">
        <v>Beca Educación Superior</v>
      </c>
      <c r="B2572" t="str">
        <v>EL PROGRESO</v>
      </c>
      <c r="C2572" t="str">
        <v>SANSARE</v>
      </c>
      <c r="D2572" t="str">
        <v>Beca</v>
      </c>
      <c r="E2572" t="str">
        <v>06 Junio</v>
      </c>
      <c r="F2572">
        <v>6</v>
      </c>
      <c r="G2572" s="1">
        <f>'BECA SUPERIOR'!V63</f>
        <v>0</v>
      </c>
      <c r="H2572" s="1">
        <f>'BECA SUPERIOR'!W63</f>
        <v>0</v>
      </c>
    </row>
    <row r="2573">
      <c r="A2573" t="str">
        <v>Beca Educación Superior</v>
      </c>
      <c r="B2573" t="str">
        <v>EL PROGRESO</v>
      </c>
      <c r="C2573" t="str">
        <v>SANSARE</v>
      </c>
      <c r="D2573" t="str">
        <v>Beca</v>
      </c>
      <c r="E2573" t="str">
        <v>07 Julio</v>
      </c>
      <c r="F2573">
        <v>7</v>
      </c>
      <c r="G2573" s="1">
        <f>'BECA SUPERIOR'!Y63</f>
        <v>0</v>
      </c>
      <c r="H2573" s="1">
        <f>'BECA SUPERIOR'!Z63</f>
        <v>0</v>
      </c>
    </row>
    <row r="2574">
      <c r="A2574" t="str">
        <v>Beca Educación Superior</v>
      </c>
      <c r="B2574" t="str">
        <v>EL PROGRESO</v>
      </c>
      <c r="C2574" t="str">
        <v>SANSARE</v>
      </c>
      <c r="D2574" t="str">
        <v>Beca</v>
      </c>
      <c r="E2574" t="str">
        <v>08 Agosto</v>
      </c>
      <c r="F2574">
        <v>8</v>
      </c>
      <c r="G2574" s="1">
        <f>'BECA SUPERIOR'!AB63</f>
        <v>0</v>
      </c>
      <c r="H2574" s="1">
        <f>'BECA SUPERIOR'!AC63</f>
        <v>0</v>
      </c>
    </row>
    <row r="2575">
      <c r="A2575" t="str">
        <v>Beca Educación Superior</v>
      </c>
      <c r="B2575" t="str">
        <v>EL PROGRESO</v>
      </c>
      <c r="C2575" t="str">
        <v>SANSARE</v>
      </c>
      <c r="D2575" t="str">
        <v>Beca</v>
      </c>
      <c r="E2575" t="str">
        <v>09 Septiembre</v>
      </c>
      <c r="F2575">
        <v>9</v>
      </c>
      <c r="G2575" s="1">
        <f>'BECA SUPERIOR'!AE63</f>
        <v>8</v>
      </c>
      <c r="H2575" s="1">
        <f>'BECA SUPERIOR'!AF63</f>
        <v>20000</v>
      </c>
    </row>
    <row r="2576">
      <c r="A2576" t="str">
        <v>Beca Educación Superior</v>
      </c>
      <c r="B2576" t="str">
        <v>ESCUINTLA</v>
      </c>
      <c r="C2576" t="str">
        <v>ESCUINTLA</v>
      </c>
      <c r="D2576" t="str">
        <v>Beca</v>
      </c>
      <c r="E2576" t="str">
        <v>01 Enero</v>
      </c>
      <c r="F2576">
        <v>1</v>
      </c>
      <c r="G2576" s="1">
        <f>'BECA SUPERIOR'!G64</f>
        <v>0</v>
      </c>
      <c r="H2576" s="1">
        <f>'BECA SUPERIOR'!H64</f>
        <v>0</v>
      </c>
    </row>
    <row r="2577">
      <c r="A2577" t="str">
        <v>Beca Educación Superior</v>
      </c>
      <c r="B2577" t="str">
        <v>ESCUINTLA</v>
      </c>
      <c r="C2577" t="str">
        <v>ESCUINTLA</v>
      </c>
      <c r="D2577" t="str">
        <v>Beca</v>
      </c>
      <c r="E2577" t="str">
        <v>02 Febrero</v>
      </c>
      <c r="F2577">
        <v>2</v>
      </c>
      <c r="G2577" s="1">
        <f>'BECA SUPERIOR'!J64</f>
        <v>0</v>
      </c>
      <c r="H2577" s="1">
        <f>'BECA SUPERIOR'!K64</f>
        <v>0</v>
      </c>
    </row>
    <row r="2578">
      <c r="A2578" t="str">
        <v>Beca Educación Superior</v>
      </c>
      <c r="B2578" t="str">
        <v>ESCUINTLA</v>
      </c>
      <c r="C2578" t="str">
        <v>ESCUINTLA</v>
      </c>
      <c r="D2578" t="str">
        <v>Beca</v>
      </c>
      <c r="E2578" t="str">
        <v>03 Marzo</v>
      </c>
      <c r="F2578">
        <v>3</v>
      </c>
      <c r="G2578" s="1">
        <f>'BECA SUPERIOR'!M64</f>
        <v>0</v>
      </c>
      <c r="H2578" s="1">
        <f>'BECA SUPERIOR'!N64</f>
        <v>0</v>
      </c>
    </row>
    <row r="2579">
      <c r="A2579" t="str">
        <v>Beca Educación Superior</v>
      </c>
      <c r="B2579" t="str">
        <v>ESCUINTLA</v>
      </c>
      <c r="C2579" t="str">
        <v>ESCUINTLA</v>
      </c>
      <c r="D2579" t="str">
        <v>Beca</v>
      </c>
      <c r="E2579" t="str">
        <v>04 Abril</v>
      </c>
      <c r="F2579">
        <v>4</v>
      </c>
      <c r="G2579" s="1">
        <f>'BECA SUPERIOR'!P64</f>
        <v>7.92</v>
      </c>
      <c r="H2579" s="1">
        <f>'BECA SUPERIOR'!Q64</f>
        <v>19800</v>
      </c>
    </row>
    <row r="2580">
      <c r="A2580" t="str">
        <v>Beca Educación Superior</v>
      </c>
      <c r="B2580" t="str">
        <v>ESCUINTLA</v>
      </c>
      <c r="C2580" t="str">
        <v>ESCUINTLA</v>
      </c>
      <c r="D2580" t="str">
        <v>Beca</v>
      </c>
      <c r="E2580" t="str">
        <v>05 Mayo</v>
      </c>
      <c r="F2580">
        <v>5</v>
      </c>
      <c r="G2580" s="1">
        <f>'BECA SUPERIOR'!S64</f>
        <v>0</v>
      </c>
      <c r="H2580" s="1">
        <f>'BECA SUPERIOR'!T64</f>
        <v>0</v>
      </c>
    </row>
    <row r="2581">
      <c r="A2581" t="str">
        <v>Beca Educación Superior</v>
      </c>
      <c r="B2581" t="str">
        <v>ESCUINTLA</v>
      </c>
      <c r="C2581" t="str">
        <v>ESCUINTLA</v>
      </c>
      <c r="D2581" t="str">
        <v>Beca</v>
      </c>
      <c r="E2581" t="str">
        <v>06 Junio</v>
      </c>
      <c r="F2581">
        <v>6</v>
      </c>
      <c r="G2581" s="1">
        <f>'BECA SUPERIOR'!V64</f>
        <v>0</v>
      </c>
      <c r="H2581" s="1">
        <f>'BECA SUPERIOR'!W64</f>
        <v>0</v>
      </c>
    </row>
    <row r="2582">
      <c r="A2582" t="str">
        <v>Beca Educación Superior</v>
      </c>
      <c r="B2582" t="str">
        <v>ESCUINTLA</v>
      </c>
      <c r="C2582" t="str">
        <v>ESCUINTLA</v>
      </c>
      <c r="D2582" t="str">
        <v>Beca</v>
      </c>
      <c r="E2582" t="str">
        <v>07 Julio</v>
      </c>
      <c r="F2582">
        <v>7</v>
      </c>
      <c r="G2582" s="1">
        <f>'BECA SUPERIOR'!Y64</f>
        <v>0</v>
      </c>
      <c r="H2582" s="1">
        <f>'BECA SUPERIOR'!Z64</f>
        <v>0</v>
      </c>
    </row>
    <row r="2583">
      <c r="A2583" t="str">
        <v>Beca Educación Superior</v>
      </c>
      <c r="B2583" t="str">
        <v>ESCUINTLA</v>
      </c>
      <c r="C2583" t="str">
        <v>ESCUINTLA</v>
      </c>
      <c r="D2583" t="str">
        <v>Beca</v>
      </c>
      <c r="E2583" t="str">
        <v>08 Agosto</v>
      </c>
      <c r="F2583">
        <v>8</v>
      </c>
      <c r="G2583" s="1">
        <f>'BECA SUPERIOR'!AB64</f>
        <v>0</v>
      </c>
      <c r="H2583" s="1">
        <f>'BECA SUPERIOR'!AC64</f>
        <v>0</v>
      </c>
    </row>
    <row r="2584">
      <c r="A2584" t="str">
        <v>Beca Educación Superior</v>
      </c>
      <c r="B2584" t="str">
        <v>ESCUINTLA</v>
      </c>
      <c r="C2584" t="str">
        <v>ESCUINTLA</v>
      </c>
      <c r="D2584" t="str">
        <v>Beca</v>
      </c>
      <c r="E2584" t="str">
        <v>09 Septiembre</v>
      </c>
      <c r="F2584">
        <v>9</v>
      </c>
      <c r="G2584" s="1">
        <f>'BECA SUPERIOR'!AE64</f>
        <v>11</v>
      </c>
      <c r="H2584" s="1">
        <f>'BECA SUPERIOR'!AF64</f>
        <v>27500</v>
      </c>
    </row>
    <row r="2585">
      <c r="A2585" t="str">
        <v>Beca Educación Superior</v>
      </c>
      <c r="B2585" t="str">
        <v>ESCUINTLA</v>
      </c>
      <c r="C2585" t="str">
        <v>GUANAGAZAPA</v>
      </c>
      <c r="D2585" t="str">
        <v>Beca</v>
      </c>
      <c r="E2585" t="str">
        <v>01 Enero</v>
      </c>
      <c r="F2585">
        <v>1</v>
      </c>
      <c r="G2585" s="1">
        <f>'BECA SUPERIOR'!G65</f>
        <v>0</v>
      </c>
      <c r="H2585" s="1">
        <f>'BECA SUPERIOR'!H65</f>
        <v>0</v>
      </c>
    </row>
    <row r="2586">
      <c r="A2586" t="str">
        <v>Beca Educación Superior</v>
      </c>
      <c r="B2586" t="str">
        <v>ESCUINTLA</v>
      </c>
      <c r="C2586" t="str">
        <v>GUANAGAZAPA</v>
      </c>
      <c r="D2586" t="str">
        <v>Beca</v>
      </c>
      <c r="E2586" t="str">
        <v>02 Febrero</v>
      </c>
      <c r="F2586">
        <v>2</v>
      </c>
      <c r="G2586" s="1">
        <f>'BECA SUPERIOR'!J65</f>
        <v>0</v>
      </c>
      <c r="H2586" s="1">
        <f>'BECA SUPERIOR'!K65</f>
        <v>0</v>
      </c>
    </row>
    <row r="2587">
      <c r="A2587" t="str">
        <v>Beca Educación Superior</v>
      </c>
      <c r="B2587" t="str">
        <v>ESCUINTLA</v>
      </c>
      <c r="C2587" t="str">
        <v>GUANAGAZAPA</v>
      </c>
      <c r="D2587" t="str">
        <v>Beca</v>
      </c>
      <c r="E2587" t="str">
        <v>03 Marzo</v>
      </c>
      <c r="F2587">
        <v>3</v>
      </c>
      <c r="G2587" s="1">
        <f>'BECA SUPERIOR'!M65</f>
        <v>0</v>
      </c>
      <c r="H2587" s="1">
        <f>'BECA SUPERIOR'!N65</f>
        <v>0</v>
      </c>
    </row>
    <row r="2588">
      <c r="A2588" t="str">
        <v>Beca Educación Superior</v>
      </c>
      <c r="B2588" t="str">
        <v>ESCUINTLA</v>
      </c>
      <c r="C2588" t="str">
        <v>GUANAGAZAPA</v>
      </c>
      <c r="D2588" t="str">
        <v>Beca</v>
      </c>
      <c r="E2588" t="str">
        <v>04 Abril</v>
      </c>
      <c r="F2588">
        <v>4</v>
      </c>
      <c r="G2588" s="1">
        <f>'BECA SUPERIOR'!P65</f>
        <v>1.44</v>
      </c>
      <c r="H2588" s="1">
        <f>'BECA SUPERIOR'!Q65</f>
        <v>3600</v>
      </c>
    </row>
    <row r="2589">
      <c r="A2589" t="str">
        <v>Beca Educación Superior</v>
      </c>
      <c r="B2589" t="str">
        <v>ESCUINTLA</v>
      </c>
      <c r="C2589" t="str">
        <v>GUANAGAZAPA</v>
      </c>
      <c r="D2589" t="str">
        <v>Beca</v>
      </c>
      <c r="E2589" t="str">
        <v>05 Mayo</v>
      </c>
      <c r="F2589">
        <v>5</v>
      </c>
      <c r="G2589" s="1">
        <f>'BECA SUPERIOR'!S65</f>
        <v>0</v>
      </c>
      <c r="H2589" s="1">
        <f>'BECA SUPERIOR'!T65</f>
        <v>0</v>
      </c>
    </row>
    <row r="2590">
      <c r="A2590" t="str">
        <v>Beca Educación Superior</v>
      </c>
      <c r="B2590" t="str">
        <v>ESCUINTLA</v>
      </c>
      <c r="C2590" t="str">
        <v>GUANAGAZAPA</v>
      </c>
      <c r="D2590" t="str">
        <v>Beca</v>
      </c>
      <c r="E2590" t="str">
        <v>06 Junio</v>
      </c>
      <c r="F2590">
        <v>6</v>
      </c>
      <c r="G2590" s="1">
        <f>'BECA SUPERIOR'!V65</f>
        <v>0</v>
      </c>
      <c r="H2590" s="1">
        <f>'BECA SUPERIOR'!W65</f>
        <v>0</v>
      </c>
    </row>
    <row r="2591">
      <c r="A2591" t="str">
        <v>Beca Educación Superior</v>
      </c>
      <c r="B2591" t="str">
        <v>ESCUINTLA</v>
      </c>
      <c r="C2591" t="str">
        <v>GUANAGAZAPA</v>
      </c>
      <c r="D2591" t="str">
        <v>Beca</v>
      </c>
      <c r="E2591" t="str">
        <v>07 Julio</v>
      </c>
      <c r="F2591">
        <v>7</v>
      </c>
      <c r="G2591" s="1">
        <f>'BECA SUPERIOR'!Y65</f>
        <v>0</v>
      </c>
      <c r="H2591" s="1">
        <f>'BECA SUPERIOR'!Z65</f>
        <v>0</v>
      </c>
    </row>
    <row r="2592">
      <c r="A2592" t="str">
        <v>Beca Educación Superior</v>
      </c>
      <c r="B2592" t="str">
        <v>ESCUINTLA</v>
      </c>
      <c r="C2592" t="str">
        <v>GUANAGAZAPA</v>
      </c>
      <c r="D2592" t="str">
        <v>Beca</v>
      </c>
      <c r="E2592" t="str">
        <v>08 Agosto</v>
      </c>
      <c r="F2592">
        <v>8</v>
      </c>
      <c r="G2592" s="1">
        <f>'BECA SUPERIOR'!AB65</f>
        <v>0</v>
      </c>
      <c r="H2592" s="1">
        <f>'BECA SUPERIOR'!AC65</f>
        <v>0</v>
      </c>
    </row>
    <row r="2593">
      <c r="A2593" t="str">
        <v>Beca Educación Superior</v>
      </c>
      <c r="B2593" t="str">
        <v>ESCUINTLA</v>
      </c>
      <c r="C2593" t="str">
        <v>GUANAGAZAPA</v>
      </c>
      <c r="D2593" t="str">
        <v>Beca</v>
      </c>
      <c r="E2593" t="str">
        <v>09 Septiembre</v>
      </c>
      <c r="F2593">
        <v>9</v>
      </c>
      <c r="G2593" s="1">
        <f>'BECA SUPERIOR'!AE65</f>
        <v>2</v>
      </c>
      <c r="H2593" s="1">
        <f>'BECA SUPERIOR'!AF65</f>
        <v>5000</v>
      </c>
    </row>
    <row r="2594">
      <c r="A2594" t="str">
        <v>Beca Educación Superior</v>
      </c>
      <c r="B2594" t="str">
        <v>ESCUINTLA</v>
      </c>
      <c r="C2594" t="str">
        <v>IZTAPA</v>
      </c>
      <c r="D2594" t="str">
        <v>Beca</v>
      </c>
      <c r="E2594" t="str">
        <v>01 Enero</v>
      </c>
      <c r="F2594">
        <v>1</v>
      </c>
      <c r="G2594" s="1">
        <f>'BECA SUPERIOR'!G66</f>
        <v>0</v>
      </c>
      <c r="H2594" s="1">
        <f>'BECA SUPERIOR'!H66</f>
        <v>0</v>
      </c>
    </row>
    <row r="2595">
      <c r="A2595" t="str">
        <v>Beca Educación Superior</v>
      </c>
      <c r="B2595" t="str">
        <v>ESCUINTLA</v>
      </c>
      <c r="C2595" t="str">
        <v>IZTAPA</v>
      </c>
      <c r="D2595" t="str">
        <v>Beca</v>
      </c>
      <c r="E2595" t="str">
        <v>02 Febrero</v>
      </c>
      <c r="F2595">
        <v>2</v>
      </c>
      <c r="G2595" s="1">
        <f>'BECA SUPERIOR'!J66</f>
        <v>0</v>
      </c>
      <c r="H2595" s="1">
        <f>'BECA SUPERIOR'!K66</f>
        <v>0</v>
      </c>
    </row>
    <row r="2596">
      <c r="A2596" t="str">
        <v>Beca Educación Superior</v>
      </c>
      <c r="B2596" t="str">
        <v>ESCUINTLA</v>
      </c>
      <c r="C2596" t="str">
        <v>IZTAPA</v>
      </c>
      <c r="D2596" t="str">
        <v>Beca</v>
      </c>
      <c r="E2596" t="str">
        <v>03 Marzo</v>
      </c>
      <c r="F2596">
        <v>3</v>
      </c>
      <c r="G2596" s="1">
        <f>'BECA SUPERIOR'!M66</f>
        <v>0</v>
      </c>
      <c r="H2596" s="1">
        <f>'BECA SUPERIOR'!N66</f>
        <v>0</v>
      </c>
    </row>
    <row r="2597">
      <c r="A2597" t="str">
        <v>Beca Educación Superior</v>
      </c>
      <c r="B2597" t="str">
        <v>ESCUINTLA</v>
      </c>
      <c r="C2597" t="str">
        <v>IZTAPA</v>
      </c>
      <c r="D2597" t="str">
        <v>Beca</v>
      </c>
      <c r="E2597" t="str">
        <v>04 Abril</v>
      </c>
      <c r="F2597">
        <v>4</v>
      </c>
      <c r="G2597" s="1">
        <f>'BECA SUPERIOR'!P66</f>
        <v>2.16</v>
      </c>
      <c r="H2597" s="1">
        <f>'BECA SUPERIOR'!Q66</f>
        <v>5400</v>
      </c>
    </row>
    <row r="2598">
      <c r="A2598" t="str">
        <v>Beca Educación Superior</v>
      </c>
      <c r="B2598" t="str">
        <v>ESCUINTLA</v>
      </c>
      <c r="C2598" t="str">
        <v>IZTAPA</v>
      </c>
      <c r="D2598" t="str">
        <v>Beca</v>
      </c>
      <c r="E2598" t="str">
        <v>05 Mayo</v>
      </c>
      <c r="F2598">
        <v>5</v>
      </c>
      <c r="G2598" s="1">
        <f>'BECA SUPERIOR'!S66</f>
        <v>0</v>
      </c>
      <c r="H2598" s="1">
        <f>'BECA SUPERIOR'!T66</f>
        <v>0</v>
      </c>
    </row>
    <row r="2599">
      <c r="A2599" t="str">
        <v>Beca Educación Superior</v>
      </c>
      <c r="B2599" t="str">
        <v>ESCUINTLA</v>
      </c>
      <c r="C2599" t="str">
        <v>IZTAPA</v>
      </c>
      <c r="D2599" t="str">
        <v>Beca</v>
      </c>
      <c r="E2599" t="str">
        <v>06 Junio</v>
      </c>
      <c r="F2599">
        <v>6</v>
      </c>
      <c r="G2599" s="1">
        <f>'BECA SUPERIOR'!V66</f>
        <v>0</v>
      </c>
      <c r="H2599" s="1">
        <f>'BECA SUPERIOR'!W66</f>
        <v>0</v>
      </c>
    </row>
    <row r="2600">
      <c r="A2600" t="str">
        <v>Beca Educación Superior</v>
      </c>
      <c r="B2600" t="str">
        <v>ESCUINTLA</v>
      </c>
      <c r="C2600" t="str">
        <v>IZTAPA</v>
      </c>
      <c r="D2600" t="str">
        <v>Beca</v>
      </c>
      <c r="E2600" t="str">
        <v>07 Julio</v>
      </c>
      <c r="F2600">
        <v>7</v>
      </c>
      <c r="G2600" s="1">
        <f>'BECA SUPERIOR'!Y66</f>
        <v>0</v>
      </c>
      <c r="H2600" s="1">
        <f>'BECA SUPERIOR'!Z66</f>
        <v>0</v>
      </c>
    </row>
    <row r="2601">
      <c r="A2601" t="str">
        <v>Beca Educación Superior</v>
      </c>
      <c r="B2601" t="str">
        <v>ESCUINTLA</v>
      </c>
      <c r="C2601" t="str">
        <v>IZTAPA</v>
      </c>
      <c r="D2601" t="str">
        <v>Beca</v>
      </c>
      <c r="E2601" t="str">
        <v>08 Agosto</v>
      </c>
      <c r="F2601">
        <v>8</v>
      </c>
      <c r="G2601" s="1">
        <f>'BECA SUPERIOR'!AB66</f>
        <v>0</v>
      </c>
      <c r="H2601" s="1">
        <f>'BECA SUPERIOR'!AC66</f>
        <v>0</v>
      </c>
    </row>
    <row r="2602">
      <c r="A2602" t="str">
        <v>Beca Educación Superior</v>
      </c>
      <c r="B2602" t="str">
        <v>ESCUINTLA</v>
      </c>
      <c r="C2602" t="str">
        <v>IZTAPA</v>
      </c>
      <c r="D2602" t="str">
        <v>Beca</v>
      </c>
      <c r="E2602" t="str">
        <v>09 Septiembre</v>
      </c>
      <c r="F2602">
        <v>9</v>
      </c>
      <c r="G2602" s="1">
        <f>'BECA SUPERIOR'!AE66</f>
        <v>3</v>
      </c>
      <c r="H2602" s="1">
        <f>'BECA SUPERIOR'!AF66</f>
        <v>7500</v>
      </c>
    </row>
    <row r="2603">
      <c r="A2603" t="str">
        <v>Beca Educación Superior</v>
      </c>
      <c r="B2603" t="str">
        <v>ESCUINTLA</v>
      </c>
      <c r="C2603" t="str">
        <v>LA DEMOCRACIA</v>
      </c>
      <c r="D2603" t="str">
        <v>Beca</v>
      </c>
      <c r="E2603" t="str">
        <v>01 Enero</v>
      </c>
      <c r="F2603">
        <v>1</v>
      </c>
      <c r="G2603" s="1">
        <f>'BECA SUPERIOR'!G67</f>
        <v>0</v>
      </c>
      <c r="H2603" s="1">
        <f>'BECA SUPERIOR'!H67</f>
        <v>0</v>
      </c>
    </row>
    <row r="2604">
      <c r="A2604" t="str">
        <v>Beca Educación Superior</v>
      </c>
      <c r="B2604" t="str">
        <v>ESCUINTLA</v>
      </c>
      <c r="C2604" t="str">
        <v>LA DEMOCRACIA</v>
      </c>
      <c r="D2604" t="str">
        <v>Beca</v>
      </c>
      <c r="E2604" t="str">
        <v>02 Febrero</v>
      </c>
      <c r="F2604">
        <v>2</v>
      </c>
      <c r="G2604" s="1">
        <f>'BECA SUPERIOR'!J67</f>
        <v>0</v>
      </c>
      <c r="H2604" s="1">
        <f>'BECA SUPERIOR'!K67</f>
        <v>0</v>
      </c>
    </row>
    <row r="2605">
      <c r="A2605" t="str">
        <v>Beca Educación Superior</v>
      </c>
      <c r="B2605" t="str">
        <v>ESCUINTLA</v>
      </c>
      <c r="C2605" t="str">
        <v>LA DEMOCRACIA</v>
      </c>
      <c r="D2605" t="str">
        <v>Beca</v>
      </c>
      <c r="E2605" t="str">
        <v>03 Marzo</v>
      </c>
      <c r="F2605">
        <v>3</v>
      </c>
      <c r="G2605" s="1">
        <f>'BECA SUPERIOR'!M67</f>
        <v>0</v>
      </c>
      <c r="H2605" s="1">
        <f>'BECA SUPERIOR'!N67</f>
        <v>0</v>
      </c>
    </row>
    <row r="2606">
      <c r="A2606" t="str">
        <v>Beca Educación Superior</v>
      </c>
      <c r="B2606" t="str">
        <v>ESCUINTLA</v>
      </c>
      <c r="C2606" t="str">
        <v>LA DEMOCRACIA</v>
      </c>
      <c r="D2606" t="str">
        <v>Beca</v>
      </c>
      <c r="E2606" t="str">
        <v>04 Abril</v>
      </c>
      <c r="F2606">
        <v>4</v>
      </c>
      <c r="G2606" s="1">
        <f>'BECA SUPERIOR'!P67</f>
        <v>5.76</v>
      </c>
      <c r="H2606" s="1">
        <f>'BECA SUPERIOR'!Q67</f>
        <v>14400</v>
      </c>
    </row>
    <row r="2607">
      <c r="A2607" t="str">
        <v>Beca Educación Superior</v>
      </c>
      <c r="B2607" t="str">
        <v>ESCUINTLA</v>
      </c>
      <c r="C2607" t="str">
        <v>LA DEMOCRACIA</v>
      </c>
      <c r="D2607" t="str">
        <v>Beca</v>
      </c>
      <c r="E2607" t="str">
        <v>05 Mayo</v>
      </c>
      <c r="F2607">
        <v>5</v>
      </c>
      <c r="G2607" s="1">
        <f>'BECA SUPERIOR'!S67</f>
        <v>0</v>
      </c>
      <c r="H2607" s="1">
        <f>'BECA SUPERIOR'!T67</f>
        <v>0</v>
      </c>
    </row>
    <row r="2608">
      <c r="A2608" t="str">
        <v>Beca Educación Superior</v>
      </c>
      <c r="B2608" t="str">
        <v>ESCUINTLA</v>
      </c>
      <c r="C2608" t="str">
        <v>LA DEMOCRACIA</v>
      </c>
      <c r="D2608" t="str">
        <v>Beca</v>
      </c>
      <c r="E2608" t="str">
        <v>06 Junio</v>
      </c>
      <c r="F2608">
        <v>6</v>
      </c>
      <c r="G2608" s="1">
        <f>'BECA SUPERIOR'!V67</f>
        <v>0</v>
      </c>
      <c r="H2608" s="1">
        <f>'BECA SUPERIOR'!W67</f>
        <v>0</v>
      </c>
    </row>
    <row r="2609">
      <c r="A2609" t="str">
        <v>Beca Educación Superior</v>
      </c>
      <c r="B2609" t="str">
        <v>ESCUINTLA</v>
      </c>
      <c r="C2609" t="str">
        <v>LA DEMOCRACIA</v>
      </c>
      <c r="D2609" t="str">
        <v>Beca</v>
      </c>
      <c r="E2609" t="str">
        <v>07 Julio</v>
      </c>
      <c r="F2609">
        <v>7</v>
      </c>
      <c r="G2609" s="1">
        <f>'BECA SUPERIOR'!Y67</f>
        <v>0</v>
      </c>
      <c r="H2609" s="1">
        <f>'BECA SUPERIOR'!Z67</f>
        <v>0</v>
      </c>
    </row>
    <row r="2610">
      <c r="A2610" t="str">
        <v>Beca Educación Superior</v>
      </c>
      <c r="B2610" t="str">
        <v>ESCUINTLA</v>
      </c>
      <c r="C2610" t="str">
        <v>LA DEMOCRACIA</v>
      </c>
      <c r="D2610" t="str">
        <v>Beca</v>
      </c>
      <c r="E2610" t="str">
        <v>08 Agosto</v>
      </c>
      <c r="F2610">
        <v>8</v>
      </c>
      <c r="G2610" s="1">
        <f>'BECA SUPERIOR'!AB67</f>
        <v>0</v>
      </c>
      <c r="H2610" s="1">
        <f>'BECA SUPERIOR'!AC67</f>
        <v>0</v>
      </c>
    </row>
    <row r="2611">
      <c r="A2611" t="str">
        <v>Beca Educación Superior</v>
      </c>
      <c r="B2611" t="str">
        <v>ESCUINTLA</v>
      </c>
      <c r="C2611" t="str">
        <v>LA DEMOCRACIA</v>
      </c>
      <c r="D2611" t="str">
        <v>Beca</v>
      </c>
      <c r="E2611" t="str">
        <v>09 Septiembre</v>
      </c>
      <c r="F2611">
        <v>9</v>
      </c>
      <c r="G2611" s="1">
        <f>'BECA SUPERIOR'!AE67</f>
        <v>8</v>
      </c>
      <c r="H2611" s="1">
        <f>'BECA SUPERIOR'!AF67</f>
        <v>20000</v>
      </c>
    </row>
    <row r="2612">
      <c r="A2612" t="str">
        <v>Beca Educación Superior</v>
      </c>
      <c r="B2612" t="str">
        <v>ESCUINTLA</v>
      </c>
      <c r="C2612" t="str">
        <v>LA GOMERA</v>
      </c>
      <c r="D2612" t="str">
        <v>Beca</v>
      </c>
      <c r="E2612" t="str">
        <v>01 Enero</v>
      </c>
      <c r="F2612">
        <v>1</v>
      </c>
      <c r="G2612" s="1">
        <f>'BECA SUPERIOR'!G68</f>
        <v>0</v>
      </c>
      <c r="H2612" s="1">
        <f>'BECA SUPERIOR'!H68</f>
        <v>0</v>
      </c>
    </row>
    <row r="2613">
      <c r="A2613" t="str">
        <v>Beca Educación Superior</v>
      </c>
      <c r="B2613" t="str">
        <v>ESCUINTLA</v>
      </c>
      <c r="C2613" t="str">
        <v>LA GOMERA</v>
      </c>
      <c r="D2613" t="str">
        <v>Beca</v>
      </c>
      <c r="E2613" t="str">
        <v>02 Febrero</v>
      </c>
      <c r="F2613">
        <v>2</v>
      </c>
      <c r="G2613" s="1">
        <f>'BECA SUPERIOR'!J68</f>
        <v>0</v>
      </c>
      <c r="H2613" s="1">
        <f>'BECA SUPERIOR'!K68</f>
        <v>0</v>
      </c>
    </row>
    <row r="2614">
      <c r="A2614" t="str">
        <v>Beca Educación Superior</v>
      </c>
      <c r="B2614" t="str">
        <v>ESCUINTLA</v>
      </c>
      <c r="C2614" t="str">
        <v>LA GOMERA</v>
      </c>
      <c r="D2614" t="str">
        <v>Beca</v>
      </c>
      <c r="E2614" t="str">
        <v>03 Marzo</v>
      </c>
      <c r="F2614">
        <v>3</v>
      </c>
      <c r="G2614" s="1">
        <f>'BECA SUPERIOR'!M68</f>
        <v>0</v>
      </c>
      <c r="H2614" s="1">
        <f>'BECA SUPERIOR'!N68</f>
        <v>0</v>
      </c>
    </row>
    <row r="2615">
      <c r="A2615" t="str">
        <v>Beca Educación Superior</v>
      </c>
      <c r="B2615" t="str">
        <v>ESCUINTLA</v>
      </c>
      <c r="C2615" t="str">
        <v>LA GOMERA</v>
      </c>
      <c r="D2615" t="str">
        <v>Beca</v>
      </c>
      <c r="E2615" t="str">
        <v>04 Abril</v>
      </c>
      <c r="F2615">
        <v>4</v>
      </c>
      <c r="G2615" s="1">
        <f>'BECA SUPERIOR'!P68</f>
        <v>5.76</v>
      </c>
      <c r="H2615" s="1">
        <f>'BECA SUPERIOR'!Q68</f>
        <v>14400</v>
      </c>
    </row>
    <row r="2616">
      <c r="A2616" t="str">
        <v>Beca Educación Superior</v>
      </c>
      <c r="B2616" t="str">
        <v>ESCUINTLA</v>
      </c>
      <c r="C2616" t="str">
        <v>LA GOMERA</v>
      </c>
      <c r="D2616" t="str">
        <v>Beca</v>
      </c>
      <c r="E2616" t="str">
        <v>05 Mayo</v>
      </c>
      <c r="F2616">
        <v>5</v>
      </c>
      <c r="G2616" s="1">
        <f>'BECA SUPERIOR'!S68</f>
        <v>0</v>
      </c>
      <c r="H2616" s="1">
        <f>'BECA SUPERIOR'!T68</f>
        <v>0</v>
      </c>
    </row>
    <row r="2617">
      <c r="A2617" t="str">
        <v>Beca Educación Superior</v>
      </c>
      <c r="B2617" t="str">
        <v>ESCUINTLA</v>
      </c>
      <c r="C2617" t="str">
        <v>LA GOMERA</v>
      </c>
      <c r="D2617" t="str">
        <v>Beca</v>
      </c>
      <c r="E2617" t="str">
        <v>06 Junio</v>
      </c>
      <c r="F2617">
        <v>6</v>
      </c>
      <c r="G2617" s="1">
        <f>'BECA SUPERIOR'!V68</f>
        <v>0</v>
      </c>
      <c r="H2617" s="1">
        <f>'BECA SUPERIOR'!W68</f>
        <v>0</v>
      </c>
    </row>
    <row r="2618">
      <c r="A2618" t="str">
        <v>Beca Educación Superior</v>
      </c>
      <c r="B2618" t="str">
        <v>ESCUINTLA</v>
      </c>
      <c r="C2618" t="str">
        <v>LA GOMERA</v>
      </c>
      <c r="D2618" t="str">
        <v>Beca</v>
      </c>
      <c r="E2618" t="str">
        <v>07 Julio</v>
      </c>
      <c r="F2618">
        <v>7</v>
      </c>
      <c r="G2618" s="1">
        <f>'BECA SUPERIOR'!Y68</f>
        <v>0</v>
      </c>
      <c r="H2618" s="1">
        <f>'BECA SUPERIOR'!Z68</f>
        <v>0</v>
      </c>
    </row>
    <row r="2619">
      <c r="A2619" t="str">
        <v>Beca Educación Superior</v>
      </c>
      <c r="B2619" t="str">
        <v>ESCUINTLA</v>
      </c>
      <c r="C2619" t="str">
        <v>LA GOMERA</v>
      </c>
      <c r="D2619" t="str">
        <v>Beca</v>
      </c>
      <c r="E2619" t="str">
        <v>08 Agosto</v>
      </c>
      <c r="F2619">
        <v>8</v>
      </c>
      <c r="G2619" s="1">
        <f>'BECA SUPERIOR'!AB68</f>
        <v>0</v>
      </c>
      <c r="H2619" s="1">
        <f>'BECA SUPERIOR'!AC68</f>
        <v>0</v>
      </c>
    </row>
    <row r="2620">
      <c r="A2620" t="str">
        <v>Beca Educación Superior</v>
      </c>
      <c r="B2620" t="str">
        <v>ESCUINTLA</v>
      </c>
      <c r="C2620" t="str">
        <v>LA GOMERA</v>
      </c>
      <c r="D2620" t="str">
        <v>Beca</v>
      </c>
      <c r="E2620" t="str">
        <v>09 Septiembre</v>
      </c>
      <c r="F2620">
        <v>9</v>
      </c>
      <c r="G2620" s="1">
        <f>'BECA SUPERIOR'!AE68</f>
        <v>8</v>
      </c>
      <c r="H2620" s="1">
        <f>'BECA SUPERIOR'!AF68</f>
        <v>20000</v>
      </c>
    </row>
    <row r="2621">
      <c r="A2621" t="str">
        <v>Beca Educación Superior</v>
      </c>
      <c r="B2621" t="str">
        <v>ESCUINTLA</v>
      </c>
      <c r="C2621" t="str">
        <v>MASAGUA</v>
      </c>
      <c r="D2621" t="str">
        <v>Beca</v>
      </c>
      <c r="E2621" t="str">
        <v>01 Enero</v>
      </c>
      <c r="F2621">
        <v>1</v>
      </c>
      <c r="G2621" s="1">
        <f>'BECA SUPERIOR'!G69</f>
        <v>0</v>
      </c>
      <c r="H2621" s="1">
        <f>'BECA SUPERIOR'!H69</f>
        <v>0</v>
      </c>
    </row>
    <row r="2622">
      <c r="A2622" t="str">
        <v>Beca Educación Superior</v>
      </c>
      <c r="B2622" t="str">
        <v>ESCUINTLA</v>
      </c>
      <c r="C2622" t="str">
        <v>MASAGUA</v>
      </c>
      <c r="D2622" t="str">
        <v>Beca</v>
      </c>
      <c r="E2622" t="str">
        <v>02 Febrero</v>
      </c>
      <c r="F2622">
        <v>2</v>
      </c>
      <c r="G2622" s="1">
        <f>'BECA SUPERIOR'!J69</f>
        <v>0</v>
      </c>
      <c r="H2622" s="1">
        <f>'BECA SUPERIOR'!K69</f>
        <v>0</v>
      </c>
    </row>
    <row r="2623">
      <c r="A2623" t="str">
        <v>Beca Educación Superior</v>
      </c>
      <c r="B2623" t="str">
        <v>ESCUINTLA</v>
      </c>
      <c r="C2623" t="str">
        <v>MASAGUA</v>
      </c>
      <c r="D2623" t="str">
        <v>Beca</v>
      </c>
      <c r="E2623" t="str">
        <v>03 Marzo</v>
      </c>
      <c r="F2623">
        <v>3</v>
      </c>
      <c r="G2623" s="1">
        <f>'BECA SUPERIOR'!M69</f>
        <v>0</v>
      </c>
      <c r="H2623" s="1">
        <f>'BECA SUPERIOR'!N69</f>
        <v>0</v>
      </c>
    </row>
    <row r="2624">
      <c r="A2624" t="str">
        <v>Beca Educación Superior</v>
      </c>
      <c r="B2624" t="str">
        <v>ESCUINTLA</v>
      </c>
      <c r="C2624" t="str">
        <v>MASAGUA</v>
      </c>
      <c r="D2624" t="str">
        <v>Beca</v>
      </c>
      <c r="E2624" t="str">
        <v>04 Abril</v>
      </c>
      <c r="F2624">
        <v>4</v>
      </c>
      <c r="G2624" s="1">
        <f>'BECA SUPERIOR'!P69</f>
        <v>10.8</v>
      </c>
      <c r="H2624" s="1">
        <f>'BECA SUPERIOR'!Q69</f>
        <v>27000</v>
      </c>
    </row>
    <row r="2625">
      <c r="A2625" t="str">
        <v>Beca Educación Superior</v>
      </c>
      <c r="B2625" t="str">
        <v>ESCUINTLA</v>
      </c>
      <c r="C2625" t="str">
        <v>MASAGUA</v>
      </c>
      <c r="D2625" t="str">
        <v>Beca</v>
      </c>
      <c r="E2625" t="str">
        <v>05 Mayo</v>
      </c>
      <c r="F2625">
        <v>5</v>
      </c>
      <c r="G2625" s="1">
        <f>'BECA SUPERIOR'!S69</f>
        <v>0</v>
      </c>
      <c r="H2625" s="1">
        <f>'BECA SUPERIOR'!T69</f>
        <v>0</v>
      </c>
    </row>
    <row r="2626">
      <c r="A2626" t="str">
        <v>Beca Educación Superior</v>
      </c>
      <c r="B2626" t="str">
        <v>ESCUINTLA</v>
      </c>
      <c r="C2626" t="str">
        <v>MASAGUA</v>
      </c>
      <c r="D2626" t="str">
        <v>Beca</v>
      </c>
      <c r="E2626" t="str">
        <v>06 Junio</v>
      </c>
      <c r="F2626">
        <v>6</v>
      </c>
      <c r="G2626" s="1">
        <f>'BECA SUPERIOR'!V69</f>
        <v>0</v>
      </c>
      <c r="H2626" s="1">
        <f>'BECA SUPERIOR'!W69</f>
        <v>0</v>
      </c>
    </row>
    <row r="2627">
      <c r="A2627" t="str">
        <v>Beca Educación Superior</v>
      </c>
      <c r="B2627" t="str">
        <v>ESCUINTLA</v>
      </c>
      <c r="C2627" t="str">
        <v>MASAGUA</v>
      </c>
      <c r="D2627" t="str">
        <v>Beca</v>
      </c>
      <c r="E2627" t="str">
        <v>07 Julio</v>
      </c>
      <c r="F2627">
        <v>7</v>
      </c>
      <c r="G2627" s="1">
        <f>'BECA SUPERIOR'!Y69</f>
        <v>0</v>
      </c>
      <c r="H2627" s="1">
        <f>'BECA SUPERIOR'!Z69</f>
        <v>0</v>
      </c>
    </row>
    <row r="2628">
      <c r="A2628" t="str">
        <v>Beca Educación Superior</v>
      </c>
      <c r="B2628" t="str">
        <v>ESCUINTLA</v>
      </c>
      <c r="C2628" t="str">
        <v>MASAGUA</v>
      </c>
      <c r="D2628" t="str">
        <v>Beca</v>
      </c>
      <c r="E2628" t="str">
        <v>08 Agosto</v>
      </c>
      <c r="F2628">
        <v>8</v>
      </c>
      <c r="G2628" s="1">
        <f>'BECA SUPERIOR'!AB69</f>
        <v>0</v>
      </c>
      <c r="H2628" s="1">
        <f>'BECA SUPERIOR'!AC69</f>
        <v>0</v>
      </c>
    </row>
    <row r="2629">
      <c r="A2629" t="str">
        <v>Beca Educación Superior</v>
      </c>
      <c r="B2629" t="str">
        <v>ESCUINTLA</v>
      </c>
      <c r="C2629" t="str">
        <v>MASAGUA</v>
      </c>
      <c r="D2629" t="str">
        <v>Beca</v>
      </c>
      <c r="E2629" t="str">
        <v>09 Septiembre</v>
      </c>
      <c r="F2629">
        <v>9</v>
      </c>
      <c r="G2629" s="1">
        <f>'BECA SUPERIOR'!AE69</f>
        <v>15</v>
      </c>
      <c r="H2629" s="1">
        <f>'BECA SUPERIOR'!AF69</f>
        <v>37500</v>
      </c>
    </row>
    <row r="2630">
      <c r="A2630" t="str">
        <v>Beca Educación Superior</v>
      </c>
      <c r="B2630" t="str">
        <v>ESCUINTLA</v>
      </c>
      <c r="C2630" t="str">
        <v>NUEVA CONCEPCIÓN</v>
      </c>
      <c r="D2630" t="str">
        <v>Beca</v>
      </c>
      <c r="E2630" t="str">
        <v>01 Enero</v>
      </c>
      <c r="F2630">
        <v>1</v>
      </c>
      <c r="G2630" s="1">
        <f>'BECA SUPERIOR'!G70</f>
        <v>0</v>
      </c>
      <c r="H2630" s="1">
        <f>'BECA SUPERIOR'!H70</f>
        <v>0</v>
      </c>
    </row>
    <row r="2631">
      <c r="A2631" t="str">
        <v>Beca Educación Superior</v>
      </c>
      <c r="B2631" t="str">
        <v>ESCUINTLA</v>
      </c>
      <c r="C2631" t="str">
        <v>NUEVA CONCEPCIÓN</v>
      </c>
      <c r="D2631" t="str">
        <v>Beca</v>
      </c>
      <c r="E2631" t="str">
        <v>02 Febrero</v>
      </c>
      <c r="F2631">
        <v>2</v>
      </c>
      <c r="G2631" s="1">
        <f>'BECA SUPERIOR'!J70</f>
        <v>0</v>
      </c>
      <c r="H2631" s="1">
        <f>'BECA SUPERIOR'!K70</f>
        <v>0</v>
      </c>
    </row>
    <row r="2632">
      <c r="A2632" t="str">
        <v>Beca Educación Superior</v>
      </c>
      <c r="B2632" t="str">
        <v>ESCUINTLA</v>
      </c>
      <c r="C2632" t="str">
        <v>NUEVA CONCEPCIÓN</v>
      </c>
      <c r="D2632" t="str">
        <v>Beca</v>
      </c>
      <c r="E2632" t="str">
        <v>03 Marzo</v>
      </c>
      <c r="F2632">
        <v>3</v>
      </c>
      <c r="G2632" s="1">
        <f>'BECA SUPERIOR'!M70</f>
        <v>0</v>
      </c>
      <c r="H2632" s="1">
        <f>'BECA SUPERIOR'!N70</f>
        <v>0</v>
      </c>
    </row>
    <row r="2633">
      <c r="A2633" t="str">
        <v>Beca Educación Superior</v>
      </c>
      <c r="B2633" t="str">
        <v>ESCUINTLA</v>
      </c>
      <c r="C2633" t="str">
        <v>NUEVA CONCEPCIÓN</v>
      </c>
      <c r="D2633" t="str">
        <v>Beca</v>
      </c>
      <c r="E2633" t="str">
        <v>04 Abril</v>
      </c>
      <c r="F2633">
        <v>4</v>
      </c>
      <c r="G2633" s="1">
        <f>'BECA SUPERIOR'!P70</f>
        <v>5.04</v>
      </c>
      <c r="H2633" s="1">
        <f>'BECA SUPERIOR'!Q70</f>
        <v>12600</v>
      </c>
    </row>
    <row r="2634">
      <c r="A2634" t="str">
        <v>Beca Educación Superior</v>
      </c>
      <c r="B2634" t="str">
        <v>ESCUINTLA</v>
      </c>
      <c r="C2634" t="str">
        <v>NUEVA CONCEPCIÓN</v>
      </c>
      <c r="D2634" t="str">
        <v>Beca</v>
      </c>
      <c r="E2634" t="str">
        <v>05 Mayo</v>
      </c>
      <c r="F2634">
        <v>5</v>
      </c>
      <c r="G2634" s="1">
        <f>'BECA SUPERIOR'!S70</f>
        <v>0</v>
      </c>
      <c r="H2634" s="1">
        <f>'BECA SUPERIOR'!T70</f>
        <v>0</v>
      </c>
    </row>
    <row r="2635">
      <c r="A2635" t="str">
        <v>Beca Educación Superior</v>
      </c>
      <c r="B2635" t="str">
        <v>ESCUINTLA</v>
      </c>
      <c r="C2635" t="str">
        <v>NUEVA CONCEPCIÓN</v>
      </c>
      <c r="D2635" t="str">
        <v>Beca</v>
      </c>
      <c r="E2635" t="str">
        <v>06 Junio</v>
      </c>
      <c r="F2635">
        <v>6</v>
      </c>
      <c r="G2635" s="1">
        <f>'BECA SUPERIOR'!V70</f>
        <v>0</v>
      </c>
      <c r="H2635" s="1">
        <f>'BECA SUPERIOR'!W70</f>
        <v>0</v>
      </c>
    </row>
    <row r="2636">
      <c r="A2636" t="str">
        <v>Beca Educación Superior</v>
      </c>
      <c r="B2636" t="str">
        <v>ESCUINTLA</v>
      </c>
      <c r="C2636" t="str">
        <v>NUEVA CONCEPCIÓN</v>
      </c>
      <c r="D2636" t="str">
        <v>Beca</v>
      </c>
      <c r="E2636" t="str">
        <v>07 Julio</v>
      </c>
      <c r="F2636">
        <v>7</v>
      </c>
      <c r="G2636" s="1">
        <f>'BECA SUPERIOR'!Y70</f>
        <v>0</v>
      </c>
      <c r="H2636" s="1">
        <f>'BECA SUPERIOR'!Z70</f>
        <v>0</v>
      </c>
    </row>
    <row r="2637">
      <c r="A2637" t="str">
        <v>Beca Educación Superior</v>
      </c>
      <c r="B2637" t="str">
        <v>ESCUINTLA</v>
      </c>
      <c r="C2637" t="str">
        <v>NUEVA CONCEPCIÓN</v>
      </c>
      <c r="D2637" t="str">
        <v>Beca</v>
      </c>
      <c r="E2637" t="str">
        <v>08 Agosto</v>
      </c>
      <c r="F2637">
        <v>8</v>
      </c>
      <c r="G2637" s="1">
        <f>'BECA SUPERIOR'!AB70</f>
        <v>0</v>
      </c>
      <c r="H2637" s="1">
        <f>'BECA SUPERIOR'!AC70</f>
        <v>0</v>
      </c>
    </row>
    <row r="2638">
      <c r="A2638" t="str">
        <v>Beca Educación Superior</v>
      </c>
      <c r="B2638" t="str">
        <v>ESCUINTLA</v>
      </c>
      <c r="C2638" t="str">
        <v>NUEVA CONCEPCIÓN</v>
      </c>
      <c r="D2638" t="str">
        <v>Beca</v>
      </c>
      <c r="E2638" t="str">
        <v>09 Septiembre</v>
      </c>
      <c r="F2638">
        <v>9</v>
      </c>
      <c r="G2638" s="1">
        <f>'BECA SUPERIOR'!AE70</f>
        <v>7</v>
      </c>
      <c r="H2638" s="1">
        <f>'BECA SUPERIOR'!AF70</f>
        <v>17500</v>
      </c>
    </row>
    <row r="2639">
      <c r="A2639" t="str">
        <v>Beca Educación Superior</v>
      </c>
      <c r="B2639" t="str">
        <v>ESCUINTLA</v>
      </c>
      <c r="C2639" t="str">
        <v>PALÍN</v>
      </c>
      <c r="D2639" t="str">
        <v>Beca</v>
      </c>
      <c r="E2639" t="str">
        <v>01 Enero</v>
      </c>
      <c r="F2639">
        <v>1</v>
      </c>
      <c r="G2639" s="1">
        <f>'BECA SUPERIOR'!G71</f>
        <v>0</v>
      </c>
      <c r="H2639" s="1">
        <f>'BECA SUPERIOR'!H71</f>
        <v>0</v>
      </c>
    </row>
    <row r="2640">
      <c r="A2640" t="str">
        <v>Beca Educación Superior</v>
      </c>
      <c r="B2640" t="str">
        <v>ESCUINTLA</v>
      </c>
      <c r="C2640" t="str">
        <v>PALÍN</v>
      </c>
      <c r="D2640" t="str">
        <v>Beca</v>
      </c>
      <c r="E2640" t="str">
        <v>02 Febrero</v>
      </c>
      <c r="F2640">
        <v>2</v>
      </c>
      <c r="G2640" s="1">
        <f>'BECA SUPERIOR'!J71</f>
        <v>0</v>
      </c>
      <c r="H2640" s="1">
        <f>'BECA SUPERIOR'!K71</f>
        <v>0</v>
      </c>
    </row>
    <row r="2641">
      <c r="A2641" t="str">
        <v>Beca Educación Superior</v>
      </c>
      <c r="B2641" t="str">
        <v>ESCUINTLA</v>
      </c>
      <c r="C2641" t="str">
        <v>PALÍN</v>
      </c>
      <c r="D2641" t="str">
        <v>Beca</v>
      </c>
      <c r="E2641" t="str">
        <v>03 Marzo</v>
      </c>
      <c r="F2641">
        <v>3</v>
      </c>
      <c r="G2641" s="1">
        <f>'BECA SUPERIOR'!M71</f>
        <v>0</v>
      </c>
      <c r="H2641" s="1">
        <f>'BECA SUPERIOR'!N71</f>
        <v>0</v>
      </c>
    </row>
    <row r="2642">
      <c r="A2642" t="str">
        <v>Beca Educación Superior</v>
      </c>
      <c r="B2642" t="str">
        <v>ESCUINTLA</v>
      </c>
      <c r="C2642" t="str">
        <v>PALÍN</v>
      </c>
      <c r="D2642" t="str">
        <v>Beca</v>
      </c>
      <c r="E2642" t="str">
        <v>04 Abril</v>
      </c>
      <c r="F2642">
        <v>4</v>
      </c>
      <c r="G2642" s="1">
        <f>'BECA SUPERIOR'!P71</f>
        <v>6.48</v>
      </c>
      <c r="H2642" s="1">
        <f>'BECA SUPERIOR'!Q71</f>
        <v>16200</v>
      </c>
    </row>
    <row r="2643">
      <c r="A2643" t="str">
        <v>Beca Educación Superior</v>
      </c>
      <c r="B2643" t="str">
        <v>ESCUINTLA</v>
      </c>
      <c r="C2643" t="str">
        <v>PALÍN</v>
      </c>
      <c r="D2643" t="str">
        <v>Beca</v>
      </c>
      <c r="E2643" t="str">
        <v>05 Mayo</v>
      </c>
      <c r="F2643">
        <v>5</v>
      </c>
      <c r="G2643" s="1">
        <f>'BECA SUPERIOR'!S71</f>
        <v>0</v>
      </c>
      <c r="H2643" s="1">
        <f>'BECA SUPERIOR'!T71</f>
        <v>0</v>
      </c>
    </row>
    <row r="2644">
      <c r="A2644" t="str">
        <v>Beca Educación Superior</v>
      </c>
      <c r="B2644" t="str">
        <v>ESCUINTLA</v>
      </c>
      <c r="C2644" t="str">
        <v>PALÍN</v>
      </c>
      <c r="D2644" t="str">
        <v>Beca</v>
      </c>
      <c r="E2644" t="str">
        <v>06 Junio</v>
      </c>
      <c r="F2644">
        <v>6</v>
      </c>
      <c r="G2644" s="1">
        <f>'BECA SUPERIOR'!V71</f>
        <v>0</v>
      </c>
      <c r="H2644" s="1">
        <f>'BECA SUPERIOR'!W71</f>
        <v>0</v>
      </c>
    </row>
    <row r="2645">
      <c r="A2645" t="str">
        <v>Beca Educación Superior</v>
      </c>
      <c r="B2645" t="str">
        <v>ESCUINTLA</v>
      </c>
      <c r="C2645" t="str">
        <v>PALÍN</v>
      </c>
      <c r="D2645" t="str">
        <v>Beca</v>
      </c>
      <c r="E2645" t="str">
        <v>07 Julio</v>
      </c>
      <c r="F2645">
        <v>7</v>
      </c>
      <c r="G2645" s="1">
        <f>'BECA SUPERIOR'!Y71</f>
        <v>0</v>
      </c>
      <c r="H2645" s="1">
        <f>'BECA SUPERIOR'!Z71</f>
        <v>0</v>
      </c>
    </row>
    <row r="2646">
      <c r="A2646" t="str">
        <v>Beca Educación Superior</v>
      </c>
      <c r="B2646" t="str">
        <v>ESCUINTLA</v>
      </c>
      <c r="C2646" t="str">
        <v>PALÍN</v>
      </c>
      <c r="D2646" t="str">
        <v>Beca</v>
      </c>
      <c r="E2646" t="str">
        <v>08 Agosto</v>
      </c>
      <c r="F2646">
        <v>8</v>
      </c>
      <c r="G2646" s="1">
        <f>'BECA SUPERIOR'!AB71</f>
        <v>0</v>
      </c>
      <c r="H2646" s="1">
        <f>'BECA SUPERIOR'!AC71</f>
        <v>0</v>
      </c>
    </row>
    <row r="2647">
      <c r="A2647" t="str">
        <v>Beca Educación Superior</v>
      </c>
      <c r="B2647" t="str">
        <v>ESCUINTLA</v>
      </c>
      <c r="C2647" t="str">
        <v>PALÍN</v>
      </c>
      <c r="D2647" t="str">
        <v>Beca</v>
      </c>
      <c r="E2647" t="str">
        <v>09 Septiembre</v>
      </c>
      <c r="F2647">
        <v>9</v>
      </c>
      <c r="G2647" s="1">
        <f>'BECA SUPERIOR'!AE71</f>
        <v>8</v>
      </c>
      <c r="H2647" s="1">
        <f>'BECA SUPERIOR'!AF71</f>
        <v>20000</v>
      </c>
    </row>
    <row r="2648">
      <c r="A2648" t="str">
        <v>Beca Educación Superior</v>
      </c>
      <c r="B2648" t="str">
        <v>ESCUINTLA</v>
      </c>
      <c r="C2648" t="str">
        <v>SAN JOSÉ</v>
      </c>
      <c r="D2648" t="str">
        <v>Beca</v>
      </c>
      <c r="E2648" t="str">
        <v>01 Enero</v>
      </c>
      <c r="F2648">
        <v>1</v>
      </c>
      <c r="G2648" s="1">
        <f>'BECA SUPERIOR'!G72</f>
        <v>0</v>
      </c>
      <c r="H2648" s="1">
        <f>'BECA SUPERIOR'!H72</f>
        <v>0</v>
      </c>
    </row>
    <row r="2649">
      <c r="A2649" t="str">
        <v>Beca Educación Superior</v>
      </c>
      <c r="B2649" t="str">
        <v>ESCUINTLA</v>
      </c>
      <c r="C2649" t="str">
        <v>SAN JOSÉ</v>
      </c>
      <c r="D2649" t="str">
        <v>Beca</v>
      </c>
      <c r="E2649" t="str">
        <v>02 Febrero</v>
      </c>
      <c r="F2649">
        <v>2</v>
      </c>
      <c r="G2649" s="1">
        <f>'BECA SUPERIOR'!J72</f>
        <v>0</v>
      </c>
      <c r="H2649" s="1">
        <f>'BECA SUPERIOR'!K72</f>
        <v>0</v>
      </c>
    </row>
    <row r="2650">
      <c r="A2650" t="str">
        <v>Beca Educación Superior</v>
      </c>
      <c r="B2650" t="str">
        <v>ESCUINTLA</v>
      </c>
      <c r="C2650" t="str">
        <v>SAN JOSÉ</v>
      </c>
      <c r="D2650" t="str">
        <v>Beca</v>
      </c>
      <c r="E2650" t="str">
        <v>03 Marzo</v>
      </c>
      <c r="F2650">
        <v>3</v>
      </c>
      <c r="G2650" s="1">
        <f>'BECA SUPERIOR'!M72</f>
        <v>0</v>
      </c>
      <c r="H2650" s="1">
        <f>'BECA SUPERIOR'!N72</f>
        <v>0</v>
      </c>
    </row>
    <row r="2651">
      <c r="A2651" t="str">
        <v>Beca Educación Superior</v>
      </c>
      <c r="B2651" t="str">
        <v>ESCUINTLA</v>
      </c>
      <c r="C2651" t="str">
        <v>SAN JOSÉ</v>
      </c>
      <c r="D2651" t="str">
        <v>Beca</v>
      </c>
      <c r="E2651" t="str">
        <v>04 Abril</v>
      </c>
      <c r="F2651">
        <v>4</v>
      </c>
      <c r="G2651" s="1">
        <f>'BECA SUPERIOR'!P72</f>
        <v>5.76</v>
      </c>
      <c r="H2651" s="1">
        <f>'BECA SUPERIOR'!Q72</f>
        <v>14400</v>
      </c>
    </row>
    <row r="2652">
      <c r="A2652" t="str">
        <v>Beca Educación Superior</v>
      </c>
      <c r="B2652" t="str">
        <v>ESCUINTLA</v>
      </c>
      <c r="C2652" t="str">
        <v>SAN JOSÉ</v>
      </c>
      <c r="D2652" t="str">
        <v>Beca</v>
      </c>
      <c r="E2652" t="str">
        <v>05 Mayo</v>
      </c>
      <c r="F2652">
        <v>5</v>
      </c>
      <c r="G2652" s="1">
        <f>'BECA SUPERIOR'!S72</f>
        <v>0</v>
      </c>
      <c r="H2652" s="1">
        <f>'BECA SUPERIOR'!T72</f>
        <v>0</v>
      </c>
    </row>
    <row r="2653">
      <c r="A2653" t="str">
        <v>Beca Educación Superior</v>
      </c>
      <c r="B2653" t="str">
        <v>ESCUINTLA</v>
      </c>
      <c r="C2653" t="str">
        <v>SAN JOSÉ</v>
      </c>
      <c r="D2653" t="str">
        <v>Beca</v>
      </c>
      <c r="E2653" t="str">
        <v>06 Junio</v>
      </c>
      <c r="F2653">
        <v>6</v>
      </c>
      <c r="G2653" s="1">
        <f>'BECA SUPERIOR'!V72</f>
        <v>0</v>
      </c>
      <c r="H2653" s="1">
        <f>'BECA SUPERIOR'!W72</f>
        <v>0</v>
      </c>
    </row>
    <row r="2654">
      <c r="A2654" t="str">
        <v>Beca Educación Superior</v>
      </c>
      <c r="B2654" t="str">
        <v>ESCUINTLA</v>
      </c>
      <c r="C2654" t="str">
        <v>SAN JOSÉ</v>
      </c>
      <c r="D2654" t="str">
        <v>Beca</v>
      </c>
      <c r="E2654" t="str">
        <v>07 Julio</v>
      </c>
      <c r="F2654">
        <v>7</v>
      </c>
      <c r="G2654" s="1">
        <f>'BECA SUPERIOR'!Y72</f>
        <v>0</v>
      </c>
      <c r="H2654" s="1">
        <f>'BECA SUPERIOR'!Z72</f>
        <v>0</v>
      </c>
    </row>
    <row r="2655">
      <c r="A2655" t="str">
        <v>Beca Educación Superior</v>
      </c>
      <c r="B2655" t="str">
        <v>ESCUINTLA</v>
      </c>
      <c r="C2655" t="str">
        <v>SAN JOSÉ</v>
      </c>
      <c r="D2655" t="str">
        <v>Beca</v>
      </c>
      <c r="E2655" t="str">
        <v>08 Agosto</v>
      </c>
      <c r="F2655">
        <v>8</v>
      </c>
      <c r="G2655" s="1">
        <f>'BECA SUPERIOR'!AB72</f>
        <v>0</v>
      </c>
      <c r="H2655" s="1">
        <f>'BECA SUPERIOR'!AC72</f>
        <v>0</v>
      </c>
    </row>
    <row r="2656">
      <c r="A2656" t="str">
        <v>Beca Educación Superior</v>
      </c>
      <c r="B2656" t="str">
        <v>ESCUINTLA</v>
      </c>
      <c r="C2656" t="str">
        <v>SAN JOSÉ</v>
      </c>
      <c r="D2656" t="str">
        <v>Beca</v>
      </c>
      <c r="E2656" t="str">
        <v>09 Septiembre</v>
      </c>
      <c r="F2656">
        <v>9</v>
      </c>
      <c r="G2656" s="1">
        <f>'BECA SUPERIOR'!AE72</f>
        <v>8</v>
      </c>
      <c r="H2656" s="1">
        <f>'BECA SUPERIOR'!AF72</f>
        <v>20000</v>
      </c>
    </row>
    <row r="2657">
      <c r="A2657" t="str">
        <v>Beca Educación Superior</v>
      </c>
      <c r="B2657" t="str">
        <v>ESCUINTLA</v>
      </c>
      <c r="C2657" t="str">
        <v>SAN VICENTE PACAYA</v>
      </c>
      <c r="D2657" t="str">
        <v>Beca</v>
      </c>
      <c r="E2657" t="str">
        <v>01 Enero</v>
      </c>
      <c r="F2657">
        <v>1</v>
      </c>
      <c r="G2657" s="1">
        <f>'BECA SUPERIOR'!G73</f>
        <v>0</v>
      </c>
      <c r="H2657" s="1">
        <f>'BECA SUPERIOR'!H73</f>
        <v>0</v>
      </c>
    </row>
    <row r="2658">
      <c r="A2658" t="str">
        <v>Beca Educación Superior</v>
      </c>
      <c r="B2658" t="str">
        <v>ESCUINTLA</v>
      </c>
      <c r="C2658" t="str">
        <v>SAN VICENTE PACAYA</v>
      </c>
      <c r="D2658" t="str">
        <v>Beca</v>
      </c>
      <c r="E2658" t="str">
        <v>02 Febrero</v>
      </c>
      <c r="F2658">
        <v>2</v>
      </c>
      <c r="G2658" s="1">
        <f>'BECA SUPERIOR'!J73</f>
        <v>0</v>
      </c>
      <c r="H2658" s="1">
        <f>'BECA SUPERIOR'!K73</f>
        <v>0</v>
      </c>
    </row>
    <row r="2659">
      <c r="A2659" t="str">
        <v>Beca Educación Superior</v>
      </c>
      <c r="B2659" t="str">
        <v>ESCUINTLA</v>
      </c>
      <c r="C2659" t="str">
        <v>SAN VICENTE PACAYA</v>
      </c>
      <c r="D2659" t="str">
        <v>Beca</v>
      </c>
      <c r="E2659" t="str">
        <v>03 Marzo</v>
      </c>
      <c r="F2659">
        <v>3</v>
      </c>
      <c r="G2659" s="1">
        <f>'BECA SUPERIOR'!M73</f>
        <v>0</v>
      </c>
      <c r="H2659" s="1">
        <f>'BECA SUPERIOR'!N73</f>
        <v>0</v>
      </c>
    </row>
    <row r="2660">
      <c r="A2660" t="str">
        <v>Beca Educación Superior</v>
      </c>
      <c r="B2660" t="str">
        <v>ESCUINTLA</v>
      </c>
      <c r="C2660" t="str">
        <v>SAN VICENTE PACAYA</v>
      </c>
      <c r="D2660" t="str">
        <v>Beca</v>
      </c>
      <c r="E2660" t="str">
        <v>04 Abril</v>
      </c>
      <c r="F2660">
        <v>4</v>
      </c>
      <c r="G2660" s="1">
        <f>'BECA SUPERIOR'!P73</f>
        <v>8.64</v>
      </c>
      <c r="H2660" s="1">
        <f>'BECA SUPERIOR'!Q73</f>
        <v>21600</v>
      </c>
    </row>
    <row r="2661">
      <c r="A2661" t="str">
        <v>Beca Educación Superior</v>
      </c>
      <c r="B2661" t="str">
        <v>ESCUINTLA</v>
      </c>
      <c r="C2661" t="str">
        <v>SAN VICENTE PACAYA</v>
      </c>
      <c r="D2661" t="str">
        <v>Beca</v>
      </c>
      <c r="E2661" t="str">
        <v>05 Mayo</v>
      </c>
      <c r="F2661">
        <v>5</v>
      </c>
      <c r="G2661" s="1">
        <f>'BECA SUPERIOR'!S73</f>
        <v>0</v>
      </c>
      <c r="H2661" s="1">
        <f>'BECA SUPERIOR'!T73</f>
        <v>0</v>
      </c>
    </row>
    <row r="2662">
      <c r="A2662" t="str">
        <v>Beca Educación Superior</v>
      </c>
      <c r="B2662" t="str">
        <v>ESCUINTLA</v>
      </c>
      <c r="C2662" t="str">
        <v>SAN VICENTE PACAYA</v>
      </c>
      <c r="D2662" t="str">
        <v>Beca</v>
      </c>
      <c r="E2662" t="str">
        <v>06 Junio</v>
      </c>
      <c r="F2662">
        <v>6</v>
      </c>
      <c r="G2662" s="1">
        <f>'BECA SUPERIOR'!V73</f>
        <v>0</v>
      </c>
      <c r="H2662" s="1">
        <f>'BECA SUPERIOR'!W73</f>
        <v>0</v>
      </c>
    </row>
    <row r="2663">
      <c r="A2663" t="str">
        <v>Beca Educación Superior</v>
      </c>
      <c r="B2663" t="str">
        <v>ESCUINTLA</v>
      </c>
      <c r="C2663" t="str">
        <v>SAN VICENTE PACAYA</v>
      </c>
      <c r="D2663" t="str">
        <v>Beca</v>
      </c>
      <c r="E2663" t="str">
        <v>07 Julio</v>
      </c>
      <c r="F2663">
        <v>7</v>
      </c>
      <c r="G2663" s="1">
        <f>'BECA SUPERIOR'!Y73</f>
        <v>0</v>
      </c>
      <c r="H2663" s="1">
        <f>'BECA SUPERIOR'!Z73</f>
        <v>0</v>
      </c>
    </row>
    <row r="2664">
      <c r="A2664" t="str">
        <v>Beca Educación Superior</v>
      </c>
      <c r="B2664" t="str">
        <v>ESCUINTLA</v>
      </c>
      <c r="C2664" t="str">
        <v>SAN VICENTE PACAYA</v>
      </c>
      <c r="D2664" t="str">
        <v>Beca</v>
      </c>
      <c r="E2664" t="str">
        <v>08 Agosto</v>
      </c>
      <c r="F2664">
        <v>8</v>
      </c>
      <c r="G2664" s="1">
        <f>'BECA SUPERIOR'!AB73</f>
        <v>0</v>
      </c>
      <c r="H2664" s="1">
        <f>'BECA SUPERIOR'!AC73</f>
        <v>0</v>
      </c>
    </row>
    <row r="2665">
      <c r="A2665" t="str">
        <v>Beca Educación Superior</v>
      </c>
      <c r="B2665" t="str">
        <v>ESCUINTLA</v>
      </c>
      <c r="C2665" t="str">
        <v>SAN VICENTE PACAYA</v>
      </c>
      <c r="D2665" t="str">
        <v>Beca</v>
      </c>
      <c r="E2665" t="str">
        <v>09 Septiembre</v>
      </c>
      <c r="F2665">
        <v>9</v>
      </c>
      <c r="G2665" s="1">
        <f>'BECA SUPERIOR'!AE73</f>
        <v>11</v>
      </c>
      <c r="H2665" s="1">
        <f>'BECA SUPERIOR'!AF73</f>
        <v>27500</v>
      </c>
    </row>
    <row r="2666">
      <c r="A2666" t="str">
        <v>Beca Educación Superior</v>
      </c>
      <c r="B2666" t="str">
        <v>ESCUINTLA</v>
      </c>
      <c r="C2666" t="str">
        <v>SANTA LUCÍA COTZUMALGUAPA</v>
      </c>
      <c r="D2666" t="str">
        <v>Beca</v>
      </c>
      <c r="E2666" t="str">
        <v>01 Enero</v>
      </c>
      <c r="F2666">
        <v>1</v>
      </c>
      <c r="G2666" s="1">
        <f>'BECA SUPERIOR'!G74</f>
        <v>0</v>
      </c>
      <c r="H2666" s="1">
        <f>'BECA SUPERIOR'!H74</f>
        <v>0</v>
      </c>
    </row>
    <row r="2667">
      <c r="A2667" t="str">
        <v>Beca Educación Superior</v>
      </c>
      <c r="B2667" t="str">
        <v>ESCUINTLA</v>
      </c>
      <c r="C2667" t="str">
        <v>SANTA LUCÍA COTZUMALGUAPA</v>
      </c>
      <c r="D2667" t="str">
        <v>Beca</v>
      </c>
      <c r="E2667" t="str">
        <v>02 Febrero</v>
      </c>
      <c r="F2667">
        <v>2</v>
      </c>
      <c r="G2667" s="1">
        <f>'BECA SUPERIOR'!J74</f>
        <v>0</v>
      </c>
      <c r="H2667" s="1">
        <f>'BECA SUPERIOR'!K74</f>
        <v>0</v>
      </c>
    </row>
    <row r="2668">
      <c r="A2668" t="str">
        <v>Beca Educación Superior</v>
      </c>
      <c r="B2668" t="str">
        <v>ESCUINTLA</v>
      </c>
      <c r="C2668" t="str">
        <v>SANTA LUCÍA COTZUMALGUAPA</v>
      </c>
      <c r="D2668" t="str">
        <v>Beca</v>
      </c>
      <c r="E2668" t="str">
        <v>03 Marzo</v>
      </c>
      <c r="F2668">
        <v>3</v>
      </c>
      <c r="G2668" s="1">
        <f>'BECA SUPERIOR'!M74</f>
        <v>0</v>
      </c>
      <c r="H2668" s="1">
        <f>'BECA SUPERIOR'!N74</f>
        <v>0</v>
      </c>
    </row>
    <row r="2669">
      <c r="A2669" t="str">
        <v>Beca Educación Superior</v>
      </c>
      <c r="B2669" t="str">
        <v>ESCUINTLA</v>
      </c>
      <c r="C2669" t="str">
        <v>SANTA LUCÍA COTZUMALGUAPA</v>
      </c>
      <c r="D2669" t="str">
        <v>Beca</v>
      </c>
      <c r="E2669" t="str">
        <v>04 Abril</v>
      </c>
      <c r="F2669">
        <v>4</v>
      </c>
      <c r="G2669" s="1">
        <f>'BECA SUPERIOR'!P74</f>
        <v>7.2</v>
      </c>
      <c r="H2669" s="1">
        <f>'BECA SUPERIOR'!Q74</f>
        <v>18000</v>
      </c>
    </row>
    <row r="2670">
      <c r="A2670" t="str">
        <v>Beca Educación Superior</v>
      </c>
      <c r="B2670" t="str">
        <v>ESCUINTLA</v>
      </c>
      <c r="C2670" t="str">
        <v>SANTA LUCÍA COTZUMALGUAPA</v>
      </c>
      <c r="D2670" t="str">
        <v>Beca</v>
      </c>
      <c r="E2670" t="str">
        <v>05 Mayo</v>
      </c>
      <c r="F2670">
        <v>5</v>
      </c>
      <c r="G2670" s="1">
        <f>'BECA SUPERIOR'!S74</f>
        <v>0</v>
      </c>
      <c r="H2670" s="1">
        <f>'BECA SUPERIOR'!T74</f>
        <v>0</v>
      </c>
    </row>
    <row r="2671">
      <c r="A2671" t="str">
        <v>Beca Educación Superior</v>
      </c>
      <c r="B2671" t="str">
        <v>ESCUINTLA</v>
      </c>
      <c r="C2671" t="str">
        <v>SANTA LUCÍA COTZUMALGUAPA</v>
      </c>
      <c r="D2671" t="str">
        <v>Beca</v>
      </c>
      <c r="E2671" t="str">
        <v>06 Junio</v>
      </c>
      <c r="F2671">
        <v>6</v>
      </c>
      <c r="G2671" s="1">
        <f>'BECA SUPERIOR'!V74</f>
        <v>0</v>
      </c>
      <c r="H2671" s="1">
        <f>'BECA SUPERIOR'!W74</f>
        <v>0</v>
      </c>
    </row>
    <row r="2672">
      <c r="A2672" t="str">
        <v>Beca Educación Superior</v>
      </c>
      <c r="B2672" t="str">
        <v>ESCUINTLA</v>
      </c>
      <c r="C2672" t="str">
        <v>SANTA LUCÍA COTZUMALGUAPA</v>
      </c>
      <c r="D2672" t="str">
        <v>Beca</v>
      </c>
      <c r="E2672" t="str">
        <v>07 Julio</v>
      </c>
      <c r="F2672">
        <v>7</v>
      </c>
      <c r="G2672" s="1">
        <f>'BECA SUPERIOR'!Y74</f>
        <v>0</v>
      </c>
      <c r="H2672" s="1">
        <f>'BECA SUPERIOR'!Z74</f>
        <v>0</v>
      </c>
    </row>
    <row r="2673">
      <c r="A2673" t="str">
        <v>Beca Educación Superior</v>
      </c>
      <c r="B2673" t="str">
        <v>ESCUINTLA</v>
      </c>
      <c r="C2673" t="str">
        <v>SANTA LUCÍA COTZUMALGUAPA</v>
      </c>
      <c r="D2673" t="str">
        <v>Beca</v>
      </c>
      <c r="E2673" t="str">
        <v>08 Agosto</v>
      </c>
      <c r="F2673">
        <v>8</v>
      </c>
      <c r="G2673" s="1">
        <f>'BECA SUPERIOR'!AB74</f>
        <v>0</v>
      </c>
      <c r="H2673" s="1">
        <f>'BECA SUPERIOR'!AC74</f>
        <v>0</v>
      </c>
    </row>
    <row r="2674">
      <c r="A2674" t="str">
        <v>Beca Educación Superior</v>
      </c>
      <c r="B2674" t="str">
        <v>ESCUINTLA</v>
      </c>
      <c r="C2674" t="str">
        <v>SANTA LUCÍA COTZUMALGUAPA</v>
      </c>
      <c r="D2674" t="str">
        <v>Beca</v>
      </c>
      <c r="E2674" t="str">
        <v>09 Septiembre</v>
      </c>
      <c r="F2674">
        <v>9</v>
      </c>
      <c r="G2674" s="1">
        <f>'BECA SUPERIOR'!AE74</f>
        <v>10</v>
      </c>
      <c r="H2674" s="1">
        <f>'BECA SUPERIOR'!AF74</f>
        <v>25000</v>
      </c>
    </row>
    <row r="2675">
      <c r="A2675" t="str">
        <v>Beca Educación Superior</v>
      </c>
      <c r="B2675" t="str">
        <v>ESCUINTLA</v>
      </c>
      <c r="C2675" t="str">
        <v>SIPACATE</v>
      </c>
      <c r="D2675" t="str">
        <v>Beca</v>
      </c>
      <c r="E2675" t="str">
        <v>01 Enero</v>
      </c>
      <c r="F2675">
        <v>1</v>
      </c>
      <c r="G2675" s="1">
        <f>'BECA SUPERIOR'!G75</f>
        <v>0</v>
      </c>
      <c r="H2675" s="1">
        <f>'BECA SUPERIOR'!H75</f>
        <v>0</v>
      </c>
    </row>
    <row r="2676">
      <c r="A2676" t="str">
        <v>Beca Educación Superior</v>
      </c>
      <c r="B2676" t="str">
        <v>ESCUINTLA</v>
      </c>
      <c r="C2676" t="str">
        <v>SIPACATE</v>
      </c>
      <c r="D2676" t="str">
        <v>Beca</v>
      </c>
      <c r="E2676" t="str">
        <v>02 Febrero</v>
      </c>
      <c r="F2676">
        <v>2</v>
      </c>
      <c r="G2676" s="1">
        <f>'BECA SUPERIOR'!J75</f>
        <v>0</v>
      </c>
      <c r="H2676" s="1">
        <f>'BECA SUPERIOR'!K75</f>
        <v>0</v>
      </c>
    </row>
    <row r="2677">
      <c r="A2677" t="str">
        <v>Beca Educación Superior</v>
      </c>
      <c r="B2677" t="str">
        <v>ESCUINTLA</v>
      </c>
      <c r="C2677" t="str">
        <v>SIPACATE</v>
      </c>
      <c r="D2677" t="str">
        <v>Beca</v>
      </c>
      <c r="E2677" t="str">
        <v>03 Marzo</v>
      </c>
      <c r="F2677">
        <v>3</v>
      </c>
      <c r="G2677" s="1">
        <f>'BECA SUPERIOR'!M75</f>
        <v>0</v>
      </c>
      <c r="H2677" s="1">
        <f>'BECA SUPERIOR'!N75</f>
        <v>0</v>
      </c>
    </row>
    <row r="2678">
      <c r="A2678" t="str">
        <v>Beca Educación Superior</v>
      </c>
      <c r="B2678" t="str">
        <v>ESCUINTLA</v>
      </c>
      <c r="C2678" t="str">
        <v>SIPACATE</v>
      </c>
      <c r="D2678" t="str">
        <v>Beca</v>
      </c>
      <c r="E2678" t="str">
        <v>04 Abril</v>
      </c>
      <c r="F2678">
        <v>4</v>
      </c>
      <c r="G2678" s="1">
        <f>'BECA SUPERIOR'!P75</f>
        <v>2.88</v>
      </c>
      <c r="H2678" s="1">
        <f>'BECA SUPERIOR'!Q75</f>
        <v>7200</v>
      </c>
    </row>
    <row r="2679">
      <c r="A2679" t="str">
        <v>Beca Educación Superior</v>
      </c>
      <c r="B2679" t="str">
        <v>ESCUINTLA</v>
      </c>
      <c r="C2679" t="str">
        <v>SIPACATE</v>
      </c>
      <c r="D2679" t="str">
        <v>Beca</v>
      </c>
      <c r="E2679" t="str">
        <v>05 Mayo</v>
      </c>
      <c r="F2679">
        <v>5</v>
      </c>
      <c r="G2679" s="1">
        <f>'BECA SUPERIOR'!S75</f>
        <v>0</v>
      </c>
      <c r="H2679" s="1">
        <f>'BECA SUPERIOR'!T75</f>
        <v>0</v>
      </c>
    </row>
    <row r="2680">
      <c r="A2680" t="str">
        <v>Beca Educación Superior</v>
      </c>
      <c r="B2680" t="str">
        <v>ESCUINTLA</v>
      </c>
      <c r="C2680" t="str">
        <v>SIPACATE</v>
      </c>
      <c r="D2680" t="str">
        <v>Beca</v>
      </c>
      <c r="E2680" t="str">
        <v>06 Junio</v>
      </c>
      <c r="F2680">
        <v>6</v>
      </c>
      <c r="G2680" s="1">
        <f>'BECA SUPERIOR'!V75</f>
        <v>0</v>
      </c>
      <c r="H2680" s="1">
        <f>'BECA SUPERIOR'!W75</f>
        <v>0</v>
      </c>
    </row>
    <row r="2681">
      <c r="A2681" t="str">
        <v>Beca Educación Superior</v>
      </c>
      <c r="B2681" t="str">
        <v>ESCUINTLA</v>
      </c>
      <c r="C2681" t="str">
        <v>SIPACATE</v>
      </c>
      <c r="D2681" t="str">
        <v>Beca</v>
      </c>
      <c r="E2681" t="str">
        <v>07 Julio</v>
      </c>
      <c r="F2681">
        <v>7</v>
      </c>
      <c r="G2681" s="1">
        <f>'BECA SUPERIOR'!Y75</f>
        <v>0</v>
      </c>
      <c r="H2681" s="1">
        <f>'BECA SUPERIOR'!Z75</f>
        <v>0</v>
      </c>
    </row>
    <row r="2682">
      <c r="A2682" t="str">
        <v>Beca Educación Superior</v>
      </c>
      <c r="B2682" t="str">
        <v>ESCUINTLA</v>
      </c>
      <c r="C2682" t="str">
        <v>SIPACATE</v>
      </c>
      <c r="D2682" t="str">
        <v>Beca</v>
      </c>
      <c r="E2682" t="str">
        <v>08 Agosto</v>
      </c>
      <c r="F2682">
        <v>8</v>
      </c>
      <c r="G2682" s="1">
        <f>'BECA SUPERIOR'!AB75</f>
        <v>0</v>
      </c>
      <c r="H2682" s="1">
        <f>'BECA SUPERIOR'!AC75</f>
        <v>0</v>
      </c>
    </row>
    <row r="2683">
      <c r="A2683" t="str">
        <v>Beca Educación Superior</v>
      </c>
      <c r="B2683" t="str">
        <v>ESCUINTLA</v>
      </c>
      <c r="C2683" t="str">
        <v>SIPACATE</v>
      </c>
      <c r="D2683" t="str">
        <v>Beca</v>
      </c>
      <c r="E2683" t="str">
        <v>09 Septiembre</v>
      </c>
      <c r="F2683">
        <v>9</v>
      </c>
      <c r="G2683" s="1">
        <f>'BECA SUPERIOR'!AE75</f>
        <v>5</v>
      </c>
      <c r="H2683" s="1">
        <f>'BECA SUPERIOR'!AF75</f>
        <v>12500</v>
      </c>
    </row>
    <row r="2684">
      <c r="A2684" t="str">
        <v>Beca Educación Superior</v>
      </c>
      <c r="B2684" t="str">
        <v>ESCUINTLA</v>
      </c>
      <c r="C2684" t="str">
        <v>SIQUINALÁ</v>
      </c>
      <c r="D2684" t="str">
        <v>Beca</v>
      </c>
      <c r="E2684" t="str">
        <v>01 Enero</v>
      </c>
      <c r="F2684">
        <v>1</v>
      </c>
      <c r="G2684" s="1">
        <f>'BECA SUPERIOR'!G76</f>
        <v>0</v>
      </c>
      <c r="H2684" s="1">
        <f>'BECA SUPERIOR'!H76</f>
        <v>0</v>
      </c>
    </row>
    <row r="2685">
      <c r="A2685" t="str">
        <v>Beca Educación Superior</v>
      </c>
      <c r="B2685" t="str">
        <v>ESCUINTLA</v>
      </c>
      <c r="C2685" t="str">
        <v>SIQUINALÁ</v>
      </c>
      <c r="D2685" t="str">
        <v>Beca</v>
      </c>
      <c r="E2685" t="str">
        <v>02 Febrero</v>
      </c>
      <c r="F2685">
        <v>2</v>
      </c>
      <c r="G2685" s="1">
        <f>'BECA SUPERIOR'!J76</f>
        <v>0</v>
      </c>
      <c r="H2685" s="1">
        <f>'BECA SUPERIOR'!K76</f>
        <v>0</v>
      </c>
    </row>
    <row r="2686">
      <c r="A2686" t="str">
        <v>Beca Educación Superior</v>
      </c>
      <c r="B2686" t="str">
        <v>ESCUINTLA</v>
      </c>
      <c r="C2686" t="str">
        <v>SIQUINALÁ</v>
      </c>
      <c r="D2686" t="str">
        <v>Beca</v>
      </c>
      <c r="E2686" t="str">
        <v>03 Marzo</v>
      </c>
      <c r="F2686">
        <v>3</v>
      </c>
      <c r="G2686" s="1">
        <f>'BECA SUPERIOR'!M76</f>
        <v>0</v>
      </c>
      <c r="H2686" s="1">
        <f>'BECA SUPERIOR'!N76</f>
        <v>0</v>
      </c>
    </row>
    <row r="2687">
      <c r="A2687" t="str">
        <v>Beca Educación Superior</v>
      </c>
      <c r="B2687" t="str">
        <v>ESCUINTLA</v>
      </c>
      <c r="C2687" t="str">
        <v>SIQUINALÁ</v>
      </c>
      <c r="D2687" t="str">
        <v>Beca</v>
      </c>
      <c r="E2687" t="str">
        <v>04 Abril</v>
      </c>
      <c r="F2687">
        <v>4</v>
      </c>
      <c r="G2687" s="1">
        <f>'BECA SUPERIOR'!P76</f>
        <v>5.04</v>
      </c>
      <c r="H2687" s="1">
        <f>'BECA SUPERIOR'!Q76</f>
        <v>12600</v>
      </c>
    </row>
    <row r="2688">
      <c r="A2688" t="str">
        <v>Beca Educación Superior</v>
      </c>
      <c r="B2688" t="str">
        <v>ESCUINTLA</v>
      </c>
      <c r="C2688" t="str">
        <v>SIQUINALÁ</v>
      </c>
      <c r="D2688" t="str">
        <v>Beca</v>
      </c>
      <c r="E2688" t="str">
        <v>05 Mayo</v>
      </c>
      <c r="F2688">
        <v>5</v>
      </c>
      <c r="G2688" s="1">
        <f>'BECA SUPERIOR'!S76</f>
        <v>0</v>
      </c>
      <c r="H2688" s="1">
        <f>'BECA SUPERIOR'!T76</f>
        <v>0</v>
      </c>
    </row>
    <row r="2689">
      <c r="A2689" t="str">
        <v>Beca Educación Superior</v>
      </c>
      <c r="B2689" t="str">
        <v>ESCUINTLA</v>
      </c>
      <c r="C2689" t="str">
        <v>SIQUINALÁ</v>
      </c>
      <c r="D2689" t="str">
        <v>Beca</v>
      </c>
      <c r="E2689" t="str">
        <v>06 Junio</v>
      </c>
      <c r="F2689">
        <v>6</v>
      </c>
      <c r="G2689" s="1">
        <f>'BECA SUPERIOR'!V76</f>
        <v>0</v>
      </c>
      <c r="H2689" s="1">
        <f>'BECA SUPERIOR'!W76</f>
        <v>0</v>
      </c>
    </row>
    <row r="2690">
      <c r="A2690" t="str">
        <v>Beca Educación Superior</v>
      </c>
      <c r="B2690" t="str">
        <v>ESCUINTLA</v>
      </c>
      <c r="C2690" t="str">
        <v>SIQUINALÁ</v>
      </c>
      <c r="D2690" t="str">
        <v>Beca</v>
      </c>
      <c r="E2690" t="str">
        <v>07 Julio</v>
      </c>
      <c r="F2690">
        <v>7</v>
      </c>
      <c r="G2690" s="1">
        <f>'BECA SUPERIOR'!Y76</f>
        <v>0</v>
      </c>
      <c r="H2690" s="1">
        <f>'BECA SUPERIOR'!Z76</f>
        <v>0</v>
      </c>
    </row>
    <row r="2691">
      <c r="A2691" t="str">
        <v>Beca Educación Superior</v>
      </c>
      <c r="B2691" t="str">
        <v>ESCUINTLA</v>
      </c>
      <c r="C2691" t="str">
        <v>SIQUINALÁ</v>
      </c>
      <c r="D2691" t="str">
        <v>Beca</v>
      </c>
      <c r="E2691" t="str">
        <v>08 Agosto</v>
      </c>
      <c r="F2691">
        <v>8</v>
      </c>
      <c r="G2691" s="1">
        <f>'BECA SUPERIOR'!AB76</f>
        <v>0</v>
      </c>
      <c r="H2691" s="1">
        <f>'BECA SUPERIOR'!AC76</f>
        <v>0</v>
      </c>
    </row>
    <row r="2692">
      <c r="A2692" t="str">
        <v>Beca Educación Superior</v>
      </c>
      <c r="B2692" t="str">
        <v>ESCUINTLA</v>
      </c>
      <c r="C2692" t="str">
        <v>SIQUINALÁ</v>
      </c>
      <c r="D2692" t="str">
        <v>Beca</v>
      </c>
      <c r="E2692" t="str">
        <v>09 Septiembre</v>
      </c>
      <c r="F2692">
        <v>9</v>
      </c>
      <c r="G2692" s="1">
        <f>'BECA SUPERIOR'!AE76</f>
        <v>7</v>
      </c>
      <c r="H2692" s="1">
        <f>'BECA SUPERIOR'!AF76</f>
        <v>17500</v>
      </c>
    </row>
    <row r="2693">
      <c r="A2693" t="str">
        <v>Beca Educación Superior</v>
      </c>
      <c r="B2693" t="str">
        <v>ESCUINTLA</v>
      </c>
      <c r="C2693" t="str">
        <v>TIQUISATE</v>
      </c>
      <c r="D2693" t="str">
        <v>Beca</v>
      </c>
      <c r="E2693" t="str">
        <v>01 Enero</v>
      </c>
      <c r="F2693">
        <v>1</v>
      </c>
      <c r="G2693" s="1">
        <f>'BECA SUPERIOR'!G77</f>
        <v>0</v>
      </c>
      <c r="H2693" s="1">
        <f>'BECA SUPERIOR'!H77</f>
        <v>0</v>
      </c>
    </row>
    <row r="2694">
      <c r="A2694" t="str">
        <v>Beca Educación Superior</v>
      </c>
      <c r="B2694" t="str">
        <v>ESCUINTLA</v>
      </c>
      <c r="C2694" t="str">
        <v>TIQUISATE</v>
      </c>
      <c r="D2694" t="str">
        <v>Beca</v>
      </c>
      <c r="E2694" t="str">
        <v>02 Febrero</v>
      </c>
      <c r="F2694">
        <v>2</v>
      </c>
      <c r="G2694" s="1">
        <f>'BECA SUPERIOR'!J77</f>
        <v>0</v>
      </c>
      <c r="H2694" s="1">
        <f>'BECA SUPERIOR'!K77</f>
        <v>0</v>
      </c>
    </row>
    <row r="2695">
      <c r="A2695" t="str">
        <v>Beca Educación Superior</v>
      </c>
      <c r="B2695" t="str">
        <v>ESCUINTLA</v>
      </c>
      <c r="C2695" t="str">
        <v>TIQUISATE</v>
      </c>
      <c r="D2695" t="str">
        <v>Beca</v>
      </c>
      <c r="E2695" t="str">
        <v>03 Marzo</v>
      </c>
      <c r="F2695">
        <v>3</v>
      </c>
      <c r="G2695" s="1">
        <f>'BECA SUPERIOR'!M77</f>
        <v>0</v>
      </c>
      <c r="H2695" s="1">
        <f>'BECA SUPERIOR'!N77</f>
        <v>0</v>
      </c>
    </row>
    <row r="2696">
      <c r="A2696" t="str">
        <v>Beca Educación Superior</v>
      </c>
      <c r="B2696" t="str">
        <v>ESCUINTLA</v>
      </c>
      <c r="C2696" t="str">
        <v>TIQUISATE</v>
      </c>
      <c r="D2696" t="str">
        <v>Beca</v>
      </c>
      <c r="E2696" t="str">
        <v>04 Abril</v>
      </c>
      <c r="F2696">
        <v>4</v>
      </c>
      <c r="G2696" s="1">
        <f>'BECA SUPERIOR'!P77</f>
        <v>2.16</v>
      </c>
      <c r="H2696" s="1">
        <f>'BECA SUPERIOR'!Q77</f>
        <v>5400</v>
      </c>
    </row>
    <row r="2697">
      <c r="A2697" t="str">
        <v>Beca Educación Superior</v>
      </c>
      <c r="B2697" t="str">
        <v>ESCUINTLA</v>
      </c>
      <c r="C2697" t="str">
        <v>TIQUISATE</v>
      </c>
      <c r="D2697" t="str">
        <v>Beca</v>
      </c>
      <c r="E2697" t="str">
        <v>05 Mayo</v>
      </c>
      <c r="F2697">
        <v>5</v>
      </c>
      <c r="G2697" s="1">
        <f>'BECA SUPERIOR'!S77</f>
        <v>0</v>
      </c>
      <c r="H2697" s="1">
        <f>'BECA SUPERIOR'!T77</f>
        <v>0</v>
      </c>
    </row>
    <row r="2698">
      <c r="A2698" t="str">
        <v>Beca Educación Superior</v>
      </c>
      <c r="B2698" t="str">
        <v>ESCUINTLA</v>
      </c>
      <c r="C2698" t="str">
        <v>TIQUISATE</v>
      </c>
      <c r="D2698" t="str">
        <v>Beca</v>
      </c>
      <c r="E2698" t="str">
        <v>06 Junio</v>
      </c>
      <c r="F2698">
        <v>6</v>
      </c>
      <c r="G2698" s="1">
        <f>'BECA SUPERIOR'!V77</f>
        <v>0</v>
      </c>
      <c r="H2698" s="1">
        <f>'BECA SUPERIOR'!W77</f>
        <v>0</v>
      </c>
    </row>
    <row r="2699">
      <c r="A2699" t="str">
        <v>Beca Educación Superior</v>
      </c>
      <c r="B2699" t="str">
        <v>ESCUINTLA</v>
      </c>
      <c r="C2699" t="str">
        <v>TIQUISATE</v>
      </c>
      <c r="D2699" t="str">
        <v>Beca</v>
      </c>
      <c r="E2699" t="str">
        <v>07 Julio</v>
      </c>
      <c r="F2699">
        <v>7</v>
      </c>
      <c r="G2699" s="1">
        <f>'BECA SUPERIOR'!Y77</f>
        <v>0</v>
      </c>
      <c r="H2699" s="1">
        <f>'BECA SUPERIOR'!Z77</f>
        <v>0</v>
      </c>
    </row>
    <row r="2700">
      <c r="A2700" t="str">
        <v>Beca Educación Superior</v>
      </c>
      <c r="B2700" t="str">
        <v>ESCUINTLA</v>
      </c>
      <c r="C2700" t="str">
        <v>TIQUISATE</v>
      </c>
      <c r="D2700" t="str">
        <v>Beca</v>
      </c>
      <c r="E2700" t="str">
        <v>08 Agosto</v>
      </c>
      <c r="F2700">
        <v>8</v>
      </c>
      <c r="G2700" s="1">
        <f>'BECA SUPERIOR'!AB77</f>
        <v>0</v>
      </c>
      <c r="H2700" s="1">
        <f>'BECA SUPERIOR'!AC77</f>
        <v>0</v>
      </c>
    </row>
    <row r="2701">
      <c r="A2701" t="str">
        <v>Beca Educación Superior</v>
      </c>
      <c r="B2701" t="str">
        <v>ESCUINTLA</v>
      </c>
      <c r="C2701" t="str">
        <v>TIQUISATE</v>
      </c>
      <c r="D2701" t="str">
        <v>Beca</v>
      </c>
      <c r="E2701" t="str">
        <v>09 Septiembre</v>
      </c>
      <c r="F2701">
        <v>9</v>
      </c>
      <c r="G2701" s="1">
        <f>'BECA SUPERIOR'!AE77</f>
        <v>3</v>
      </c>
      <c r="H2701" s="1">
        <f>'BECA SUPERIOR'!AF77</f>
        <v>7500</v>
      </c>
    </row>
    <row r="2702">
      <c r="A2702" t="str">
        <v>Beca Educación Superior</v>
      </c>
      <c r="B2702" t="str">
        <v>GUATEMALA</v>
      </c>
      <c r="C2702" t="str">
        <v>AMATITLÁN</v>
      </c>
      <c r="D2702" t="str">
        <v>Beca</v>
      </c>
      <c r="E2702" t="str">
        <v>01 Enero</v>
      </c>
      <c r="F2702">
        <v>1</v>
      </c>
      <c r="G2702" s="1">
        <f>'BECA SUPERIOR'!G78</f>
        <v>0</v>
      </c>
      <c r="H2702" s="1">
        <f>'BECA SUPERIOR'!H78</f>
        <v>0</v>
      </c>
    </row>
    <row r="2703">
      <c r="A2703" t="str">
        <v>Beca Educación Superior</v>
      </c>
      <c r="B2703" t="str">
        <v>GUATEMALA</v>
      </c>
      <c r="C2703" t="str">
        <v>AMATITLÁN</v>
      </c>
      <c r="D2703" t="str">
        <v>Beca</v>
      </c>
      <c r="E2703" t="str">
        <v>02 Febrero</v>
      </c>
      <c r="F2703">
        <v>2</v>
      </c>
      <c r="G2703" s="1">
        <f>'BECA SUPERIOR'!J78</f>
        <v>0</v>
      </c>
      <c r="H2703" s="1">
        <f>'BECA SUPERIOR'!K78</f>
        <v>0</v>
      </c>
    </row>
    <row r="2704">
      <c r="A2704" t="str">
        <v>Beca Educación Superior</v>
      </c>
      <c r="B2704" t="str">
        <v>GUATEMALA</v>
      </c>
      <c r="C2704" t="str">
        <v>AMATITLÁN</v>
      </c>
      <c r="D2704" t="str">
        <v>Beca</v>
      </c>
      <c r="E2704" t="str">
        <v>03 Marzo</v>
      </c>
      <c r="F2704">
        <v>3</v>
      </c>
      <c r="G2704" s="1">
        <f>'BECA SUPERIOR'!M78</f>
        <v>0</v>
      </c>
      <c r="H2704" s="1">
        <f>'BECA SUPERIOR'!N78</f>
        <v>0</v>
      </c>
    </row>
    <row r="2705">
      <c r="A2705" t="str">
        <v>Beca Educación Superior</v>
      </c>
      <c r="B2705" t="str">
        <v>GUATEMALA</v>
      </c>
      <c r="C2705" t="str">
        <v>AMATITLÁN</v>
      </c>
      <c r="D2705" t="str">
        <v>Beca</v>
      </c>
      <c r="E2705" t="str">
        <v>04 Abril</v>
      </c>
      <c r="F2705">
        <v>4</v>
      </c>
      <c r="G2705" s="1">
        <f>'BECA SUPERIOR'!P78</f>
        <v>3.6</v>
      </c>
      <c r="H2705" s="1">
        <f>'BECA SUPERIOR'!Q78</f>
        <v>9000</v>
      </c>
    </row>
    <row r="2706">
      <c r="A2706" t="str">
        <v>Beca Educación Superior</v>
      </c>
      <c r="B2706" t="str">
        <v>GUATEMALA</v>
      </c>
      <c r="C2706" t="str">
        <v>AMATITLÁN</v>
      </c>
      <c r="D2706" t="str">
        <v>Beca</v>
      </c>
      <c r="E2706" t="str">
        <v>05 Mayo</v>
      </c>
      <c r="F2706">
        <v>5</v>
      </c>
      <c r="G2706" s="1">
        <f>'BECA SUPERIOR'!S78</f>
        <v>0</v>
      </c>
      <c r="H2706" s="1">
        <f>'BECA SUPERIOR'!T78</f>
        <v>0</v>
      </c>
    </row>
    <row r="2707">
      <c r="A2707" t="str">
        <v>Beca Educación Superior</v>
      </c>
      <c r="B2707" t="str">
        <v>GUATEMALA</v>
      </c>
      <c r="C2707" t="str">
        <v>AMATITLÁN</v>
      </c>
      <c r="D2707" t="str">
        <v>Beca</v>
      </c>
      <c r="E2707" t="str">
        <v>06 Junio</v>
      </c>
      <c r="F2707">
        <v>6</v>
      </c>
      <c r="G2707" s="1">
        <f>'BECA SUPERIOR'!V78</f>
        <v>0</v>
      </c>
      <c r="H2707" s="1">
        <f>'BECA SUPERIOR'!W78</f>
        <v>0</v>
      </c>
    </row>
    <row r="2708">
      <c r="A2708" t="str">
        <v>Beca Educación Superior</v>
      </c>
      <c r="B2708" t="str">
        <v>GUATEMALA</v>
      </c>
      <c r="C2708" t="str">
        <v>AMATITLÁN</v>
      </c>
      <c r="D2708" t="str">
        <v>Beca</v>
      </c>
      <c r="E2708" t="str">
        <v>07 Julio</v>
      </c>
      <c r="F2708">
        <v>7</v>
      </c>
      <c r="G2708" s="1">
        <f>'BECA SUPERIOR'!Y78</f>
        <v>0</v>
      </c>
      <c r="H2708" s="1">
        <f>'BECA SUPERIOR'!Z78</f>
        <v>0</v>
      </c>
    </row>
    <row r="2709">
      <c r="A2709" t="str">
        <v>Beca Educación Superior</v>
      </c>
      <c r="B2709" t="str">
        <v>GUATEMALA</v>
      </c>
      <c r="C2709" t="str">
        <v>AMATITLÁN</v>
      </c>
      <c r="D2709" t="str">
        <v>Beca</v>
      </c>
      <c r="E2709" t="str">
        <v>08 Agosto</v>
      </c>
      <c r="F2709">
        <v>8</v>
      </c>
      <c r="G2709" s="1">
        <f>'BECA SUPERIOR'!AB78</f>
        <v>0</v>
      </c>
      <c r="H2709" s="1">
        <f>'BECA SUPERIOR'!AC78</f>
        <v>0</v>
      </c>
    </row>
    <row r="2710">
      <c r="A2710" t="str">
        <v>Beca Educación Superior</v>
      </c>
      <c r="B2710" t="str">
        <v>GUATEMALA</v>
      </c>
      <c r="C2710" t="str">
        <v>AMATITLÁN</v>
      </c>
      <c r="D2710" t="str">
        <v>Beca</v>
      </c>
      <c r="E2710" t="str">
        <v>09 Septiembre</v>
      </c>
      <c r="F2710">
        <v>9</v>
      </c>
      <c r="G2710" s="1">
        <f>'BECA SUPERIOR'!AE78</f>
        <v>5</v>
      </c>
      <c r="H2710" s="1">
        <f>'BECA SUPERIOR'!AF78</f>
        <v>12500</v>
      </c>
    </row>
    <row r="2711">
      <c r="A2711" t="str">
        <v>Beca Educación Superior</v>
      </c>
      <c r="B2711" t="str">
        <v>GUATEMALA</v>
      </c>
      <c r="C2711" t="str">
        <v>CHINAUTLA</v>
      </c>
      <c r="D2711" t="str">
        <v>Beca</v>
      </c>
      <c r="E2711" t="str">
        <v>01 Enero</v>
      </c>
      <c r="F2711">
        <v>1</v>
      </c>
      <c r="G2711" s="1">
        <f>'BECA SUPERIOR'!G79</f>
        <v>0</v>
      </c>
      <c r="H2711" s="1">
        <f>'BECA SUPERIOR'!H79</f>
        <v>0</v>
      </c>
    </row>
    <row r="2712">
      <c r="A2712" t="str">
        <v>Beca Educación Superior</v>
      </c>
      <c r="B2712" t="str">
        <v>GUATEMALA</v>
      </c>
      <c r="C2712" t="str">
        <v>CHINAUTLA</v>
      </c>
      <c r="D2712" t="str">
        <v>Beca</v>
      </c>
      <c r="E2712" t="str">
        <v>02 Febrero</v>
      </c>
      <c r="F2712">
        <v>2</v>
      </c>
      <c r="G2712" s="1">
        <f>'BECA SUPERIOR'!J79</f>
        <v>0</v>
      </c>
      <c r="H2712" s="1">
        <f>'BECA SUPERIOR'!K79</f>
        <v>0</v>
      </c>
    </row>
    <row r="2713">
      <c r="A2713" t="str">
        <v>Beca Educación Superior</v>
      </c>
      <c r="B2713" t="str">
        <v>GUATEMALA</v>
      </c>
      <c r="C2713" t="str">
        <v>CHINAUTLA</v>
      </c>
      <c r="D2713" t="str">
        <v>Beca</v>
      </c>
      <c r="E2713" t="str">
        <v>03 Marzo</v>
      </c>
      <c r="F2713">
        <v>3</v>
      </c>
      <c r="G2713" s="1">
        <f>'BECA SUPERIOR'!M79</f>
        <v>0</v>
      </c>
      <c r="H2713" s="1">
        <f>'BECA SUPERIOR'!N79</f>
        <v>0</v>
      </c>
    </row>
    <row r="2714">
      <c r="A2714" t="str">
        <v>Beca Educación Superior</v>
      </c>
      <c r="B2714" t="str">
        <v>GUATEMALA</v>
      </c>
      <c r="C2714" t="str">
        <v>CHINAUTLA</v>
      </c>
      <c r="D2714" t="str">
        <v>Beca</v>
      </c>
      <c r="E2714" t="str">
        <v>04 Abril</v>
      </c>
      <c r="F2714">
        <v>4</v>
      </c>
      <c r="G2714" s="1">
        <f>'BECA SUPERIOR'!P79</f>
        <v>2.16</v>
      </c>
      <c r="H2714" s="1">
        <f>'BECA SUPERIOR'!Q79</f>
        <v>5400</v>
      </c>
    </row>
    <row r="2715">
      <c r="A2715" t="str">
        <v>Beca Educación Superior</v>
      </c>
      <c r="B2715" t="str">
        <v>GUATEMALA</v>
      </c>
      <c r="C2715" t="str">
        <v>CHINAUTLA</v>
      </c>
      <c r="D2715" t="str">
        <v>Beca</v>
      </c>
      <c r="E2715" t="str">
        <v>05 Mayo</v>
      </c>
      <c r="F2715">
        <v>5</v>
      </c>
      <c r="G2715" s="1">
        <f>'BECA SUPERIOR'!S79</f>
        <v>0</v>
      </c>
      <c r="H2715" s="1">
        <f>'BECA SUPERIOR'!T79</f>
        <v>0</v>
      </c>
    </row>
    <row r="2716">
      <c r="A2716" t="str">
        <v>Beca Educación Superior</v>
      </c>
      <c r="B2716" t="str">
        <v>GUATEMALA</v>
      </c>
      <c r="C2716" t="str">
        <v>CHINAUTLA</v>
      </c>
      <c r="D2716" t="str">
        <v>Beca</v>
      </c>
      <c r="E2716" t="str">
        <v>06 Junio</v>
      </c>
      <c r="F2716">
        <v>6</v>
      </c>
      <c r="G2716" s="1">
        <f>'BECA SUPERIOR'!V79</f>
        <v>0</v>
      </c>
      <c r="H2716" s="1">
        <f>'BECA SUPERIOR'!W79</f>
        <v>0</v>
      </c>
    </row>
    <row r="2717">
      <c r="A2717" t="str">
        <v>Beca Educación Superior</v>
      </c>
      <c r="B2717" t="str">
        <v>GUATEMALA</v>
      </c>
      <c r="C2717" t="str">
        <v>CHINAUTLA</v>
      </c>
      <c r="D2717" t="str">
        <v>Beca</v>
      </c>
      <c r="E2717" t="str">
        <v>07 Julio</v>
      </c>
      <c r="F2717">
        <v>7</v>
      </c>
      <c r="G2717" s="1">
        <f>'BECA SUPERIOR'!Y79</f>
        <v>0</v>
      </c>
      <c r="H2717" s="1">
        <f>'BECA SUPERIOR'!Z79</f>
        <v>0</v>
      </c>
    </row>
    <row r="2718">
      <c r="A2718" t="str">
        <v>Beca Educación Superior</v>
      </c>
      <c r="B2718" t="str">
        <v>GUATEMALA</v>
      </c>
      <c r="C2718" t="str">
        <v>CHINAUTLA</v>
      </c>
      <c r="D2718" t="str">
        <v>Beca</v>
      </c>
      <c r="E2718" t="str">
        <v>08 Agosto</v>
      </c>
      <c r="F2718">
        <v>8</v>
      </c>
      <c r="G2718" s="1">
        <f>'BECA SUPERIOR'!AB79</f>
        <v>0</v>
      </c>
      <c r="H2718" s="1">
        <f>'BECA SUPERIOR'!AC79</f>
        <v>0</v>
      </c>
    </row>
    <row r="2719">
      <c r="A2719" t="str">
        <v>Beca Educación Superior</v>
      </c>
      <c r="B2719" t="str">
        <v>GUATEMALA</v>
      </c>
      <c r="C2719" t="str">
        <v>CHINAUTLA</v>
      </c>
      <c r="D2719" t="str">
        <v>Beca</v>
      </c>
      <c r="E2719" t="str">
        <v>09 Septiembre</v>
      </c>
      <c r="F2719">
        <v>9</v>
      </c>
      <c r="G2719" s="1">
        <f>'BECA SUPERIOR'!AE79</f>
        <v>3</v>
      </c>
      <c r="H2719" s="1">
        <f>'BECA SUPERIOR'!AF79</f>
        <v>7500</v>
      </c>
    </row>
    <row r="2720">
      <c r="A2720" t="str">
        <v>Beca Educación Superior</v>
      </c>
      <c r="B2720" t="str">
        <v>GUATEMALA</v>
      </c>
      <c r="C2720" t="str">
        <v>CHUARRANCHO</v>
      </c>
      <c r="D2720" t="str">
        <v>Beca</v>
      </c>
      <c r="E2720" t="str">
        <v>01 Enero</v>
      </c>
      <c r="F2720">
        <v>1</v>
      </c>
      <c r="G2720" s="1">
        <f>'BECA SUPERIOR'!G80</f>
        <v>0</v>
      </c>
      <c r="H2720" s="1">
        <f>'BECA SUPERIOR'!H80</f>
        <v>0</v>
      </c>
    </row>
    <row r="2721">
      <c r="A2721" t="str">
        <v>Beca Educación Superior</v>
      </c>
      <c r="B2721" t="str">
        <v>GUATEMALA</v>
      </c>
      <c r="C2721" t="str">
        <v>CHUARRANCHO</v>
      </c>
      <c r="D2721" t="str">
        <v>Beca</v>
      </c>
      <c r="E2721" t="str">
        <v>02 Febrero</v>
      </c>
      <c r="F2721">
        <v>2</v>
      </c>
      <c r="G2721" s="1">
        <f>'BECA SUPERIOR'!J80</f>
        <v>0</v>
      </c>
      <c r="H2721" s="1">
        <f>'BECA SUPERIOR'!K80</f>
        <v>0</v>
      </c>
    </row>
    <row r="2722">
      <c r="A2722" t="str">
        <v>Beca Educación Superior</v>
      </c>
      <c r="B2722" t="str">
        <v>GUATEMALA</v>
      </c>
      <c r="C2722" t="str">
        <v>CHUARRANCHO</v>
      </c>
      <c r="D2722" t="str">
        <v>Beca</v>
      </c>
      <c r="E2722" t="str">
        <v>03 Marzo</v>
      </c>
      <c r="F2722">
        <v>3</v>
      </c>
      <c r="G2722" s="1">
        <f>'BECA SUPERIOR'!M80</f>
        <v>0</v>
      </c>
      <c r="H2722" s="1">
        <f>'BECA SUPERIOR'!N80</f>
        <v>0</v>
      </c>
    </row>
    <row r="2723">
      <c r="A2723" t="str">
        <v>Beca Educación Superior</v>
      </c>
      <c r="B2723" t="str">
        <v>GUATEMALA</v>
      </c>
      <c r="C2723" t="str">
        <v>CHUARRANCHO</v>
      </c>
      <c r="D2723" t="str">
        <v>Beca</v>
      </c>
      <c r="E2723" t="str">
        <v>04 Abril</v>
      </c>
      <c r="F2723">
        <v>4</v>
      </c>
      <c r="G2723" s="1">
        <f>'BECA SUPERIOR'!P80</f>
        <v>0</v>
      </c>
      <c r="H2723" s="1">
        <f>'BECA SUPERIOR'!Q80</f>
        <v>0</v>
      </c>
    </row>
    <row r="2724">
      <c r="A2724" t="str">
        <v>Beca Educación Superior</v>
      </c>
      <c r="B2724" t="str">
        <v>GUATEMALA</v>
      </c>
      <c r="C2724" t="str">
        <v>CHUARRANCHO</v>
      </c>
      <c r="D2724" t="str">
        <v>Beca</v>
      </c>
      <c r="E2724" t="str">
        <v>05 Mayo</v>
      </c>
      <c r="F2724">
        <v>5</v>
      </c>
      <c r="G2724" s="1">
        <f>'BECA SUPERIOR'!S80</f>
        <v>0</v>
      </c>
      <c r="H2724" s="1">
        <f>'BECA SUPERIOR'!T80</f>
        <v>0</v>
      </c>
    </row>
    <row r="2725">
      <c r="A2725" t="str">
        <v>Beca Educación Superior</v>
      </c>
      <c r="B2725" t="str">
        <v>GUATEMALA</v>
      </c>
      <c r="C2725" t="str">
        <v>CHUARRANCHO</v>
      </c>
      <c r="D2725" t="str">
        <v>Beca</v>
      </c>
      <c r="E2725" t="str">
        <v>06 Junio</v>
      </c>
      <c r="F2725">
        <v>6</v>
      </c>
      <c r="G2725" s="1">
        <f>'BECA SUPERIOR'!V80</f>
        <v>0</v>
      </c>
      <c r="H2725" s="1">
        <f>'BECA SUPERIOR'!W80</f>
        <v>0</v>
      </c>
    </row>
    <row r="2726">
      <c r="A2726" t="str">
        <v>Beca Educación Superior</v>
      </c>
      <c r="B2726" t="str">
        <v>GUATEMALA</v>
      </c>
      <c r="C2726" t="str">
        <v>CHUARRANCHO</v>
      </c>
      <c r="D2726" t="str">
        <v>Beca</v>
      </c>
      <c r="E2726" t="str">
        <v>07 Julio</v>
      </c>
      <c r="F2726">
        <v>7</v>
      </c>
      <c r="G2726" s="1">
        <f>'BECA SUPERIOR'!Y80</f>
        <v>0</v>
      </c>
      <c r="H2726" s="1">
        <f>'BECA SUPERIOR'!Z80</f>
        <v>0</v>
      </c>
    </row>
    <row r="2727">
      <c r="A2727" t="str">
        <v>Beca Educación Superior</v>
      </c>
      <c r="B2727" t="str">
        <v>GUATEMALA</v>
      </c>
      <c r="C2727" t="str">
        <v>CHUARRANCHO</v>
      </c>
      <c r="D2727" t="str">
        <v>Beca</v>
      </c>
      <c r="E2727" t="str">
        <v>08 Agosto</v>
      </c>
      <c r="F2727">
        <v>8</v>
      </c>
      <c r="G2727" s="1">
        <f>'BECA SUPERIOR'!AB80</f>
        <v>0</v>
      </c>
      <c r="H2727" s="1">
        <f>'BECA SUPERIOR'!AC80</f>
        <v>0</v>
      </c>
    </row>
    <row r="2728">
      <c r="A2728" t="str">
        <v>Beca Educación Superior</v>
      </c>
      <c r="B2728" t="str">
        <v>GUATEMALA</v>
      </c>
      <c r="C2728" t="str">
        <v>CHUARRANCHO</v>
      </c>
      <c r="D2728" t="str">
        <v>Beca</v>
      </c>
      <c r="E2728" t="str">
        <v>09 Septiembre</v>
      </c>
      <c r="F2728">
        <v>9</v>
      </c>
      <c r="G2728" s="1">
        <f>'BECA SUPERIOR'!AE80</f>
        <v>0</v>
      </c>
      <c r="H2728" s="1">
        <f>'BECA SUPERIOR'!AF80</f>
        <v>0</v>
      </c>
    </row>
    <row r="2729">
      <c r="A2729" t="str">
        <v>Beca Educación Superior</v>
      </c>
      <c r="B2729" t="str">
        <v>GUATEMALA</v>
      </c>
      <c r="C2729" t="str">
        <v>FRAIJANES</v>
      </c>
      <c r="D2729" t="str">
        <v>Beca</v>
      </c>
      <c r="E2729" t="str">
        <v>01 Enero</v>
      </c>
      <c r="F2729">
        <v>1</v>
      </c>
      <c r="G2729" s="1">
        <f>'BECA SUPERIOR'!G81</f>
        <v>0</v>
      </c>
      <c r="H2729" s="1">
        <f>'BECA SUPERIOR'!H81</f>
        <v>0</v>
      </c>
    </row>
    <row r="2730">
      <c r="A2730" t="str">
        <v>Beca Educación Superior</v>
      </c>
      <c r="B2730" t="str">
        <v>GUATEMALA</v>
      </c>
      <c r="C2730" t="str">
        <v>FRAIJANES</v>
      </c>
      <c r="D2730" t="str">
        <v>Beca</v>
      </c>
      <c r="E2730" t="str">
        <v>02 Febrero</v>
      </c>
      <c r="F2730">
        <v>2</v>
      </c>
      <c r="G2730" s="1">
        <f>'BECA SUPERIOR'!J81</f>
        <v>0</v>
      </c>
      <c r="H2730" s="1">
        <f>'BECA SUPERIOR'!K81</f>
        <v>0</v>
      </c>
    </row>
    <row r="2731">
      <c r="A2731" t="str">
        <v>Beca Educación Superior</v>
      </c>
      <c r="B2731" t="str">
        <v>GUATEMALA</v>
      </c>
      <c r="C2731" t="str">
        <v>FRAIJANES</v>
      </c>
      <c r="D2731" t="str">
        <v>Beca</v>
      </c>
      <c r="E2731" t="str">
        <v>03 Marzo</v>
      </c>
      <c r="F2731">
        <v>3</v>
      </c>
      <c r="G2731" s="1">
        <f>'BECA SUPERIOR'!M81</f>
        <v>0</v>
      </c>
      <c r="H2731" s="1">
        <f>'BECA SUPERIOR'!N81</f>
        <v>0</v>
      </c>
    </row>
    <row r="2732">
      <c r="A2732" t="str">
        <v>Beca Educación Superior</v>
      </c>
      <c r="B2732" t="str">
        <v>GUATEMALA</v>
      </c>
      <c r="C2732" t="str">
        <v>FRAIJANES</v>
      </c>
      <c r="D2732" t="str">
        <v>Beca</v>
      </c>
      <c r="E2732" t="str">
        <v>04 Abril</v>
      </c>
      <c r="F2732">
        <v>4</v>
      </c>
      <c r="G2732" s="1">
        <f>'BECA SUPERIOR'!P81</f>
        <v>2.88</v>
      </c>
      <c r="H2732" s="1">
        <f>'BECA SUPERIOR'!Q81</f>
        <v>7200</v>
      </c>
    </row>
    <row r="2733">
      <c r="A2733" t="str">
        <v>Beca Educación Superior</v>
      </c>
      <c r="B2733" t="str">
        <v>GUATEMALA</v>
      </c>
      <c r="C2733" t="str">
        <v>FRAIJANES</v>
      </c>
      <c r="D2733" t="str">
        <v>Beca</v>
      </c>
      <c r="E2733" t="str">
        <v>05 Mayo</v>
      </c>
      <c r="F2733">
        <v>5</v>
      </c>
      <c r="G2733" s="1">
        <f>'BECA SUPERIOR'!S81</f>
        <v>0</v>
      </c>
      <c r="H2733" s="1">
        <f>'BECA SUPERIOR'!T81</f>
        <v>0</v>
      </c>
    </row>
    <row r="2734">
      <c r="A2734" t="str">
        <v>Beca Educación Superior</v>
      </c>
      <c r="B2734" t="str">
        <v>GUATEMALA</v>
      </c>
      <c r="C2734" t="str">
        <v>FRAIJANES</v>
      </c>
      <c r="D2734" t="str">
        <v>Beca</v>
      </c>
      <c r="E2734" t="str">
        <v>06 Junio</v>
      </c>
      <c r="F2734">
        <v>6</v>
      </c>
      <c r="G2734" s="1">
        <f>'BECA SUPERIOR'!V81</f>
        <v>0</v>
      </c>
      <c r="H2734" s="1">
        <f>'BECA SUPERIOR'!W81</f>
        <v>0</v>
      </c>
    </row>
    <row r="2735">
      <c r="A2735" t="str">
        <v>Beca Educación Superior</v>
      </c>
      <c r="B2735" t="str">
        <v>GUATEMALA</v>
      </c>
      <c r="C2735" t="str">
        <v>FRAIJANES</v>
      </c>
      <c r="D2735" t="str">
        <v>Beca</v>
      </c>
      <c r="E2735" t="str">
        <v>07 Julio</v>
      </c>
      <c r="F2735">
        <v>7</v>
      </c>
      <c r="G2735" s="1">
        <f>'BECA SUPERIOR'!Y81</f>
        <v>0</v>
      </c>
      <c r="H2735" s="1">
        <f>'BECA SUPERIOR'!Z81</f>
        <v>0</v>
      </c>
    </row>
    <row r="2736">
      <c r="A2736" t="str">
        <v>Beca Educación Superior</v>
      </c>
      <c r="B2736" t="str">
        <v>GUATEMALA</v>
      </c>
      <c r="C2736" t="str">
        <v>FRAIJANES</v>
      </c>
      <c r="D2736" t="str">
        <v>Beca</v>
      </c>
      <c r="E2736" t="str">
        <v>08 Agosto</v>
      </c>
      <c r="F2736">
        <v>8</v>
      </c>
      <c r="G2736" s="1">
        <f>'BECA SUPERIOR'!AB81</f>
        <v>0</v>
      </c>
      <c r="H2736" s="1">
        <f>'BECA SUPERIOR'!AC81</f>
        <v>0</v>
      </c>
    </row>
    <row r="2737">
      <c r="A2737" t="str">
        <v>Beca Educación Superior</v>
      </c>
      <c r="B2737" t="str">
        <v>GUATEMALA</v>
      </c>
      <c r="C2737" t="str">
        <v>FRAIJANES</v>
      </c>
      <c r="D2737" t="str">
        <v>Beca</v>
      </c>
      <c r="E2737" t="str">
        <v>09 Septiembre</v>
      </c>
      <c r="F2737">
        <v>9</v>
      </c>
      <c r="G2737" s="1">
        <f>'BECA SUPERIOR'!AE81</f>
        <v>4</v>
      </c>
      <c r="H2737" s="1">
        <f>'BECA SUPERIOR'!AF81</f>
        <v>10000</v>
      </c>
    </row>
    <row r="2738">
      <c r="A2738" t="str">
        <v>Beca Educación Superior</v>
      </c>
      <c r="B2738" t="str">
        <v>GUATEMALA</v>
      </c>
      <c r="C2738" t="str">
        <v>GUATEMALA</v>
      </c>
      <c r="D2738" t="str">
        <v>Beca</v>
      </c>
      <c r="E2738" t="str">
        <v>01 Enero</v>
      </c>
      <c r="F2738">
        <v>1</v>
      </c>
      <c r="G2738" s="1">
        <f>'BECA SUPERIOR'!G82</f>
        <v>0</v>
      </c>
      <c r="H2738" s="1">
        <f>'BECA SUPERIOR'!H82</f>
        <v>0</v>
      </c>
    </row>
    <row r="2739">
      <c r="A2739" t="str">
        <v>Beca Educación Superior</v>
      </c>
      <c r="B2739" t="str">
        <v>GUATEMALA</v>
      </c>
      <c r="C2739" t="str">
        <v>GUATEMALA</v>
      </c>
      <c r="D2739" t="str">
        <v>Beca</v>
      </c>
      <c r="E2739" t="str">
        <v>02 Febrero</v>
      </c>
      <c r="F2739">
        <v>2</v>
      </c>
      <c r="G2739" s="1">
        <f>'BECA SUPERIOR'!J82</f>
        <v>0</v>
      </c>
      <c r="H2739" s="1">
        <f>'BECA SUPERIOR'!K82</f>
        <v>0</v>
      </c>
    </row>
    <row r="2740">
      <c r="A2740" t="str">
        <v>Beca Educación Superior</v>
      </c>
      <c r="B2740" t="str">
        <v>GUATEMALA</v>
      </c>
      <c r="C2740" t="str">
        <v>GUATEMALA</v>
      </c>
      <c r="D2740" t="str">
        <v>Beca</v>
      </c>
      <c r="E2740" t="str">
        <v>03 Marzo</v>
      </c>
      <c r="F2740">
        <v>3</v>
      </c>
      <c r="G2740" s="1">
        <f>'BECA SUPERIOR'!M82</f>
        <v>0</v>
      </c>
      <c r="H2740" s="1">
        <f>'BECA SUPERIOR'!N82</f>
        <v>0</v>
      </c>
    </row>
    <row r="2741">
      <c r="A2741" t="str">
        <v>Beca Educación Superior</v>
      </c>
      <c r="B2741" t="str">
        <v>GUATEMALA</v>
      </c>
      <c r="C2741" t="str">
        <v>GUATEMALA</v>
      </c>
      <c r="D2741" t="str">
        <v>Beca</v>
      </c>
      <c r="E2741" t="str">
        <v>04 Abril</v>
      </c>
      <c r="F2741">
        <v>4</v>
      </c>
      <c r="G2741" s="1">
        <f>'BECA SUPERIOR'!P82</f>
        <v>4.32</v>
      </c>
      <c r="H2741" s="1">
        <f>'BECA SUPERIOR'!Q82</f>
        <v>10800</v>
      </c>
    </row>
    <row r="2742">
      <c r="A2742" t="str">
        <v>Beca Educación Superior</v>
      </c>
      <c r="B2742" t="str">
        <v>GUATEMALA</v>
      </c>
      <c r="C2742" t="str">
        <v>GUATEMALA</v>
      </c>
      <c r="D2742" t="str">
        <v>Beca</v>
      </c>
      <c r="E2742" t="str">
        <v>05 Mayo</v>
      </c>
      <c r="F2742">
        <v>5</v>
      </c>
      <c r="G2742" s="1">
        <f>'BECA SUPERIOR'!S82</f>
        <v>0</v>
      </c>
      <c r="H2742" s="1">
        <f>'BECA SUPERIOR'!T82</f>
        <v>0</v>
      </c>
    </row>
    <row r="2743">
      <c r="A2743" t="str">
        <v>Beca Educación Superior</v>
      </c>
      <c r="B2743" t="str">
        <v>GUATEMALA</v>
      </c>
      <c r="C2743" t="str">
        <v>GUATEMALA</v>
      </c>
      <c r="D2743" t="str">
        <v>Beca</v>
      </c>
      <c r="E2743" t="str">
        <v>06 Junio</v>
      </c>
      <c r="F2743">
        <v>6</v>
      </c>
      <c r="G2743" s="1">
        <f>'BECA SUPERIOR'!V82</f>
        <v>0</v>
      </c>
      <c r="H2743" s="1">
        <f>'BECA SUPERIOR'!W82</f>
        <v>0</v>
      </c>
    </row>
    <row r="2744">
      <c r="A2744" t="str">
        <v>Beca Educación Superior</v>
      </c>
      <c r="B2744" t="str">
        <v>GUATEMALA</v>
      </c>
      <c r="C2744" t="str">
        <v>GUATEMALA</v>
      </c>
      <c r="D2744" t="str">
        <v>Beca</v>
      </c>
      <c r="E2744" t="str">
        <v>07 Julio</v>
      </c>
      <c r="F2744">
        <v>7</v>
      </c>
      <c r="G2744" s="1">
        <f>'BECA SUPERIOR'!Y82</f>
        <v>0</v>
      </c>
      <c r="H2744" s="1">
        <f>'BECA SUPERIOR'!Z82</f>
        <v>0</v>
      </c>
    </row>
    <row r="2745">
      <c r="A2745" t="str">
        <v>Beca Educación Superior</v>
      </c>
      <c r="B2745" t="str">
        <v>GUATEMALA</v>
      </c>
      <c r="C2745" t="str">
        <v>GUATEMALA</v>
      </c>
      <c r="D2745" t="str">
        <v>Beca</v>
      </c>
      <c r="E2745" t="str">
        <v>08 Agosto</v>
      </c>
      <c r="F2745">
        <v>8</v>
      </c>
      <c r="G2745" s="1">
        <f>'BECA SUPERIOR'!AB82</f>
        <v>0</v>
      </c>
      <c r="H2745" s="1">
        <f>'BECA SUPERIOR'!AC82</f>
        <v>0</v>
      </c>
    </row>
    <row r="2746">
      <c r="A2746" t="str">
        <v>Beca Educación Superior</v>
      </c>
      <c r="B2746" t="str">
        <v>GUATEMALA</v>
      </c>
      <c r="C2746" t="str">
        <v>GUATEMALA</v>
      </c>
      <c r="D2746" t="str">
        <v>Beca</v>
      </c>
      <c r="E2746" t="str">
        <v>09 Septiembre</v>
      </c>
      <c r="F2746">
        <v>9</v>
      </c>
      <c r="G2746" s="1">
        <f>'BECA SUPERIOR'!AE82</f>
        <v>6</v>
      </c>
      <c r="H2746" s="1">
        <f>'BECA SUPERIOR'!AF82</f>
        <v>15000</v>
      </c>
    </row>
    <row r="2747">
      <c r="A2747" t="str">
        <v>Beca Educación Superior</v>
      </c>
      <c r="B2747" t="str">
        <v>GUATEMALA</v>
      </c>
      <c r="C2747" t="str">
        <v>MIXCO</v>
      </c>
      <c r="D2747" t="str">
        <v>Beca</v>
      </c>
      <c r="E2747" t="str">
        <v>01 Enero</v>
      </c>
      <c r="F2747">
        <v>1</v>
      </c>
      <c r="G2747" s="1">
        <f>'BECA SUPERIOR'!G83</f>
        <v>0</v>
      </c>
      <c r="H2747" s="1">
        <f>'BECA SUPERIOR'!H83</f>
        <v>0</v>
      </c>
    </row>
    <row r="2748">
      <c r="A2748" t="str">
        <v>Beca Educación Superior</v>
      </c>
      <c r="B2748" t="str">
        <v>GUATEMALA</v>
      </c>
      <c r="C2748" t="str">
        <v>MIXCO</v>
      </c>
      <c r="D2748" t="str">
        <v>Beca</v>
      </c>
      <c r="E2748" t="str">
        <v>02 Febrero</v>
      </c>
      <c r="F2748">
        <v>2</v>
      </c>
      <c r="G2748" s="1">
        <f>'BECA SUPERIOR'!J83</f>
        <v>0</v>
      </c>
      <c r="H2748" s="1">
        <f>'BECA SUPERIOR'!K83</f>
        <v>0</v>
      </c>
    </row>
    <row r="2749">
      <c r="A2749" t="str">
        <v>Beca Educación Superior</v>
      </c>
      <c r="B2749" t="str">
        <v>GUATEMALA</v>
      </c>
      <c r="C2749" t="str">
        <v>MIXCO</v>
      </c>
      <c r="D2749" t="str">
        <v>Beca</v>
      </c>
      <c r="E2749" t="str">
        <v>03 Marzo</v>
      </c>
      <c r="F2749">
        <v>3</v>
      </c>
      <c r="G2749" s="1">
        <f>'BECA SUPERIOR'!M83</f>
        <v>0</v>
      </c>
      <c r="H2749" s="1">
        <f>'BECA SUPERIOR'!N83</f>
        <v>0</v>
      </c>
    </row>
    <row r="2750">
      <c r="A2750" t="str">
        <v>Beca Educación Superior</v>
      </c>
      <c r="B2750" t="str">
        <v>GUATEMALA</v>
      </c>
      <c r="C2750" t="str">
        <v>MIXCO</v>
      </c>
      <c r="D2750" t="str">
        <v>Beca</v>
      </c>
      <c r="E2750" t="str">
        <v>04 Abril</v>
      </c>
      <c r="F2750">
        <v>4</v>
      </c>
      <c r="G2750" s="1">
        <f>'BECA SUPERIOR'!P83</f>
        <v>2.16</v>
      </c>
      <c r="H2750" s="1">
        <f>'BECA SUPERIOR'!Q83</f>
        <v>5400</v>
      </c>
    </row>
    <row r="2751">
      <c r="A2751" t="str">
        <v>Beca Educación Superior</v>
      </c>
      <c r="B2751" t="str">
        <v>GUATEMALA</v>
      </c>
      <c r="C2751" t="str">
        <v>MIXCO</v>
      </c>
      <c r="D2751" t="str">
        <v>Beca</v>
      </c>
      <c r="E2751" t="str">
        <v>05 Mayo</v>
      </c>
      <c r="F2751">
        <v>5</v>
      </c>
      <c r="G2751" s="1">
        <f>'BECA SUPERIOR'!S83</f>
        <v>0</v>
      </c>
      <c r="H2751" s="1">
        <f>'BECA SUPERIOR'!T83</f>
        <v>0</v>
      </c>
    </row>
    <row r="2752">
      <c r="A2752" t="str">
        <v>Beca Educación Superior</v>
      </c>
      <c r="B2752" t="str">
        <v>GUATEMALA</v>
      </c>
      <c r="C2752" t="str">
        <v>MIXCO</v>
      </c>
      <c r="D2752" t="str">
        <v>Beca</v>
      </c>
      <c r="E2752" t="str">
        <v>06 Junio</v>
      </c>
      <c r="F2752">
        <v>6</v>
      </c>
      <c r="G2752" s="1">
        <f>'BECA SUPERIOR'!V83</f>
        <v>0</v>
      </c>
      <c r="H2752" s="1">
        <f>'BECA SUPERIOR'!W83</f>
        <v>0</v>
      </c>
    </row>
    <row r="2753">
      <c r="A2753" t="str">
        <v>Beca Educación Superior</v>
      </c>
      <c r="B2753" t="str">
        <v>GUATEMALA</v>
      </c>
      <c r="C2753" t="str">
        <v>MIXCO</v>
      </c>
      <c r="D2753" t="str">
        <v>Beca</v>
      </c>
      <c r="E2753" t="str">
        <v>07 Julio</v>
      </c>
      <c r="F2753">
        <v>7</v>
      </c>
      <c r="G2753" s="1">
        <f>'BECA SUPERIOR'!Y83</f>
        <v>0</v>
      </c>
      <c r="H2753" s="1">
        <f>'BECA SUPERIOR'!Z83</f>
        <v>0</v>
      </c>
    </row>
    <row r="2754">
      <c r="A2754" t="str">
        <v>Beca Educación Superior</v>
      </c>
      <c r="B2754" t="str">
        <v>GUATEMALA</v>
      </c>
      <c r="C2754" t="str">
        <v>MIXCO</v>
      </c>
      <c r="D2754" t="str">
        <v>Beca</v>
      </c>
      <c r="E2754" t="str">
        <v>08 Agosto</v>
      </c>
      <c r="F2754">
        <v>8</v>
      </c>
      <c r="G2754" s="1">
        <f>'BECA SUPERIOR'!AB83</f>
        <v>0</v>
      </c>
      <c r="H2754" s="1">
        <f>'BECA SUPERIOR'!AC83</f>
        <v>0</v>
      </c>
    </row>
    <row r="2755">
      <c r="A2755" t="str">
        <v>Beca Educación Superior</v>
      </c>
      <c r="B2755" t="str">
        <v>GUATEMALA</v>
      </c>
      <c r="C2755" t="str">
        <v>MIXCO</v>
      </c>
      <c r="D2755" t="str">
        <v>Beca</v>
      </c>
      <c r="E2755" t="str">
        <v>09 Septiembre</v>
      </c>
      <c r="F2755">
        <v>9</v>
      </c>
      <c r="G2755" s="1">
        <f>'BECA SUPERIOR'!AE83</f>
        <v>4</v>
      </c>
      <c r="H2755" s="1">
        <f>'BECA SUPERIOR'!AF83</f>
        <v>10000</v>
      </c>
    </row>
    <row r="2756">
      <c r="A2756" t="str">
        <v>Beca Educación Superior</v>
      </c>
      <c r="B2756" t="str">
        <v>GUATEMALA</v>
      </c>
      <c r="C2756" t="str">
        <v>PALENCIA</v>
      </c>
      <c r="D2756" t="str">
        <v>Beca</v>
      </c>
      <c r="E2756" t="str">
        <v>01 Enero</v>
      </c>
      <c r="F2756">
        <v>1</v>
      </c>
      <c r="G2756" s="1">
        <f>'BECA SUPERIOR'!G84</f>
        <v>0</v>
      </c>
      <c r="H2756" s="1">
        <f>'BECA SUPERIOR'!H84</f>
        <v>0</v>
      </c>
    </row>
    <row r="2757">
      <c r="A2757" t="str">
        <v>Beca Educación Superior</v>
      </c>
      <c r="B2757" t="str">
        <v>GUATEMALA</v>
      </c>
      <c r="C2757" t="str">
        <v>PALENCIA</v>
      </c>
      <c r="D2757" t="str">
        <v>Beca</v>
      </c>
      <c r="E2757" t="str">
        <v>02 Febrero</v>
      </c>
      <c r="F2757">
        <v>2</v>
      </c>
      <c r="G2757" s="1">
        <f>'BECA SUPERIOR'!J84</f>
        <v>0</v>
      </c>
      <c r="H2757" s="1">
        <f>'BECA SUPERIOR'!K84</f>
        <v>0</v>
      </c>
    </row>
    <row r="2758">
      <c r="A2758" t="str">
        <v>Beca Educación Superior</v>
      </c>
      <c r="B2758" t="str">
        <v>GUATEMALA</v>
      </c>
      <c r="C2758" t="str">
        <v>PALENCIA</v>
      </c>
      <c r="D2758" t="str">
        <v>Beca</v>
      </c>
      <c r="E2758" t="str">
        <v>03 Marzo</v>
      </c>
      <c r="F2758">
        <v>3</v>
      </c>
      <c r="G2758" s="1">
        <f>'BECA SUPERIOR'!M84</f>
        <v>0</v>
      </c>
      <c r="H2758" s="1">
        <f>'BECA SUPERIOR'!N84</f>
        <v>0</v>
      </c>
    </row>
    <row r="2759">
      <c r="A2759" t="str">
        <v>Beca Educación Superior</v>
      </c>
      <c r="B2759" t="str">
        <v>GUATEMALA</v>
      </c>
      <c r="C2759" t="str">
        <v>PALENCIA</v>
      </c>
      <c r="D2759" t="str">
        <v>Beca</v>
      </c>
      <c r="E2759" t="str">
        <v>04 Abril</v>
      </c>
      <c r="F2759">
        <v>4</v>
      </c>
      <c r="G2759" s="1">
        <f>'BECA SUPERIOR'!P84</f>
        <v>7.92</v>
      </c>
      <c r="H2759" s="1">
        <f>'BECA SUPERIOR'!Q84</f>
        <v>19800</v>
      </c>
    </row>
    <row r="2760">
      <c r="A2760" t="str">
        <v>Beca Educación Superior</v>
      </c>
      <c r="B2760" t="str">
        <v>GUATEMALA</v>
      </c>
      <c r="C2760" t="str">
        <v>PALENCIA</v>
      </c>
      <c r="D2760" t="str">
        <v>Beca</v>
      </c>
      <c r="E2760" t="str">
        <v>05 Mayo</v>
      </c>
      <c r="F2760">
        <v>5</v>
      </c>
      <c r="G2760" s="1">
        <f>'BECA SUPERIOR'!S84</f>
        <v>0</v>
      </c>
      <c r="H2760" s="1">
        <f>'BECA SUPERIOR'!T84</f>
        <v>0</v>
      </c>
    </row>
    <row r="2761">
      <c r="A2761" t="str">
        <v>Beca Educación Superior</v>
      </c>
      <c r="B2761" t="str">
        <v>GUATEMALA</v>
      </c>
      <c r="C2761" t="str">
        <v>PALENCIA</v>
      </c>
      <c r="D2761" t="str">
        <v>Beca</v>
      </c>
      <c r="E2761" t="str">
        <v>06 Junio</v>
      </c>
      <c r="F2761">
        <v>6</v>
      </c>
      <c r="G2761" s="1">
        <f>'BECA SUPERIOR'!V84</f>
        <v>0</v>
      </c>
      <c r="H2761" s="1">
        <f>'BECA SUPERIOR'!W84</f>
        <v>0</v>
      </c>
    </row>
    <row r="2762">
      <c r="A2762" t="str">
        <v>Beca Educación Superior</v>
      </c>
      <c r="B2762" t="str">
        <v>GUATEMALA</v>
      </c>
      <c r="C2762" t="str">
        <v>PALENCIA</v>
      </c>
      <c r="D2762" t="str">
        <v>Beca</v>
      </c>
      <c r="E2762" t="str">
        <v>07 Julio</v>
      </c>
      <c r="F2762">
        <v>7</v>
      </c>
      <c r="G2762" s="1">
        <f>'BECA SUPERIOR'!Y84</f>
        <v>0</v>
      </c>
      <c r="H2762" s="1">
        <f>'BECA SUPERIOR'!Z84</f>
        <v>0</v>
      </c>
    </row>
    <row r="2763">
      <c r="A2763" t="str">
        <v>Beca Educación Superior</v>
      </c>
      <c r="B2763" t="str">
        <v>GUATEMALA</v>
      </c>
      <c r="C2763" t="str">
        <v>PALENCIA</v>
      </c>
      <c r="D2763" t="str">
        <v>Beca</v>
      </c>
      <c r="E2763" t="str">
        <v>08 Agosto</v>
      </c>
      <c r="F2763">
        <v>8</v>
      </c>
      <c r="G2763" s="1">
        <f>'BECA SUPERIOR'!AB84</f>
        <v>0</v>
      </c>
      <c r="H2763" s="1">
        <f>'BECA SUPERIOR'!AC84</f>
        <v>0</v>
      </c>
    </row>
    <row r="2764">
      <c r="A2764" t="str">
        <v>Beca Educación Superior</v>
      </c>
      <c r="B2764" t="str">
        <v>GUATEMALA</v>
      </c>
      <c r="C2764" t="str">
        <v>PALENCIA</v>
      </c>
      <c r="D2764" t="str">
        <v>Beca</v>
      </c>
      <c r="E2764" t="str">
        <v>09 Septiembre</v>
      </c>
      <c r="F2764">
        <v>9</v>
      </c>
      <c r="G2764" s="1">
        <f>'BECA SUPERIOR'!AE84</f>
        <v>11</v>
      </c>
      <c r="H2764" s="1">
        <f>'BECA SUPERIOR'!AF84</f>
        <v>27500</v>
      </c>
    </row>
    <row r="2765">
      <c r="A2765" t="str">
        <v>Beca Educación Superior</v>
      </c>
      <c r="B2765" t="str">
        <v>GUATEMALA</v>
      </c>
      <c r="C2765" t="str">
        <v>SAN JOSÉ DEL GOLFO</v>
      </c>
      <c r="D2765" t="str">
        <v>Beca</v>
      </c>
      <c r="E2765" t="str">
        <v>01 Enero</v>
      </c>
      <c r="F2765">
        <v>1</v>
      </c>
      <c r="G2765" s="1">
        <f>'BECA SUPERIOR'!G85</f>
        <v>0</v>
      </c>
      <c r="H2765" s="1">
        <f>'BECA SUPERIOR'!H85</f>
        <v>0</v>
      </c>
    </row>
    <row r="2766">
      <c r="A2766" t="str">
        <v>Beca Educación Superior</v>
      </c>
      <c r="B2766" t="str">
        <v>GUATEMALA</v>
      </c>
      <c r="C2766" t="str">
        <v>SAN JOSÉ DEL GOLFO</v>
      </c>
      <c r="D2766" t="str">
        <v>Beca</v>
      </c>
      <c r="E2766" t="str">
        <v>02 Febrero</v>
      </c>
      <c r="F2766">
        <v>2</v>
      </c>
      <c r="G2766" s="1">
        <f>'BECA SUPERIOR'!J85</f>
        <v>0</v>
      </c>
      <c r="H2766" s="1">
        <f>'BECA SUPERIOR'!K85</f>
        <v>0</v>
      </c>
    </row>
    <row r="2767">
      <c r="A2767" t="str">
        <v>Beca Educación Superior</v>
      </c>
      <c r="B2767" t="str">
        <v>GUATEMALA</v>
      </c>
      <c r="C2767" t="str">
        <v>SAN JOSÉ DEL GOLFO</v>
      </c>
      <c r="D2767" t="str">
        <v>Beca</v>
      </c>
      <c r="E2767" t="str">
        <v>03 Marzo</v>
      </c>
      <c r="F2767">
        <v>3</v>
      </c>
      <c r="G2767" s="1">
        <f>'BECA SUPERIOR'!M85</f>
        <v>0</v>
      </c>
      <c r="H2767" s="1">
        <f>'BECA SUPERIOR'!N85</f>
        <v>0</v>
      </c>
    </row>
    <row r="2768">
      <c r="A2768" t="str">
        <v>Beca Educación Superior</v>
      </c>
      <c r="B2768" t="str">
        <v>GUATEMALA</v>
      </c>
      <c r="C2768" t="str">
        <v>SAN JOSÉ DEL GOLFO</v>
      </c>
      <c r="D2768" t="str">
        <v>Beca</v>
      </c>
      <c r="E2768" t="str">
        <v>04 Abril</v>
      </c>
      <c r="F2768">
        <v>4</v>
      </c>
      <c r="G2768" s="1">
        <f>'BECA SUPERIOR'!P85</f>
        <v>2.88</v>
      </c>
      <c r="H2768" s="1">
        <f>'BECA SUPERIOR'!Q85</f>
        <v>7200</v>
      </c>
    </row>
    <row r="2769">
      <c r="A2769" t="str">
        <v>Beca Educación Superior</v>
      </c>
      <c r="B2769" t="str">
        <v>GUATEMALA</v>
      </c>
      <c r="C2769" t="str">
        <v>SAN JOSÉ DEL GOLFO</v>
      </c>
      <c r="D2769" t="str">
        <v>Beca</v>
      </c>
      <c r="E2769" t="str">
        <v>05 Mayo</v>
      </c>
      <c r="F2769">
        <v>5</v>
      </c>
      <c r="G2769" s="1">
        <f>'BECA SUPERIOR'!S85</f>
        <v>0</v>
      </c>
      <c r="H2769" s="1">
        <f>'BECA SUPERIOR'!T85</f>
        <v>0</v>
      </c>
    </row>
    <row r="2770">
      <c r="A2770" t="str">
        <v>Beca Educación Superior</v>
      </c>
      <c r="B2770" t="str">
        <v>GUATEMALA</v>
      </c>
      <c r="C2770" t="str">
        <v>SAN JOSÉ DEL GOLFO</v>
      </c>
      <c r="D2770" t="str">
        <v>Beca</v>
      </c>
      <c r="E2770" t="str">
        <v>06 Junio</v>
      </c>
      <c r="F2770">
        <v>6</v>
      </c>
      <c r="G2770" s="1">
        <f>'BECA SUPERIOR'!V85</f>
        <v>0</v>
      </c>
      <c r="H2770" s="1">
        <f>'BECA SUPERIOR'!W85</f>
        <v>0</v>
      </c>
    </row>
    <row r="2771">
      <c r="A2771" t="str">
        <v>Beca Educación Superior</v>
      </c>
      <c r="B2771" t="str">
        <v>GUATEMALA</v>
      </c>
      <c r="C2771" t="str">
        <v>SAN JOSÉ DEL GOLFO</v>
      </c>
      <c r="D2771" t="str">
        <v>Beca</v>
      </c>
      <c r="E2771" t="str">
        <v>07 Julio</v>
      </c>
      <c r="F2771">
        <v>7</v>
      </c>
      <c r="G2771" s="1">
        <f>'BECA SUPERIOR'!Y85</f>
        <v>0</v>
      </c>
      <c r="H2771" s="1">
        <f>'BECA SUPERIOR'!Z85</f>
        <v>0</v>
      </c>
    </row>
    <row r="2772">
      <c r="A2772" t="str">
        <v>Beca Educación Superior</v>
      </c>
      <c r="B2772" t="str">
        <v>GUATEMALA</v>
      </c>
      <c r="C2772" t="str">
        <v>SAN JOSÉ DEL GOLFO</v>
      </c>
      <c r="D2772" t="str">
        <v>Beca</v>
      </c>
      <c r="E2772" t="str">
        <v>08 Agosto</v>
      </c>
      <c r="F2772">
        <v>8</v>
      </c>
      <c r="G2772" s="1">
        <f>'BECA SUPERIOR'!AB85</f>
        <v>0</v>
      </c>
      <c r="H2772" s="1">
        <f>'BECA SUPERIOR'!AC85</f>
        <v>0</v>
      </c>
    </row>
    <row r="2773">
      <c r="A2773" t="str">
        <v>Beca Educación Superior</v>
      </c>
      <c r="B2773" t="str">
        <v>GUATEMALA</v>
      </c>
      <c r="C2773" t="str">
        <v>SAN JOSÉ DEL GOLFO</v>
      </c>
      <c r="D2773" t="str">
        <v>Beca</v>
      </c>
      <c r="E2773" t="str">
        <v>09 Septiembre</v>
      </c>
      <c r="F2773">
        <v>9</v>
      </c>
      <c r="G2773" s="1">
        <f>'BECA SUPERIOR'!AE85</f>
        <v>4</v>
      </c>
      <c r="H2773" s="1">
        <f>'BECA SUPERIOR'!AF85</f>
        <v>10000</v>
      </c>
    </row>
    <row r="2774">
      <c r="A2774" t="str">
        <v>Beca Educación Superior</v>
      </c>
      <c r="B2774" t="str">
        <v>GUATEMALA</v>
      </c>
      <c r="C2774" t="str">
        <v>SAN JOSÉ PINULA</v>
      </c>
      <c r="D2774" t="str">
        <v>Beca</v>
      </c>
      <c r="E2774" t="str">
        <v>01 Enero</v>
      </c>
      <c r="F2774">
        <v>1</v>
      </c>
      <c r="G2774" s="1">
        <f>'BECA SUPERIOR'!G86</f>
        <v>0</v>
      </c>
      <c r="H2774" s="1">
        <f>'BECA SUPERIOR'!H86</f>
        <v>0</v>
      </c>
    </row>
    <row r="2775">
      <c r="A2775" t="str">
        <v>Beca Educación Superior</v>
      </c>
      <c r="B2775" t="str">
        <v>GUATEMALA</v>
      </c>
      <c r="C2775" t="str">
        <v>SAN JOSÉ PINULA</v>
      </c>
      <c r="D2775" t="str">
        <v>Beca</v>
      </c>
      <c r="E2775" t="str">
        <v>02 Febrero</v>
      </c>
      <c r="F2775">
        <v>2</v>
      </c>
      <c r="G2775" s="1">
        <f>'BECA SUPERIOR'!J86</f>
        <v>0</v>
      </c>
      <c r="H2775" s="1">
        <f>'BECA SUPERIOR'!K86</f>
        <v>0</v>
      </c>
    </row>
    <row r="2776">
      <c r="A2776" t="str">
        <v>Beca Educación Superior</v>
      </c>
      <c r="B2776" t="str">
        <v>GUATEMALA</v>
      </c>
      <c r="C2776" t="str">
        <v>SAN JOSÉ PINULA</v>
      </c>
      <c r="D2776" t="str">
        <v>Beca</v>
      </c>
      <c r="E2776" t="str">
        <v>03 Marzo</v>
      </c>
      <c r="F2776">
        <v>3</v>
      </c>
      <c r="G2776" s="1">
        <f>'BECA SUPERIOR'!M86</f>
        <v>0</v>
      </c>
      <c r="H2776" s="1">
        <f>'BECA SUPERIOR'!N86</f>
        <v>0</v>
      </c>
    </row>
    <row r="2777">
      <c r="A2777" t="str">
        <v>Beca Educación Superior</v>
      </c>
      <c r="B2777" t="str">
        <v>GUATEMALA</v>
      </c>
      <c r="C2777" t="str">
        <v>SAN JOSÉ PINULA</v>
      </c>
      <c r="D2777" t="str">
        <v>Beca</v>
      </c>
      <c r="E2777" t="str">
        <v>04 Abril</v>
      </c>
      <c r="F2777">
        <v>4</v>
      </c>
      <c r="G2777" s="1">
        <f>'BECA SUPERIOR'!P86</f>
        <v>1.44</v>
      </c>
      <c r="H2777" s="1">
        <f>'BECA SUPERIOR'!Q86</f>
        <v>3600</v>
      </c>
    </row>
    <row r="2778">
      <c r="A2778" t="str">
        <v>Beca Educación Superior</v>
      </c>
      <c r="B2778" t="str">
        <v>GUATEMALA</v>
      </c>
      <c r="C2778" t="str">
        <v>SAN JOSÉ PINULA</v>
      </c>
      <c r="D2778" t="str">
        <v>Beca</v>
      </c>
      <c r="E2778" t="str">
        <v>05 Mayo</v>
      </c>
      <c r="F2778">
        <v>5</v>
      </c>
      <c r="G2778" s="1">
        <f>'BECA SUPERIOR'!S86</f>
        <v>0</v>
      </c>
      <c r="H2778" s="1">
        <f>'BECA SUPERIOR'!T86</f>
        <v>0</v>
      </c>
    </row>
    <row r="2779">
      <c r="A2779" t="str">
        <v>Beca Educación Superior</v>
      </c>
      <c r="B2779" t="str">
        <v>GUATEMALA</v>
      </c>
      <c r="C2779" t="str">
        <v>SAN JOSÉ PINULA</v>
      </c>
      <c r="D2779" t="str">
        <v>Beca</v>
      </c>
      <c r="E2779" t="str">
        <v>06 Junio</v>
      </c>
      <c r="F2779">
        <v>6</v>
      </c>
      <c r="G2779" s="1">
        <f>'BECA SUPERIOR'!V86</f>
        <v>0</v>
      </c>
      <c r="H2779" s="1">
        <f>'BECA SUPERIOR'!W86</f>
        <v>0</v>
      </c>
    </row>
    <row r="2780">
      <c r="A2780" t="str">
        <v>Beca Educación Superior</v>
      </c>
      <c r="B2780" t="str">
        <v>GUATEMALA</v>
      </c>
      <c r="C2780" t="str">
        <v>SAN JOSÉ PINULA</v>
      </c>
      <c r="D2780" t="str">
        <v>Beca</v>
      </c>
      <c r="E2780" t="str">
        <v>07 Julio</v>
      </c>
      <c r="F2780">
        <v>7</v>
      </c>
      <c r="G2780" s="1">
        <f>'BECA SUPERIOR'!Y86</f>
        <v>0</v>
      </c>
      <c r="H2780" s="1">
        <f>'BECA SUPERIOR'!Z86</f>
        <v>0</v>
      </c>
    </row>
    <row r="2781">
      <c r="A2781" t="str">
        <v>Beca Educación Superior</v>
      </c>
      <c r="B2781" t="str">
        <v>GUATEMALA</v>
      </c>
      <c r="C2781" t="str">
        <v>SAN JOSÉ PINULA</v>
      </c>
      <c r="D2781" t="str">
        <v>Beca</v>
      </c>
      <c r="E2781" t="str">
        <v>08 Agosto</v>
      </c>
      <c r="F2781">
        <v>8</v>
      </c>
      <c r="G2781" s="1">
        <f>'BECA SUPERIOR'!AB86</f>
        <v>0</v>
      </c>
      <c r="H2781" s="1">
        <f>'BECA SUPERIOR'!AC86</f>
        <v>0</v>
      </c>
    </row>
    <row r="2782">
      <c r="A2782" t="str">
        <v>Beca Educación Superior</v>
      </c>
      <c r="B2782" t="str">
        <v>GUATEMALA</v>
      </c>
      <c r="C2782" t="str">
        <v>SAN JOSÉ PINULA</v>
      </c>
      <c r="D2782" t="str">
        <v>Beca</v>
      </c>
      <c r="E2782" t="str">
        <v>09 Septiembre</v>
      </c>
      <c r="F2782">
        <v>9</v>
      </c>
      <c r="G2782" s="1">
        <f>'BECA SUPERIOR'!AE86</f>
        <v>2</v>
      </c>
      <c r="H2782" s="1">
        <f>'BECA SUPERIOR'!AF86</f>
        <v>5000</v>
      </c>
    </row>
    <row r="2783">
      <c r="A2783" t="str">
        <v>Beca Educación Superior</v>
      </c>
      <c r="B2783" t="str">
        <v>GUATEMALA</v>
      </c>
      <c r="C2783" t="str">
        <v>SAN JUAN SACATEPÉQUEZ</v>
      </c>
      <c r="D2783" t="str">
        <v>Beca</v>
      </c>
      <c r="E2783" t="str">
        <v>01 Enero</v>
      </c>
      <c r="F2783">
        <v>1</v>
      </c>
      <c r="G2783" s="1">
        <f>'BECA SUPERIOR'!G87</f>
        <v>0</v>
      </c>
      <c r="H2783" s="1">
        <f>'BECA SUPERIOR'!H87</f>
        <v>0</v>
      </c>
    </row>
    <row r="2784">
      <c r="A2784" t="str">
        <v>Beca Educación Superior</v>
      </c>
      <c r="B2784" t="str">
        <v>GUATEMALA</v>
      </c>
      <c r="C2784" t="str">
        <v>SAN JUAN SACATEPÉQUEZ</v>
      </c>
      <c r="D2784" t="str">
        <v>Beca</v>
      </c>
      <c r="E2784" t="str">
        <v>02 Febrero</v>
      </c>
      <c r="F2784">
        <v>2</v>
      </c>
      <c r="G2784" s="1">
        <f>'BECA SUPERIOR'!J87</f>
        <v>0</v>
      </c>
      <c r="H2784" s="1">
        <f>'BECA SUPERIOR'!K87</f>
        <v>0</v>
      </c>
    </row>
    <row r="2785">
      <c r="A2785" t="str">
        <v>Beca Educación Superior</v>
      </c>
      <c r="B2785" t="str">
        <v>GUATEMALA</v>
      </c>
      <c r="C2785" t="str">
        <v>SAN JUAN SACATEPÉQUEZ</v>
      </c>
      <c r="D2785" t="str">
        <v>Beca</v>
      </c>
      <c r="E2785" t="str">
        <v>03 Marzo</v>
      </c>
      <c r="F2785">
        <v>3</v>
      </c>
      <c r="G2785" s="1">
        <f>'BECA SUPERIOR'!M87</f>
        <v>0</v>
      </c>
      <c r="H2785" s="1">
        <f>'BECA SUPERIOR'!N87</f>
        <v>0</v>
      </c>
    </row>
    <row r="2786">
      <c r="A2786" t="str">
        <v>Beca Educación Superior</v>
      </c>
      <c r="B2786" t="str">
        <v>GUATEMALA</v>
      </c>
      <c r="C2786" t="str">
        <v>SAN JUAN SACATEPÉQUEZ</v>
      </c>
      <c r="D2786" t="str">
        <v>Beca</v>
      </c>
      <c r="E2786" t="str">
        <v>04 Abril</v>
      </c>
      <c r="F2786">
        <v>4</v>
      </c>
      <c r="G2786" s="1">
        <f>'BECA SUPERIOR'!P87</f>
        <v>5.04</v>
      </c>
      <c r="H2786" s="1">
        <f>'BECA SUPERIOR'!Q87</f>
        <v>12600</v>
      </c>
    </row>
    <row r="2787">
      <c r="A2787" t="str">
        <v>Beca Educación Superior</v>
      </c>
      <c r="B2787" t="str">
        <v>GUATEMALA</v>
      </c>
      <c r="C2787" t="str">
        <v>SAN JUAN SACATEPÉQUEZ</v>
      </c>
      <c r="D2787" t="str">
        <v>Beca</v>
      </c>
      <c r="E2787" t="str">
        <v>05 Mayo</v>
      </c>
      <c r="F2787">
        <v>5</v>
      </c>
      <c r="G2787" s="1">
        <f>'BECA SUPERIOR'!S87</f>
        <v>0</v>
      </c>
      <c r="H2787" s="1">
        <f>'BECA SUPERIOR'!T87</f>
        <v>0</v>
      </c>
    </row>
    <row r="2788">
      <c r="A2788" t="str">
        <v>Beca Educación Superior</v>
      </c>
      <c r="B2788" t="str">
        <v>GUATEMALA</v>
      </c>
      <c r="C2788" t="str">
        <v>SAN JUAN SACATEPÉQUEZ</v>
      </c>
      <c r="D2788" t="str">
        <v>Beca</v>
      </c>
      <c r="E2788" t="str">
        <v>06 Junio</v>
      </c>
      <c r="F2788">
        <v>6</v>
      </c>
      <c r="G2788" s="1">
        <f>'BECA SUPERIOR'!V87</f>
        <v>0</v>
      </c>
      <c r="H2788" s="1">
        <f>'BECA SUPERIOR'!W87</f>
        <v>0</v>
      </c>
    </row>
    <row r="2789">
      <c r="A2789" t="str">
        <v>Beca Educación Superior</v>
      </c>
      <c r="B2789" t="str">
        <v>GUATEMALA</v>
      </c>
      <c r="C2789" t="str">
        <v>SAN JUAN SACATEPÉQUEZ</v>
      </c>
      <c r="D2789" t="str">
        <v>Beca</v>
      </c>
      <c r="E2789" t="str">
        <v>07 Julio</v>
      </c>
      <c r="F2789">
        <v>7</v>
      </c>
      <c r="G2789" s="1">
        <f>'BECA SUPERIOR'!Y87</f>
        <v>0</v>
      </c>
      <c r="H2789" s="1">
        <f>'BECA SUPERIOR'!Z87</f>
        <v>0</v>
      </c>
    </row>
    <row r="2790">
      <c r="A2790" t="str">
        <v>Beca Educación Superior</v>
      </c>
      <c r="B2790" t="str">
        <v>GUATEMALA</v>
      </c>
      <c r="C2790" t="str">
        <v>SAN JUAN SACATEPÉQUEZ</v>
      </c>
      <c r="D2790" t="str">
        <v>Beca</v>
      </c>
      <c r="E2790" t="str">
        <v>08 Agosto</v>
      </c>
      <c r="F2790">
        <v>8</v>
      </c>
      <c r="G2790" s="1">
        <f>'BECA SUPERIOR'!AB87</f>
        <v>0</v>
      </c>
      <c r="H2790" s="1">
        <f>'BECA SUPERIOR'!AC87</f>
        <v>0</v>
      </c>
    </row>
    <row r="2791">
      <c r="A2791" t="str">
        <v>Beca Educación Superior</v>
      </c>
      <c r="B2791" t="str">
        <v>GUATEMALA</v>
      </c>
      <c r="C2791" t="str">
        <v>SAN JUAN SACATEPÉQUEZ</v>
      </c>
      <c r="D2791" t="str">
        <v>Beca</v>
      </c>
      <c r="E2791" t="str">
        <v>09 Septiembre</v>
      </c>
      <c r="F2791">
        <v>9</v>
      </c>
      <c r="G2791" s="1">
        <f>'BECA SUPERIOR'!AE87</f>
        <v>7</v>
      </c>
      <c r="H2791" s="1">
        <f>'BECA SUPERIOR'!AF87</f>
        <v>17500</v>
      </c>
    </row>
    <row r="2792">
      <c r="A2792" t="str">
        <v>Beca Educación Superior</v>
      </c>
      <c r="B2792" t="str">
        <v>GUATEMALA</v>
      </c>
      <c r="C2792" t="str">
        <v>SAN MIGUEL PETAPA</v>
      </c>
      <c r="D2792" t="str">
        <v>Beca</v>
      </c>
      <c r="E2792" t="str">
        <v>01 Enero</v>
      </c>
      <c r="F2792">
        <v>1</v>
      </c>
      <c r="G2792" s="1">
        <f>'BECA SUPERIOR'!G88</f>
        <v>0</v>
      </c>
      <c r="H2792" s="1">
        <f>'BECA SUPERIOR'!H88</f>
        <v>0</v>
      </c>
    </row>
    <row r="2793">
      <c r="A2793" t="str">
        <v>Beca Educación Superior</v>
      </c>
      <c r="B2793" t="str">
        <v>GUATEMALA</v>
      </c>
      <c r="C2793" t="str">
        <v>SAN MIGUEL PETAPA</v>
      </c>
      <c r="D2793" t="str">
        <v>Beca</v>
      </c>
      <c r="E2793" t="str">
        <v>02 Febrero</v>
      </c>
      <c r="F2793">
        <v>2</v>
      </c>
      <c r="G2793" s="1">
        <f>'BECA SUPERIOR'!J88</f>
        <v>0</v>
      </c>
      <c r="H2793" s="1">
        <f>'BECA SUPERIOR'!K88</f>
        <v>0</v>
      </c>
    </row>
    <row r="2794">
      <c r="A2794" t="str">
        <v>Beca Educación Superior</v>
      </c>
      <c r="B2794" t="str">
        <v>GUATEMALA</v>
      </c>
      <c r="C2794" t="str">
        <v>SAN MIGUEL PETAPA</v>
      </c>
      <c r="D2794" t="str">
        <v>Beca</v>
      </c>
      <c r="E2794" t="str">
        <v>03 Marzo</v>
      </c>
      <c r="F2794">
        <v>3</v>
      </c>
      <c r="G2794" s="1">
        <f>'BECA SUPERIOR'!M88</f>
        <v>0</v>
      </c>
      <c r="H2794" s="1">
        <f>'BECA SUPERIOR'!N88</f>
        <v>0</v>
      </c>
    </row>
    <row r="2795">
      <c r="A2795" t="str">
        <v>Beca Educación Superior</v>
      </c>
      <c r="B2795" t="str">
        <v>GUATEMALA</v>
      </c>
      <c r="C2795" t="str">
        <v>SAN MIGUEL PETAPA</v>
      </c>
      <c r="D2795" t="str">
        <v>Beca</v>
      </c>
      <c r="E2795" t="str">
        <v>04 Abril</v>
      </c>
      <c r="F2795">
        <v>4</v>
      </c>
      <c r="G2795" s="1">
        <f>'BECA SUPERIOR'!P88</f>
        <v>3.6</v>
      </c>
      <c r="H2795" s="1">
        <f>'BECA SUPERIOR'!Q88</f>
        <v>9000</v>
      </c>
    </row>
    <row r="2796">
      <c r="A2796" t="str">
        <v>Beca Educación Superior</v>
      </c>
      <c r="B2796" t="str">
        <v>GUATEMALA</v>
      </c>
      <c r="C2796" t="str">
        <v>SAN MIGUEL PETAPA</v>
      </c>
      <c r="D2796" t="str">
        <v>Beca</v>
      </c>
      <c r="E2796" t="str">
        <v>05 Mayo</v>
      </c>
      <c r="F2796">
        <v>5</v>
      </c>
      <c r="G2796" s="1">
        <f>'BECA SUPERIOR'!S88</f>
        <v>0</v>
      </c>
      <c r="H2796" s="1">
        <f>'BECA SUPERIOR'!T88</f>
        <v>0</v>
      </c>
    </row>
    <row r="2797">
      <c r="A2797" t="str">
        <v>Beca Educación Superior</v>
      </c>
      <c r="B2797" t="str">
        <v>GUATEMALA</v>
      </c>
      <c r="C2797" t="str">
        <v>SAN MIGUEL PETAPA</v>
      </c>
      <c r="D2797" t="str">
        <v>Beca</v>
      </c>
      <c r="E2797" t="str">
        <v>06 Junio</v>
      </c>
      <c r="F2797">
        <v>6</v>
      </c>
      <c r="G2797" s="1">
        <f>'BECA SUPERIOR'!V88</f>
        <v>0</v>
      </c>
      <c r="H2797" s="1">
        <f>'BECA SUPERIOR'!W88</f>
        <v>0</v>
      </c>
    </row>
    <row r="2798">
      <c r="A2798" t="str">
        <v>Beca Educación Superior</v>
      </c>
      <c r="B2798" t="str">
        <v>GUATEMALA</v>
      </c>
      <c r="C2798" t="str">
        <v>SAN MIGUEL PETAPA</v>
      </c>
      <c r="D2798" t="str">
        <v>Beca</v>
      </c>
      <c r="E2798" t="str">
        <v>07 Julio</v>
      </c>
      <c r="F2798">
        <v>7</v>
      </c>
      <c r="G2798" s="1">
        <f>'BECA SUPERIOR'!Y88</f>
        <v>0</v>
      </c>
      <c r="H2798" s="1">
        <f>'BECA SUPERIOR'!Z88</f>
        <v>0</v>
      </c>
    </row>
    <row r="2799">
      <c r="A2799" t="str">
        <v>Beca Educación Superior</v>
      </c>
      <c r="B2799" t="str">
        <v>GUATEMALA</v>
      </c>
      <c r="C2799" t="str">
        <v>SAN MIGUEL PETAPA</v>
      </c>
      <c r="D2799" t="str">
        <v>Beca</v>
      </c>
      <c r="E2799" t="str">
        <v>08 Agosto</v>
      </c>
      <c r="F2799">
        <v>8</v>
      </c>
      <c r="G2799" s="1">
        <f>'BECA SUPERIOR'!AB88</f>
        <v>0</v>
      </c>
      <c r="H2799" s="1">
        <f>'BECA SUPERIOR'!AC88</f>
        <v>0</v>
      </c>
    </row>
    <row r="2800">
      <c r="A2800" t="str">
        <v>Beca Educación Superior</v>
      </c>
      <c r="B2800" t="str">
        <v>GUATEMALA</v>
      </c>
      <c r="C2800" t="str">
        <v>SAN MIGUEL PETAPA</v>
      </c>
      <c r="D2800" t="str">
        <v>Beca</v>
      </c>
      <c r="E2800" t="str">
        <v>09 Septiembre</v>
      </c>
      <c r="F2800">
        <v>9</v>
      </c>
      <c r="G2800" s="1">
        <f>'BECA SUPERIOR'!AE88</f>
        <v>6</v>
      </c>
      <c r="H2800" s="1">
        <f>'BECA SUPERIOR'!AF88</f>
        <v>15000</v>
      </c>
    </row>
    <row r="2801">
      <c r="A2801" t="str">
        <v>Beca Educación Superior</v>
      </c>
      <c r="B2801" t="str">
        <v>GUATEMALA</v>
      </c>
      <c r="C2801" t="str">
        <v>SAN PEDRO AYAMPUC</v>
      </c>
      <c r="D2801" t="str">
        <v>Beca</v>
      </c>
      <c r="E2801" t="str">
        <v>01 Enero</v>
      </c>
      <c r="F2801">
        <v>1</v>
      </c>
      <c r="G2801" s="1">
        <f>'BECA SUPERIOR'!G89</f>
        <v>0</v>
      </c>
      <c r="H2801" s="1">
        <f>'BECA SUPERIOR'!H89</f>
        <v>0</v>
      </c>
    </row>
    <row r="2802">
      <c r="A2802" t="str">
        <v>Beca Educación Superior</v>
      </c>
      <c r="B2802" t="str">
        <v>GUATEMALA</v>
      </c>
      <c r="C2802" t="str">
        <v>SAN PEDRO AYAMPUC</v>
      </c>
      <c r="D2802" t="str">
        <v>Beca</v>
      </c>
      <c r="E2802" t="str">
        <v>02 Febrero</v>
      </c>
      <c r="F2802">
        <v>2</v>
      </c>
      <c r="G2802" s="1">
        <f>'BECA SUPERIOR'!J89</f>
        <v>0</v>
      </c>
      <c r="H2802" s="1">
        <f>'BECA SUPERIOR'!K89</f>
        <v>0</v>
      </c>
    </row>
    <row r="2803">
      <c r="A2803" t="str">
        <v>Beca Educación Superior</v>
      </c>
      <c r="B2803" t="str">
        <v>GUATEMALA</v>
      </c>
      <c r="C2803" t="str">
        <v>SAN PEDRO AYAMPUC</v>
      </c>
      <c r="D2803" t="str">
        <v>Beca</v>
      </c>
      <c r="E2803" t="str">
        <v>03 Marzo</v>
      </c>
      <c r="F2803">
        <v>3</v>
      </c>
      <c r="G2803" s="1">
        <f>'BECA SUPERIOR'!M89</f>
        <v>0</v>
      </c>
      <c r="H2803" s="1">
        <f>'BECA SUPERIOR'!N89</f>
        <v>0</v>
      </c>
    </row>
    <row r="2804">
      <c r="A2804" t="str">
        <v>Beca Educación Superior</v>
      </c>
      <c r="B2804" t="str">
        <v>GUATEMALA</v>
      </c>
      <c r="C2804" t="str">
        <v>SAN PEDRO AYAMPUC</v>
      </c>
      <c r="D2804" t="str">
        <v>Beca</v>
      </c>
      <c r="E2804" t="str">
        <v>04 Abril</v>
      </c>
      <c r="F2804">
        <v>4</v>
      </c>
      <c r="G2804" s="1">
        <f>'BECA SUPERIOR'!P89</f>
        <v>0</v>
      </c>
      <c r="H2804" s="1">
        <f>'BECA SUPERIOR'!Q89</f>
        <v>0</v>
      </c>
    </row>
    <row r="2805">
      <c r="A2805" t="str">
        <v>Beca Educación Superior</v>
      </c>
      <c r="B2805" t="str">
        <v>GUATEMALA</v>
      </c>
      <c r="C2805" t="str">
        <v>SAN PEDRO AYAMPUC</v>
      </c>
      <c r="D2805" t="str">
        <v>Beca</v>
      </c>
      <c r="E2805" t="str">
        <v>05 Mayo</v>
      </c>
      <c r="F2805">
        <v>5</v>
      </c>
      <c r="G2805" s="1">
        <f>'BECA SUPERIOR'!S89</f>
        <v>0</v>
      </c>
      <c r="H2805" s="1">
        <f>'BECA SUPERIOR'!T89</f>
        <v>0</v>
      </c>
    </row>
    <row r="2806">
      <c r="A2806" t="str">
        <v>Beca Educación Superior</v>
      </c>
      <c r="B2806" t="str">
        <v>GUATEMALA</v>
      </c>
      <c r="C2806" t="str">
        <v>SAN PEDRO AYAMPUC</v>
      </c>
      <c r="D2806" t="str">
        <v>Beca</v>
      </c>
      <c r="E2806" t="str">
        <v>06 Junio</v>
      </c>
      <c r="F2806">
        <v>6</v>
      </c>
      <c r="G2806" s="1">
        <f>'BECA SUPERIOR'!V89</f>
        <v>0</v>
      </c>
      <c r="H2806" s="1">
        <f>'BECA SUPERIOR'!W89</f>
        <v>0</v>
      </c>
    </row>
    <row r="2807">
      <c r="A2807" t="str">
        <v>Beca Educación Superior</v>
      </c>
      <c r="B2807" t="str">
        <v>GUATEMALA</v>
      </c>
      <c r="C2807" t="str">
        <v>SAN PEDRO AYAMPUC</v>
      </c>
      <c r="D2807" t="str">
        <v>Beca</v>
      </c>
      <c r="E2807" t="str">
        <v>07 Julio</v>
      </c>
      <c r="F2807">
        <v>7</v>
      </c>
      <c r="G2807" s="1">
        <f>'BECA SUPERIOR'!Y89</f>
        <v>0</v>
      </c>
      <c r="H2807" s="1">
        <f>'BECA SUPERIOR'!Z89</f>
        <v>0</v>
      </c>
    </row>
    <row r="2808">
      <c r="A2808" t="str">
        <v>Beca Educación Superior</v>
      </c>
      <c r="B2808" t="str">
        <v>GUATEMALA</v>
      </c>
      <c r="C2808" t="str">
        <v>SAN PEDRO AYAMPUC</v>
      </c>
      <c r="D2808" t="str">
        <v>Beca</v>
      </c>
      <c r="E2808" t="str">
        <v>08 Agosto</v>
      </c>
      <c r="F2808">
        <v>8</v>
      </c>
      <c r="G2808" s="1">
        <f>'BECA SUPERIOR'!AB89</f>
        <v>0</v>
      </c>
      <c r="H2808" s="1">
        <f>'BECA SUPERIOR'!AC89</f>
        <v>0</v>
      </c>
    </row>
    <row r="2809">
      <c r="A2809" t="str">
        <v>Beca Educación Superior</v>
      </c>
      <c r="B2809" t="str">
        <v>GUATEMALA</v>
      </c>
      <c r="C2809" t="str">
        <v>SAN PEDRO AYAMPUC</v>
      </c>
      <c r="D2809" t="str">
        <v>Beca</v>
      </c>
      <c r="E2809" t="str">
        <v>09 Septiembre</v>
      </c>
      <c r="F2809">
        <v>9</v>
      </c>
      <c r="G2809" s="1">
        <f>'BECA SUPERIOR'!AE89</f>
        <v>0</v>
      </c>
      <c r="H2809" s="1">
        <f>'BECA SUPERIOR'!AF89</f>
        <v>0</v>
      </c>
    </row>
    <row r="2810">
      <c r="A2810" t="str">
        <v>Beca Educación Superior</v>
      </c>
      <c r="B2810" t="str">
        <v>GUATEMALA</v>
      </c>
      <c r="C2810" t="str">
        <v>SAN PEDRO SACATEPÉQUEZ</v>
      </c>
      <c r="D2810" t="str">
        <v>Beca</v>
      </c>
      <c r="E2810" t="str">
        <v>01 Enero</v>
      </c>
      <c r="F2810">
        <v>1</v>
      </c>
      <c r="G2810" s="1">
        <f>'BECA SUPERIOR'!G90</f>
        <v>0</v>
      </c>
      <c r="H2810" s="1">
        <f>'BECA SUPERIOR'!H90</f>
        <v>0</v>
      </c>
    </row>
    <row r="2811">
      <c r="A2811" t="str">
        <v>Beca Educación Superior</v>
      </c>
      <c r="B2811" t="str">
        <v>GUATEMALA</v>
      </c>
      <c r="C2811" t="str">
        <v>SAN PEDRO SACATEPÉQUEZ</v>
      </c>
      <c r="D2811" t="str">
        <v>Beca</v>
      </c>
      <c r="E2811" t="str">
        <v>02 Febrero</v>
      </c>
      <c r="F2811">
        <v>2</v>
      </c>
      <c r="G2811" s="1">
        <f>'BECA SUPERIOR'!J90</f>
        <v>0</v>
      </c>
      <c r="H2811" s="1">
        <f>'BECA SUPERIOR'!K90</f>
        <v>0</v>
      </c>
    </row>
    <row r="2812">
      <c r="A2812" t="str">
        <v>Beca Educación Superior</v>
      </c>
      <c r="B2812" t="str">
        <v>GUATEMALA</v>
      </c>
      <c r="C2812" t="str">
        <v>SAN PEDRO SACATEPÉQUEZ</v>
      </c>
      <c r="D2812" t="str">
        <v>Beca</v>
      </c>
      <c r="E2812" t="str">
        <v>03 Marzo</v>
      </c>
      <c r="F2812">
        <v>3</v>
      </c>
      <c r="G2812" s="1">
        <f>'BECA SUPERIOR'!M90</f>
        <v>0</v>
      </c>
      <c r="H2812" s="1">
        <f>'BECA SUPERIOR'!N90</f>
        <v>0</v>
      </c>
    </row>
    <row r="2813">
      <c r="A2813" t="str">
        <v>Beca Educación Superior</v>
      </c>
      <c r="B2813" t="str">
        <v>GUATEMALA</v>
      </c>
      <c r="C2813" t="str">
        <v>SAN PEDRO SACATEPÉQUEZ</v>
      </c>
      <c r="D2813" t="str">
        <v>Beca</v>
      </c>
      <c r="E2813" t="str">
        <v>04 Abril</v>
      </c>
      <c r="F2813">
        <v>4</v>
      </c>
      <c r="G2813" s="1">
        <f>'BECA SUPERIOR'!P90</f>
        <v>9.36</v>
      </c>
      <c r="H2813" s="1">
        <f>'BECA SUPERIOR'!Q90</f>
        <v>23400</v>
      </c>
    </row>
    <row r="2814">
      <c r="A2814" t="str">
        <v>Beca Educación Superior</v>
      </c>
      <c r="B2814" t="str">
        <v>GUATEMALA</v>
      </c>
      <c r="C2814" t="str">
        <v>SAN PEDRO SACATEPÉQUEZ</v>
      </c>
      <c r="D2814" t="str">
        <v>Beca</v>
      </c>
      <c r="E2814" t="str">
        <v>05 Mayo</v>
      </c>
      <c r="F2814">
        <v>5</v>
      </c>
      <c r="G2814" s="1">
        <f>'BECA SUPERIOR'!S90</f>
        <v>0</v>
      </c>
      <c r="H2814" s="1">
        <f>'BECA SUPERIOR'!T90</f>
        <v>0</v>
      </c>
    </row>
    <row r="2815">
      <c r="A2815" t="str">
        <v>Beca Educación Superior</v>
      </c>
      <c r="B2815" t="str">
        <v>GUATEMALA</v>
      </c>
      <c r="C2815" t="str">
        <v>SAN PEDRO SACATEPÉQUEZ</v>
      </c>
      <c r="D2815" t="str">
        <v>Beca</v>
      </c>
      <c r="E2815" t="str">
        <v>06 Junio</v>
      </c>
      <c r="F2815">
        <v>6</v>
      </c>
      <c r="G2815" s="1">
        <f>'BECA SUPERIOR'!V90</f>
        <v>0</v>
      </c>
      <c r="H2815" s="1">
        <f>'BECA SUPERIOR'!W90</f>
        <v>0</v>
      </c>
    </row>
    <row r="2816">
      <c r="A2816" t="str">
        <v>Beca Educación Superior</v>
      </c>
      <c r="B2816" t="str">
        <v>GUATEMALA</v>
      </c>
      <c r="C2816" t="str">
        <v>SAN PEDRO SACATEPÉQUEZ</v>
      </c>
      <c r="D2816" t="str">
        <v>Beca</v>
      </c>
      <c r="E2816" t="str">
        <v>07 Julio</v>
      </c>
      <c r="F2816">
        <v>7</v>
      </c>
      <c r="G2816" s="1">
        <f>'BECA SUPERIOR'!Y90</f>
        <v>0</v>
      </c>
      <c r="H2816" s="1">
        <f>'BECA SUPERIOR'!Z90</f>
        <v>0</v>
      </c>
    </row>
    <row r="2817">
      <c r="A2817" t="str">
        <v>Beca Educación Superior</v>
      </c>
      <c r="B2817" t="str">
        <v>GUATEMALA</v>
      </c>
      <c r="C2817" t="str">
        <v>SAN PEDRO SACATEPÉQUEZ</v>
      </c>
      <c r="D2817" t="str">
        <v>Beca</v>
      </c>
      <c r="E2817" t="str">
        <v>08 Agosto</v>
      </c>
      <c r="F2817">
        <v>8</v>
      </c>
      <c r="G2817" s="1">
        <f>'BECA SUPERIOR'!AB90</f>
        <v>0</v>
      </c>
      <c r="H2817" s="1">
        <f>'BECA SUPERIOR'!AC90</f>
        <v>0</v>
      </c>
    </row>
    <row r="2818">
      <c r="A2818" t="str">
        <v>Beca Educación Superior</v>
      </c>
      <c r="B2818" t="str">
        <v>GUATEMALA</v>
      </c>
      <c r="C2818" t="str">
        <v>SAN PEDRO SACATEPÉQUEZ</v>
      </c>
      <c r="D2818" t="str">
        <v>Beca</v>
      </c>
      <c r="E2818" t="str">
        <v>09 Septiembre</v>
      </c>
      <c r="F2818">
        <v>9</v>
      </c>
      <c r="G2818" s="1">
        <f>'BECA SUPERIOR'!AE90</f>
        <v>12</v>
      </c>
      <c r="H2818" s="1">
        <f>'BECA SUPERIOR'!AF90</f>
        <v>30000</v>
      </c>
    </row>
    <row r="2819">
      <c r="A2819" t="str">
        <v>Beca Educación Superior</v>
      </c>
      <c r="B2819" t="str">
        <v>GUATEMALA</v>
      </c>
      <c r="C2819" t="str">
        <v>SAN RAYMUNDO</v>
      </c>
      <c r="D2819" t="str">
        <v>Beca</v>
      </c>
      <c r="E2819" t="str">
        <v>01 Enero</v>
      </c>
      <c r="F2819">
        <v>1</v>
      </c>
      <c r="G2819" s="1">
        <f>'BECA SUPERIOR'!G91</f>
        <v>0</v>
      </c>
      <c r="H2819" s="1">
        <f>'BECA SUPERIOR'!H91</f>
        <v>0</v>
      </c>
    </row>
    <row r="2820">
      <c r="A2820" t="str">
        <v>Beca Educación Superior</v>
      </c>
      <c r="B2820" t="str">
        <v>GUATEMALA</v>
      </c>
      <c r="C2820" t="str">
        <v>SAN RAYMUNDO</v>
      </c>
      <c r="D2820" t="str">
        <v>Beca</v>
      </c>
      <c r="E2820" t="str">
        <v>02 Febrero</v>
      </c>
      <c r="F2820">
        <v>2</v>
      </c>
      <c r="G2820" s="1">
        <f>'BECA SUPERIOR'!J91</f>
        <v>0</v>
      </c>
      <c r="H2820" s="1">
        <f>'BECA SUPERIOR'!K91</f>
        <v>0</v>
      </c>
    </row>
    <row r="2821">
      <c r="A2821" t="str">
        <v>Beca Educación Superior</v>
      </c>
      <c r="B2821" t="str">
        <v>GUATEMALA</v>
      </c>
      <c r="C2821" t="str">
        <v>SAN RAYMUNDO</v>
      </c>
      <c r="D2821" t="str">
        <v>Beca</v>
      </c>
      <c r="E2821" t="str">
        <v>03 Marzo</v>
      </c>
      <c r="F2821">
        <v>3</v>
      </c>
      <c r="G2821" s="1">
        <f>'BECA SUPERIOR'!M91</f>
        <v>0</v>
      </c>
      <c r="H2821" s="1">
        <f>'BECA SUPERIOR'!N91</f>
        <v>0</v>
      </c>
    </row>
    <row r="2822">
      <c r="A2822" t="str">
        <v>Beca Educación Superior</v>
      </c>
      <c r="B2822" t="str">
        <v>GUATEMALA</v>
      </c>
      <c r="C2822" t="str">
        <v>SAN RAYMUNDO</v>
      </c>
      <c r="D2822" t="str">
        <v>Beca</v>
      </c>
      <c r="E2822" t="str">
        <v>04 Abril</v>
      </c>
      <c r="F2822">
        <v>4</v>
      </c>
      <c r="G2822" s="1">
        <f>'BECA SUPERIOR'!P91</f>
        <v>3.6</v>
      </c>
      <c r="H2822" s="1">
        <f>'BECA SUPERIOR'!Q91</f>
        <v>9000</v>
      </c>
    </row>
    <row r="2823">
      <c r="A2823" t="str">
        <v>Beca Educación Superior</v>
      </c>
      <c r="B2823" t="str">
        <v>GUATEMALA</v>
      </c>
      <c r="C2823" t="str">
        <v>SAN RAYMUNDO</v>
      </c>
      <c r="D2823" t="str">
        <v>Beca</v>
      </c>
      <c r="E2823" t="str">
        <v>05 Mayo</v>
      </c>
      <c r="F2823">
        <v>5</v>
      </c>
      <c r="G2823" s="1">
        <f>'BECA SUPERIOR'!S91</f>
        <v>0</v>
      </c>
      <c r="H2823" s="1">
        <f>'BECA SUPERIOR'!T91</f>
        <v>0</v>
      </c>
    </row>
    <row r="2824">
      <c r="A2824" t="str">
        <v>Beca Educación Superior</v>
      </c>
      <c r="B2824" t="str">
        <v>GUATEMALA</v>
      </c>
      <c r="C2824" t="str">
        <v>SAN RAYMUNDO</v>
      </c>
      <c r="D2824" t="str">
        <v>Beca</v>
      </c>
      <c r="E2824" t="str">
        <v>06 Junio</v>
      </c>
      <c r="F2824">
        <v>6</v>
      </c>
      <c r="G2824" s="1">
        <f>'BECA SUPERIOR'!V91</f>
        <v>0</v>
      </c>
      <c r="H2824" s="1">
        <f>'BECA SUPERIOR'!W91</f>
        <v>0</v>
      </c>
    </row>
    <row r="2825">
      <c r="A2825" t="str">
        <v>Beca Educación Superior</v>
      </c>
      <c r="B2825" t="str">
        <v>GUATEMALA</v>
      </c>
      <c r="C2825" t="str">
        <v>SAN RAYMUNDO</v>
      </c>
      <c r="D2825" t="str">
        <v>Beca</v>
      </c>
      <c r="E2825" t="str">
        <v>07 Julio</v>
      </c>
      <c r="F2825">
        <v>7</v>
      </c>
      <c r="G2825" s="1">
        <f>'BECA SUPERIOR'!Y91</f>
        <v>0</v>
      </c>
      <c r="H2825" s="1">
        <f>'BECA SUPERIOR'!Z91</f>
        <v>0</v>
      </c>
    </row>
    <row r="2826">
      <c r="A2826" t="str">
        <v>Beca Educación Superior</v>
      </c>
      <c r="B2826" t="str">
        <v>GUATEMALA</v>
      </c>
      <c r="C2826" t="str">
        <v>SAN RAYMUNDO</v>
      </c>
      <c r="D2826" t="str">
        <v>Beca</v>
      </c>
      <c r="E2826" t="str">
        <v>08 Agosto</v>
      </c>
      <c r="F2826">
        <v>8</v>
      </c>
      <c r="G2826" s="1">
        <f>'BECA SUPERIOR'!AB91</f>
        <v>0</v>
      </c>
      <c r="H2826" s="1">
        <f>'BECA SUPERIOR'!AC91</f>
        <v>0</v>
      </c>
    </row>
    <row r="2827">
      <c r="A2827" t="str">
        <v>Beca Educación Superior</v>
      </c>
      <c r="B2827" t="str">
        <v>GUATEMALA</v>
      </c>
      <c r="C2827" t="str">
        <v>SAN RAYMUNDO</v>
      </c>
      <c r="D2827" t="str">
        <v>Beca</v>
      </c>
      <c r="E2827" t="str">
        <v>09 Septiembre</v>
      </c>
      <c r="F2827">
        <v>9</v>
      </c>
      <c r="G2827" s="1">
        <f>'BECA SUPERIOR'!AE91</f>
        <v>5</v>
      </c>
      <c r="H2827" s="1">
        <f>'BECA SUPERIOR'!AF91</f>
        <v>12500</v>
      </c>
    </row>
    <row r="2828">
      <c r="A2828" t="str">
        <v>Beca Educación Superior</v>
      </c>
      <c r="B2828" t="str">
        <v>GUATEMALA</v>
      </c>
      <c r="C2828" t="str">
        <v>SANTA CATARINA PINULA</v>
      </c>
      <c r="D2828" t="str">
        <v>Beca</v>
      </c>
      <c r="E2828" t="str">
        <v>01 Enero</v>
      </c>
      <c r="F2828">
        <v>1</v>
      </c>
      <c r="G2828" s="1">
        <f>'BECA SUPERIOR'!G92</f>
        <v>0</v>
      </c>
      <c r="H2828" s="1">
        <f>'BECA SUPERIOR'!H92</f>
        <v>0</v>
      </c>
    </row>
    <row r="2829">
      <c r="A2829" t="str">
        <v>Beca Educación Superior</v>
      </c>
      <c r="B2829" t="str">
        <v>GUATEMALA</v>
      </c>
      <c r="C2829" t="str">
        <v>SANTA CATARINA PINULA</v>
      </c>
      <c r="D2829" t="str">
        <v>Beca</v>
      </c>
      <c r="E2829" t="str">
        <v>02 Febrero</v>
      </c>
      <c r="F2829">
        <v>2</v>
      </c>
      <c r="G2829" s="1">
        <f>'BECA SUPERIOR'!J92</f>
        <v>0</v>
      </c>
      <c r="H2829" s="1">
        <f>'BECA SUPERIOR'!K92</f>
        <v>0</v>
      </c>
    </row>
    <row r="2830">
      <c r="A2830" t="str">
        <v>Beca Educación Superior</v>
      </c>
      <c r="B2830" t="str">
        <v>GUATEMALA</v>
      </c>
      <c r="C2830" t="str">
        <v>SANTA CATARINA PINULA</v>
      </c>
      <c r="D2830" t="str">
        <v>Beca</v>
      </c>
      <c r="E2830" t="str">
        <v>03 Marzo</v>
      </c>
      <c r="F2830">
        <v>3</v>
      </c>
      <c r="G2830" s="1">
        <f>'BECA SUPERIOR'!M92</f>
        <v>0</v>
      </c>
      <c r="H2830" s="1">
        <f>'BECA SUPERIOR'!N92</f>
        <v>0</v>
      </c>
    </row>
    <row r="2831">
      <c r="A2831" t="str">
        <v>Beca Educación Superior</v>
      </c>
      <c r="B2831" t="str">
        <v>GUATEMALA</v>
      </c>
      <c r="C2831" t="str">
        <v>SANTA CATARINA PINULA</v>
      </c>
      <c r="D2831" t="str">
        <v>Beca</v>
      </c>
      <c r="E2831" t="str">
        <v>04 Abril</v>
      </c>
      <c r="F2831">
        <v>4</v>
      </c>
      <c r="G2831" s="1">
        <f>'BECA SUPERIOR'!P92</f>
        <v>4.32</v>
      </c>
      <c r="H2831" s="1">
        <f>'BECA SUPERIOR'!Q92</f>
        <v>10800</v>
      </c>
    </row>
    <row r="2832">
      <c r="A2832" t="str">
        <v>Beca Educación Superior</v>
      </c>
      <c r="B2832" t="str">
        <v>GUATEMALA</v>
      </c>
      <c r="C2832" t="str">
        <v>SANTA CATARINA PINULA</v>
      </c>
      <c r="D2832" t="str">
        <v>Beca</v>
      </c>
      <c r="E2832" t="str">
        <v>05 Mayo</v>
      </c>
      <c r="F2832">
        <v>5</v>
      </c>
      <c r="G2832" s="1">
        <f>'BECA SUPERIOR'!S92</f>
        <v>0</v>
      </c>
      <c r="H2832" s="1">
        <f>'BECA SUPERIOR'!T92</f>
        <v>0</v>
      </c>
    </row>
    <row r="2833">
      <c r="A2833" t="str">
        <v>Beca Educación Superior</v>
      </c>
      <c r="B2833" t="str">
        <v>GUATEMALA</v>
      </c>
      <c r="C2833" t="str">
        <v>SANTA CATARINA PINULA</v>
      </c>
      <c r="D2833" t="str">
        <v>Beca</v>
      </c>
      <c r="E2833" t="str">
        <v>06 Junio</v>
      </c>
      <c r="F2833">
        <v>6</v>
      </c>
      <c r="G2833" s="1">
        <f>'BECA SUPERIOR'!V92</f>
        <v>0</v>
      </c>
      <c r="H2833" s="1">
        <f>'BECA SUPERIOR'!W92</f>
        <v>0</v>
      </c>
    </row>
    <row r="2834">
      <c r="A2834" t="str">
        <v>Beca Educación Superior</v>
      </c>
      <c r="B2834" t="str">
        <v>GUATEMALA</v>
      </c>
      <c r="C2834" t="str">
        <v>SANTA CATARINA PINULA</v>
      </c>
      <c r="D2834" t="str">
        <v>Beca</v>
      </c>
      <c r="E2834" t="str">
        <v>07 Julio</v>
      </c>
      <c r="F2834">
        <v>7</v>
      </c>
      <c r="G2834" s="1">
        <f>'BECA SUPERIOR'!Y92</f>
        <v>0</v>
      </c>
      <c r="H2834" s="1">
        <f>'BECA SUPERIOR'!Z92</f>
        <v>0</v>
      </c>
    </row>
    <row r="2835">
      <c r="A2835" t="str">
        <v>Beca Educación Superior</v>
      </c>
      <c r="B2835" t="str">
        <v>GUATEMALA</v>
      </c>
      <c r="C2835" t="str">
        <v>SANTA CATARINA PINULA</v>
      </c>
      <c r="D2835" t="str">
        <v>Beca</v>
      </c>
      <c r="E2835" t="str">
        <v>08 Agosto</v>
      </c>
      <c r="F2835">
        <v>8</v>
      </c>
      <c r="G2835" s="1">
        <f>'BECA SUPERIOR'!AB92</f>
        <v>0</v>
      </c>
      <c r="H2835" s="1">
        <f>'BECA SUPERIOR'!AC92</f>
        <v>0</v>
      </c>
    </row>
    <row r="2836">
      <c r="A2836" t="str">
        <v>Beca Educación Superior</v>
      </c>
      <c r="B2836" t="str">
        <v>GUATEMALA</v>
      </c>
      <c r="C2836" t="str">
        <v>SANTA CATARINA PINULA</v>
      </c>
      <c r="D2836" t="str">
        <v>Beca</v>
      </c>
      <c r="E2836" t="str">
        <v>09 Septiembre</v>
      </c>
      <c r="F2836">
        <v>9</v>
      </c>
      <c r="G2836" s="1">
        <f>'BECA SUPERIOR'!AE92</f>
        <v>6</v>
      </c>
      <c r="H2836" s="1">
        <f>'BECA SUPERIOR'!AF92</f>
        <v>15000</v>
      </c>
    </row>
    <row r="2837">
      <c r="A2837" t="str">
        <v>Beca Educación Superior</v>
      </c>
      <c r="B2837" t="str">
        <v>GUATEMALA</v>
      </c>
      <c r="C2837" t="str">
        <v>VILLA CANALES</v>
      </c>
      <c r="D2837" t="str">
        <v>Beca</v>
      </c>
      <c r="E2837" t="str">
        <v>01 Enero</v>
      </c>
      <c r="F2837">
        <v>1</v>
      </c>
      <c r="G2837" s="1">
        <f>'BECA SUPERIOR'!G93</f>
        <v>0</v>
      </c>
      <c r="H2837" s="1">
        <f>'BECA SUPERIOR'!H93</f>
        <v>0</v>
      </c>
    </row>
    <row r="2838">
      <c r="A2838" t="str">
        <v>Beca Educación Superior</v>
      </c>
      <c r="B2838" t="str">
        <v>GUATEMALA</v>
      </c>
      <c r="C2838" t="str">
        <v>VILLA CANALES</v>
      </c>
      <c r="D2838" t="str">
        <v>Beca</v>
      </c>
      <c r="E2838" t="str">
        <v>02 Febrero</v>
      </c>
      <c r="F2838">
        <v>2</v>
      </c>
      <c r="G2838" s="1">
        <f>'BECA SUPERIOR'!J93</f>
        <v>0</v>
      </c>
      <c r="H2838" s="1">
        <f>'BECA SUPERIOR'!K93</f>
        <v>0</v>
      </c>
    </row>
    <row r="2839">
      <c r="A2839" t="str">
        <v>Beca Educación Superior</v>
      </c>
      <c r="B2839" t="str">
        <v>GUATEMALA</v>
      </c>
      <c r="C2839" t="str">
        <v>VILLA CANALES</v>
      </c>
      <c r="D2839" t="str">
        <v>Beca</v>
      </c>
      <c r="E2839" t="str">
        <v>03 Marzo</v>
      </c>
      <c r="F2839">
        <v>3</v>
      </c>
      <c r="G2839" s="1">
        <f>'BECA SUPERIOR'!M93</f>
        <v>0</v>
      </c>
      <c r="H2839" s="1">
        <f>'BECA SUPERIOR'!N93</f>
        <v>0</v>
      </c>
    </row>
    <row r="2840">
      <c r="A2840" t="str">
        <v>Beca Educación Superior</v>
      </c>
      <c r="B2840" t="str">
        <v>GUATEMALA</v>
      </c>
      <c r="C2840" t="str">
        <v>VILLA CANALES</v>
      </c>
      <c r="D2840" t="str">
        <v>Beca</v>
      </c>
      <c r="E2840" t="str">
        <v>04 Abril</v>
      </c>
      <c r="F2840">
        <v>4</v>
      </c>
      <c r="G2840" s="1">
        <f>'BECA SUPERIOR'!P93</f>
        <v>2.88</v>
      </c>
      <c r="H2840" s="1">
        <f>'BECA SUPERIOR'!Q93</f>
        <v>7200</v>
      </c>
    </row>
    <row r="2841">
      <c r="A2841" t="str">
        <v>Beca Educación Superior</v>
      </c>
      <c r="B2841" t="str">
        <v>GUATEMALA</v>
      </c>
      <c r="C2841" t="str">
        <v>VILLA CANALES</v>
      </c>
      <c r="D2841" t="str">
        <v>Beca</v>
      </c>
      <c r="E2841" t="str">
        <v>05 Mayo</v>
      </c>
      <c r="F2841">
        <v>5</v>
      </c>
      <c r="G2841" s="1">
        <f>'BECA SUPERIOR'!S93</f>
        <v>0</v>
      </c>
      <c r="H2841" s="1">
        <f>'BECA SUPERIOR'!T93</f>
        <v>0</v>
      </c>
    </row>
    <row r="2842">
      <c r="A2842" t="str">
        <v>Beca Educación Superior</v>
      </c>
      <c r="B2842" t="str">
        <v>GUATEMALA</v>
      </c>
      <c r="C2842" t="str">
        <v>VILLA CANALES</v>
      </c>
      <c r="D2842" t="str">
        <v>Beca</v>
      </c>
      <c r="E2842" t="str">
        <v>06 Junio</v>
      </c>
      <c r="F2842">
        <v>6</v>
      </c>
      <c r="G2842" s="1">
        <f>'BECA SUPERIOR'!V93</f>
        <v>0</v>
      </c>
      <c r="H2842" s="1">
        <f>'BECA SUPERIOR'!W93</f>
        <v>0</v>
      </c>
    </row>
    <row r="2843">
      <c r="A2843" t="str">
        <v>Beca Educación Superior</v>
      </c>
      <c r="B2843" t="str">
        <v>GUATEMALA</v>
      </c>
      <c r="C2843" t="str">
        <v>VILLA CANALES</v>
      </c>
      <c r="D2843" t="str">
        <v>Beca</v>
      </c>
      <c r="E2843" t="str">
        <v>07 Julio</v>
      </c>
      <c r="F2843">
        <v>7</v>
      </c>
      <c r="G2843" s="1">
        <f>'BECA SUPERIOR'!Y93</f>
        <v>0</v>
      </c>
      <c r="H2843" s="1">
        <f>'BECA SUPERIOR'!Z93</f>
        <v>0</v>
      </c>
    </row>
    <row r="2844">
      <c r="A2844" t="str">
        <v>Beca Educación Superior</v>
      </c>
      <c r="B2844" t="str">
        <v>GUATEMALA</v>
      </c>
      <c r="C2844" t="str">
        <v>VILLA CANALES</v>
      </c>
      <c r="D2844" t="str">
        <v>Beca</v>
      </c>
      <c r="E2844" t="str">
        <v>08 Agosto</v>
      </c>
      <c r="F2844">
        <v>8</v>
      </c>
      <c r="G2844" s="1">
        <f>'BECA SUPERIOR'!AB93</f>
        <v>0</v>
      </c>
      <c r="H2844" s="1">
        <f>'BECA SUPERIOR'!AC93</f>
        <v>0</v>
      </c>
    </row>
    <row r="2845">
      <c r="A2845" t="str">
        <v>Beca Educación Superior</v>
      </c>
      <c r="B2845" t="str">
        <v>GUATEMALA</v>
      </c>
      <c r="C2845" t="str">
        <v>VILLA CANALES</v>
      </c>
      <c r="D2845" t="str">
        <v>Beca</v>
      </c>
      <c r="E2845" t="str">
        <v>09 Septiembre</v>
      </c>
      <c r="F2845">
        <v>9</v>
      </c>
      <c r="G2845" s="1">
        <f>'BECA SUPERIOR'!AE93</f>
        <v>4</v>
      </c>
      <c r="H2845" s="1">
        <f>'BECA SUPERIOR'!AF93</f>
        <v>10000</v>
      </c>
    </row>
    <row r="2846">
      <c r="A2846" t="str">
        <v>Beca Educación Superior</v>
      </c>
      <c r="B2846" t="str">
        <v>GUATEMALA</v>
      </c>
      <c r="C2846" t="str">
        <v>VILLA NUEVA</v>
      </c>
      <c r="D2846" t="str">
        <v>Beca</v>
      </c>
      <c r="E2846" t="str">
        <v>01 Enero</v>
      </c>
      <c r="F2846">
        <v>1</v>
      </c>
      <c r="G2846" s="1">
        <f>'BECA SUPERIOR'!G94</f>
        <v>0</v>
      </c>
      <c r="H2846" s="1">
        <f>'BECA SUPERIOR'!H94</f>
        <v>0</v>
      </c>
    </row>
    <row r="2847">
      <c r="A2847" t="str">
        <v>Beca Educación Superior</v>
      </c>
      <c r="B2847" t="str">
        <v>GUATEMALA</v>
      </c>
      <c r="C2847" t="str">
        <v>VILLA NUEVA</v>
      </c>
      <c r="D2847" t="str">
        <v>Beca</v>
      </c>
      <c r="E2847" t="str">
        <v>02 Febrero</v>
      </c>
      <c r="F2847">
        <v>2</v>
      </c>
      <c r="G2847" s="1">
        <f>'BECA SUPERIOR'!J94</f>
        <v>0</v>
      </c>
      <c r="H2847" s="1">
        <f>'BECA SUPERIOR'!K94</f>
        <v>0</v>
      </c>
    </row>
    <row r="2848">
      <c r="A2848" t="str">
        <v>Beca Educación Superior</v>
      </c>
      <c r="B2848" t="str">
        <v>GUATEMALA</v>
      </c>
      <c r="C2848" t="str">
        <v>VILLA NUEVA</v>
      </c>
      <c r="D2848" t="str">
        <v>Beca</v>
      </c>
      <c r="E2848" t="str">
        <v>03 Marzo</v>
      </c>
      <c r="F2848">
        <v>3</v>
      </c>
      <c r="G2848" s="1">
        <f>'BECA SUPERIOR'!M94</f>
        <v>0</v>
      </c>
      <c r="H2848" s="1">
        <f>'BECA SUPERIOR'!N94</f>
        <v>0</v>
      </c>
    </row>
    <row r="2849">
      <c r="A2849" t="str">
        <v>Beca Educación Superior</v>
      </c>
      <c r="B2849" t="str">
        <v>GUATEMALA</v>
      </c>
      <c r="C2849" t="str">
        <v>VILLA NUEVA</v>
      </c>
      <c r="D2849" t="str">
        <v>Beca</v>
      </c>
      <c r="E2849" t="str">
        <v>04 Abril</v>
      </c>
      <c r="F2849">
        <v>4</v>
      </c>
      <c r="G2849" s="1">
        <f>'BECA SUPERIOR'!P94</f>
        <v>23.04</v>
      </c>
      <c r="H2849" s="1">
        <f>'BECA SUPERIOR'!Q94</f>
        <v>57600</v>
      </c>
    </row>
    <row r="2850">
      <c r="A2850" t="str">
        <v>Beca Educación Superior</v>
      </c>
      <c r="B2850" t="str">
        <v>GUATEMALA</v>
      </c>
      <c r="C2850" t="str">
        <v>VILLA NUEVA</v>
      </c>
      <c r="D2850" t="str">
        <v>Beca</v>
      </c>
      <c r="E2850" t="str">
        <v>05 Mayo</v>
      </c>
      <c r="F2850">
        <v>5</v>
      </c>
      <c r="G2850" s="1">
        <f>'BECA SUPERIOR'!S94</f>
        <v>0</v>
      </c>
      <c r="H2850" s="1">
        <f>'BECA SUPERIOR'!T94</f>
        <v>0</v>
      </c>
    </row>
    <row r="2851">
      <c r="A2851" t="str">
        <v>Beca Educación Superior</v>
      </c>
      <c r="B2851" t="str">
        <v>GUATEMALA</v>
      </c>
      <c r="C2851" t="str">
        <v>VILLA NUEVA</v>
      </c>
      <c r="D2851" t="str">
        <v>Beca</v>
      </c>
      <c r="E2851" t="str">
        <v>06 Junio</v>
      </c>
      <c r="F2851">
        <v>6</v>
      </c>
      <c r="G2851" s="1">
        <f>'BECA SUPERIOR'!V94</f>
        <v>0</v>
      </c>
      <c r="H2851" s="1">
        <f>'BECA SUPERIOR'!W94</f>
        <v>0</v>
      </c>
    </row>
    <row r="2852">
      <c r="A2852" t="str">
        <v>Beca Educación Superior</v>
      </c>
      <c r="B2852" t="str">
        <v>GUATEMALA</v>
      </c>
      <c r="C2852" t="str">
        <v>VILLA NUEVA</v>
      </c>
      <c r="D2852" t="str">
        <v>Beca</v>
      </c>
      <c r="E2852" t="str">
        <v>07 Julio</v>
      </c>
      <c r="F2852">
        <v>7</v>
      </c>
      <c r="G2852" s="1">
        <f>'BECA SUPERIOR'!Y94</f>
        <v>0</v>
      </c>
      <c r="H2852" s="1">
        <f>'BECA SUPERIOR'!Z94</f>
        <v>0</v>
      </c>
    </row>
    <row r="2853">
      <c r="A2853" t="str">
        <v>Beca Educación Superior</v>
      </c>
      <c r="B2853" t="str">
        <v>GUATEMALA</v>
      </c>
      <c r="C2853" t="str">
        <v>VILLA NUEVA</v>
      </c>
      <c r="D2853" t="str">
        <v>Beca</v>
      </c>
      <c r="E2853" t="str">
        <v>08 Agosto</v>
      </c>
      <c r="F2853">
        <v>8</v>
      </c>
      <c r="G2853" s="1">
        <f>'BECA SUPERIOR'!AB94</f>
        <v>0</v>
      </c>
      <c r="H2853" s="1">
        <f>'BECA SUPERIOR'!AC94</f>
        <v>0</v>
      </c>
    </row>
    <row r="2854">
      <c r="A2854" t="str">
        <v>Beca Educación Superior</v>
      </c>
      <c r="B2854" t="str">
        <v>GUATEMALA</v>
      </c>
      <c r="C2854" t="str">
        <v>VILLA NUEVA</v>
      </c>
      <c r="D2854" t="str">
        <v>Beca</v>
      </c>
      <c r="E2854" t="str">
        <v>09 Septiembre</v>
      </c>
      <c r="F2854">
        <v>9</v>
      </c>
      <c r="G2854" s="1">
        <f>'BECA SUPERIOR'!AE94</f>
        <v>32</v>
      </c>
      <c r="H2854" s="1">
        <f>'BECA SUPERIOR'!AF94</f>
        <v>80000</v>
      </c>
    </row>
    <row r="2855">
      <c r="A2855" t="str">
        <v>Beca Educación Superior</v>
      </c>
      <c r="B2855" t="str">
        <v>HUEHUETENANGO</v>
      </c>
      <c r="C2855" t="str">
        <v>AGUACATÁN</v>
      </c>
      <c r="D2855" t="str">
        <v>Beca</v>
      </c>
      <c r="E2855" t="str">
        <v>01 Enero</v>
      </c>
      <c r="F2855">
        <v>1</v>
      </c>
      <c r="G2855" s="1">
        <f>'BECA SUPERIOR'!G95</f>
        <v>0</v>
      </c>
      <c r="H2855" s="1">
        <f>'BECA SUPERIOR'!H95</f>
        <v>0</v>
      </c>
    </row>
    <row r="2856">
      <c r="A2856" t="str">
        <v>Beca Educación Superior</v>
      </c>
      <c r="B2856" t="str">
        <v>HUEHUETENANGO</v>
      </c>
      <c r="C2856" t="str">
        <v>AGUACATÁN</v>
      </c>
      <c r="D2856" t="str">
        <v>Beca</v>
      </c>
      <c r="E2856" t="str">
        <v>02 Febrero</v>
      </c>
      <c r="F2856">
        <v>2</v>
      </c>
      <c r="G2856" s="1">
        <f>'BECA SUPERIOR'!J95</f>
        <v>0</v>
      </c>
      <c r="H2856" s="1">
        <f>'BECA SUPERIOR'!K95</f>
        <v>0</v>
      </c>
    </row>
    <row r="2857">
      <c r="A2857" t="str">
        <v>Beca Educación Superior</v>
      </c>
      <c r="B2857" t="str">
        <v>HUEHUETENANGO</v>
      </c>
      <c r="C2857" t="str">
        <v>AGUACATÁN</v>
      </c>
      <c r="D2857" t="str">
        <v>Beca</v>
      </c>
      <c r="E2857" t="str">
        <v>03 Marzo</v>
      </c>
      <c r="F2857">
        <v>3</v>
      </c>
      <c r="G2857" s="1">
        <f>'BECA SUPERIOR'!M95</f>
        <v>0</v>
      </c>
      <c r="H2857" s="1">
        <f>'BECA SUPERIOR'!N95</f>
        <v>0</v>
      </c>
    </row>
    <row r="2858">
      <c r="A2858" t="str">
        <v>Beca Educación Superior</v>
      </c>
      <c r="B2858" t="str">
        <v>HUEHUETENANGO</v>
      </c>
      <c r="C2858" t="str">
        <v>AGUACATÁN</v>
      </c>
      <c r="D2858" t="str">
        <v>Beca</v>
      </c>
      <c r="E2858" t="str">
        <v>04 Abril</v>
      </c>
      <c r="F2858">
        <v>4</v>
      </c>
      <c r="G2858" s="1">
        <f>'BECA SUPERIOR'!P95</f>
        <v>2.88</v>
      </c>
      <c r="H2858" s="1">
        <f>'BECA SUPERIOR'!Q95</f>
        <v>7200</v>
      </c>
    </row>
    <row r="2859">
      <c r="A2859" t="str">
        <v>Beca Educación Superior</v>
      </c>
      <c r="B2859" t="str">
        <v>HUEHUETENANGO</v>
      </c>
      <c r="C2859" t="str">
        <v>AGUACATÁN</v>
      </c>
      <c r="D2859" t="str">
        <v>Beca</v>
      </c>
      <c r="E2859" t="str">
        <v>05 Mayo</v>
      </c>
      <c r="F2859">
        <v>5</v>
      </c>
      <c r="G2859" s="1">
        <f>'BECA SUPERIOR'!S95</f>
        <v>0</v>
      </c>
      <c r="H2859" s="1">
        <f>'BECA SUPERIOR'!T95</f>
        <v>0</v>
      </c>
    </row>
    <row r="2860">
      <c r="A2860" t="str">
        <v>Beca Educación Superior</v>
      </c>
      <c r="B2860" t="str">
        <v>HUEHUETENANGO</v>
      </c>
      <c r="C2860" t="str">
        <v>AGUACATÁN</v>
      </c>
      <c r="D2860" t="str">
        <v>Beca</v>
      </c>
      <c r="E2860" t="str">
        <v>06 Junio</v>
      </c>
      <c r="F2860">
        <v>6</v>
      </c>
      <c r="G2860" s="1">
        <f>'BECA SUPERIOR'!V95</f>
        <v>0</v>
      </c>
      <c r="H2860" s="1">
        <f>'BECA SUPERIOR'!W95</f>
        <v>0</v>
      </c>
    </row>
    <row r="2861">
      <c r="A2861" t="str">
        <v>Beca Educación Superior</v>
      </c>
      <c r="B2861" t="str">
        <v>HUEHUETENANGO</v>
      </c>
      <c r="C2861" t="str">
        <v>AGUACATÁN</v>
      </c>
      <c r="D2861" t="str">
        <v>Beca</v>
      </c>
      <c r="E2861" t="str">
        <v>07 Julio</v>
      </c>
      <c r="F2861">
        <v>7</v>
      </c>
      <c r="G2861" s="1">
        <f>'BECA SUPERIOR'!Y95</f>
        <v>0</v>
      </c>
      <c r="H2861" s="1">
        <f>'BECA SUPERIOR'!Z95</f>
        <v>0</v>
      </c>
    </row>
    <row r="2862">
      <c r="A2862" t="str">
        <v>Beca Educación Superior</v>
      </c>
      <c r="B2862" t="str">
        <v>HUEHUETENANGO</v>
      </c>
      <c r="C2862" t="str">
        <v>AGUACATÁN</v>
      </c>
      <c r="D2862" t="str">
        <v>Beca</v>
      </c>
      <c r="E2862" t="str">
        <v>08 Agosto</v>
      </c>
      <c r="F2862">
        <v>8</v>
      </c>
      <c r="G2862" s="1">
        <f>'BECA SUPERIOR'!AB95</f>
        <v>0</v>
      </c>
      <c r="H2862" s="1">
        <f>'BECA SUPERIOR'!AC95</f>
        <v>0</v>
      </c>
    </row>
    <row r="2863">
      <c r="A2863" t="str">
        <v>Beca Educación Superior</v>
      </c>
      <c r="B2863" t="str">
        <v>HUEHUETENANGO</v>
      </c>
      <c r="C2863" t="str">
        <v>AGUACATÁN</v>
      </c>
      <c r="D2863" t="str">
        <v>Beca</v>
      </c>
      <c r="E2863" t="str">
        <v>09 Septiembre</v>
      </c>
      <c r="F2863">
        <v>9</v>
      </c>
      <c r="G2863" s="1">
        <f>'BECA SUPERIOR'!AE95</f>
        <v>4</v>
      </c>
      <c r="H2863" s="1">
        <f>'BECA SUPERIOR'!AF95</f>
        <v>10000</v>
      </c>
    </row>
    <row r="2864">
      <c r="A2864" t="str">
        <v>Beca Educación Superior</v>
      </c>
      <c r="B2864" t="str">
        <v>HUEHUETENANGO</v>
      </c>
      <c r="C2864" t="str">
        <v>BARILLAS</v>
      </c>
      <c r="D2864" t="str">
        <v>Beca</v>
      </c>
      <c r="E2864" t="str">
        <v>01 Enero</v>
      </c>
      <c r="F2864">
        <v>1</v>
      </c>
      <c r="G2864" s="1">
        <f>'BECA SUPERIOR'!G96</f>
        <v>0</v>
      </c>
      <c r="H2864" s="1">
        <f>'BECA SUPERIOR'!H96</f>
        <v>0</v>
      </c>
    </row>
    <row r="2865">
      <c r="A2865" t="str">
        <v>Beca Educación Superior</v>
      </c>
      <c r="B2865" t="str">
        <v>HUEHUETENANGO</v>
      </c>
      <c r="C2865" t="str">
        <v>BARILLAS</v>
      </c>
      <c r="D2865" t="str">
        <v>Beca</v>
      </c>
      <c r="E2865" t="str">
        <v>02 Febrero</v>
      </c>
      <c r="F2865">
        <v>2</v>
      </c>
      <c r="G2865" s="1">
        <f>'BECA SUPERIOR'!J96</f>
        <v>0</v>
      </c>
      <c r="H2865" s="1">
        <f>'BECA SUPERIOR'!K96</f>
        <v>0</v>
      </c>
    </row>
    <row r="2866">
      <c r="A2866" t="str">
        <v>Beca Educación Superior</v>
      </c>
      <c r="B2866" t="str">
        <v>HUEHUETENANGO</v>
      </c>
      <c r="C2866" t="str">
        <v>BARILLAS</v>
      </c>
      <c r="D2866" t="str">
        <v>Beca</v>
      </c>
      <c r="E2866" t="str">
        <v>03 Marzo</v>
      </c>
      <c r="F2866">
        <v>3</v>
      </c>
      <c r="G2866" s="1">
        <f>'BECA SUPERIOR'!M96</f>
        <v>0</v>
      </c>
      <c r="H2866" s="1">
        <f>'BECA SUPERIOR'!N96</f>
        <v>0</v>
      </c>
    </row>
    <row r="2867">
      <c r="A2867" t="str">
        <v>Beca Educación Superior</v>
      </c>
      <c r="B2867" t="str">
        <v>HUEHUETENANGO</v>
      </c>
      <c r="C2867" t="str">
        <v>BARILLAS</v>
      </c>
      <c r="D2867" t="str">
        <v>Beca</v>
      </c>
      <c r="E2867" t="str">
        <v>04 Abril</v>
      </c>
      <c r="F2867">
        <v>4</v>
      </c>
      <c r="G2867" s="1">
        <f>'BECA SUPERIOR'!P96</f>
        <v>2.16</v>
      </c>
      <c r="H2867" s="1">
        <f>'BECA SUPERIOR'!Q96</f>
        <v>5400</v>
      </c>
    </row>
    <row r="2868">
      <c r="A2868" t="str">
        <v>Beca Educación Superior</v>
      </c>
      <c r="B2868" t="str">
        <v>HUEHUETENANGO</v>
      </c>
      <c r="C2868" t="str">
        <v>BARILLAS</v>
      </c>
      <c r="D2868" t="str">
        <v>Beca</v>
      </c>
      <c r="E2868" t="str">
        <v>05 Mayo</v>
      </c>
      <c r="F2868">
        <v>5</v>
      </c>
      <c r="G2868" s="1">
        <f>'BECA SUPERIOR'!S96</f>
        <v>0</v>
      </c>
      <c r="H2868" s="1">
        <f>'BECA SUPERIOR'!T96</f>
        <v>0</v>
      </c>
    </row>
    <row r="2869">
      <c r="A2869" t="str">
        <v>Beca Educación Superior</v>
      </c>
      <c r="B2869" t="str">
        <v>HUEHUETENANGO</v>
      </c>
      <c r="C2869" t="str">
        <v>BARILLAS</v>
      </c>
      <c r="D2869" t="str">
        <v>Beca</v>
      </c>
      <c r="E2869" t="str">
        <v>06 Junio</v>
      </c>
      <c r="F2869">
        <v>6</v>
      </c>
      <c r="G2869" s="1">
        <f>'BECA SUPERIOR'!V96</f>
        <v>0</v>
      </c>
      <c r="H2869" s="1">
        <f>'BECA SUPERIOR'!W96</f>
        <v>0</v>
      </c>
    </row>
    <row r="2870">
      <c r="A2870" t="str">
        <v>Beca Educación Superior</v>
      </c>
      <c r="B2870" t="str">
        <v>HUEHUETENANGO</v>
      </c>
      <c r="C2870" t="str">
        <v>BARILLAS</v>
      </c>
      <c r="D2870" t="str">
        <v>Beca</v>
      </c>
      <c r="E2870" t="str">
        <v>07 Julio</v>
      </c>
      <c r="F2870">
        <v>7</v>
      </c>
      <c r="G2870" s="1">
        <f>'BECA SUPERIOR'!Y96</f>
        <v>0</v>
      </c>
      <c r="H2870" s="1">
        <f>'BECA SUPERIOR'!Z96</f>
        <v>0</v>
      </c>
    </row>
    <row r="2871">
      <c r="A2871" t="str">
        <v>Beca Educación Superior</v>
      </c>
      <c r="B2871" t="str">
        <v>HUEHUETENANGO</v>
      </c>
      <c r="C2871" t="str">
        <v>BARILLAS</v>
      </c>
      <c r="D2871" t="str">
        <v>Beca</v>
      </c>
      <c r="E2871" t="str">
        <v>08 Agosto</v>
      </c>
      <c r="F2871">
        <v>8</v>
      </c>
      <c r="G2871" s="1">
        <f>'BECA SUPERIOR'!AB96</f>
        <v>0</v>
      </c>
      <c r="H2871" s="1">
        <f>'BECA SUPERIOR'!AC96</f>
        <v>0</v>
      </c>
    </row>
    <row r="2872">
      <c r="A2872" t="str">
        <v>Beca Educación Superior</v>
      </c>
      <c r="B2872" t="str">
        <v>HUEHUETENANGO</v>
      </c>
      <c r="C2872" t="str">
        <v>BARILLAS</v>
      </c>
      <c r="D2872" t="str">
        <v>Beca</v>
      </c>
      <c r="E2872" t="str">
        <v>09 Septiembre</v>
      </c>
      <c r="F2872">
        <v>9</v>
      </c>
      <c r="G2872" s="1">
        <f>'BECA SUPERIOR'!AE96</f>
        <v>3</v>
      </c>
      <c r="H2872" s="1">
        <f>'BECA SUPERIOR'!AF96</f>
        <v>7500</v>
      </c>
    </row>
    <row r="2873">
      <c r="A2873" t="str">
        <v>Beca Educación Superior</v>
      </c>
      <c r="B2873" t="str">
        <v>HUEHUETENANGO</v>
      </c>
      <c r="C2873" t="str">
        <v>CHIANTLA</v>
      </c>
      <c r="D2873" t="str">
        <v>Beca</v>
      </c>
      <c r="E2873" t="str">
        <v>01 Enero</v>
      </c>
      <c r="F2873">
        <v>1</v>
      </c>
      <c r="G2873" s="1">
        <f>'BECA SUPERIOR'!G97</f>
        <v>0</v>
      </c>
      <c r="H2873" s="1">
        <f>'BECA SUPERIOR'!H97</f>
        <v>0</v>
      </c>
    </row>
    <row r="2874">
      <c r="A2874" t="str">
        <v>Beca Educación Superior</v>
      </c>
      <c r="B2874" t="str">
        <v>HUEHUETENANGO</v>
      </c>
      <c r="C2874" t="str">
        <v>CHIANTLA</v>
      </c>
      <c r="D2874" t="str">
        <v>Beca</v>
      </c>
      <c r="E2874" t="str">
        <v>02 Febrero</v>
      </c>
      <c r="F2874">
        <v>2</v>
      </c>
      <c r="G2874" s="1">
        <f>'BECA SUPERIOR'!J97</f>
        <v>0</v>
      </c>
      <c r="H2874" s="1">
        <f>'BECA SUPERIOR'!K97</f>
        <v>0</v>
      </c>
    </row>
    <row r="2875">
      <c r="A2875" t="str">
        <v>Beca Educación Superior</v>
      </c>
      <c r="B2875" t="str">
        <v>HUEHUETENANGO</v>
      </c>
      <c r="C2875" t="str">
        <v>CHIANTLA</v>
      </c>
      <c r="D2875" t="str">
        <v>Beca</v>
      </c>
      <c r="E2875" t="str">
        <v>03 Marzo</v>
      </c>
      <c r="F2875">
        <v>3</v>
      </c>
      <c r="G2875" s="1">
        <f>'BECA SUPERIOR'!M97</f>
        <v>0</v>
      </c>
      <c r="H2875" s="1">
        <f>'BECA SUPERIOR'!N97</f>
        <v>0</v>
      </c>
    </row>
    <row r="2876">
      <c r="A2876" t="str">
        <v>Beca Educación Superior</v>
      </c>
      <c r="B2876" t="str">
        <v>HUEHUETENANGO</v>
      </c>
      <c r="C2876" t="str">
        <v>CHIANTLA</v>
      </c>
      <c r="D2876" t="str">
        <v>Beca</v>
      </c>
      <c r="E2876" t="str">
        <v>04 Abril</v>
      </c>
      <c r="F2876">
        <v>4</v>
      </c>
      <c r="G2876" s="1">
        <f>'BECA SUPERIOR'!P97</f>
        <v>0.72</v>
      </c>
      <c r="H2876" s="1">
        <f>'BECA SUPERIOR'!Q97</f>
        <v>1800</v>
      </c>
    </row>
    <row r="2877">
      <c r="A2877" t="str">
        <v>Beca Educación Superior</v>
      </c>
      <c r="B2877" t="str">
        <v>HUEHUETENANGO</v>
      </c>
      <c r="C2877" t="str">
        <v>CHIANTLA</v>
      </c>
      <c r="D2877" t="str">
        <v>Beca</v>
      </c>
      <c r="E2877" t="str">
        <v>05 Mayo</v>
      </c>
      <c r="F2877">
        <v>5</v>
      </c>
      <c r="G2877" s="1">
        <f>'BECA SUPERIOR'!S97</f>
        <v>0</v>
      </c>
      <c r="H2877" s="1">
        <f>'BECA SUPERIOR'!T97</f>
        <v>0</v>
      </c>
    </row>
    <row r="2878">
      <c r="A2878" t="str">
        <v>Beca Educación Superior</v>
      </c>
      <c r="B2878" t="str">
        <v>HUEHUETENANGO</v>
      </c>
      <c r="C2878" t="str">
        <v>CHIANTLA</v>
      </c>
      <c r="D2878" t="str">
        <v>Beca</v>
      </c>
      <c r="E2878" t="str">
        <v>06 Junio</v>
      </c>
      <c r="F2878">
        <v>6</v>
      </c>
      <c r="G2878" s="1">
        <f>'BECA SUPERIOR'!V97</f>
        <v>0</v>
      </c>
      <c r="H2878" s="1">
        <f>'BECA SUPERIOR'!W97</f>
        <v>0</v>
      </c>
    </row>
    <row r="2879">
      <c r="A2879" t="str">
        <v>Beca Educación Superior</v>
      </c>
      <c r="B2879" t="str">
        <v>HUEHUETENANGO</v>
      </c>
      <c r="C2879" t="str">
        <v>CHIANTLA</v>
      </c>
      <c r="D2879" t="str">
        <v>Beca</v>
      </c>
      <c r="E2879" t="str">
        <v>07 Julio</v>
      </c>
      <c r="F2879">
        <v>7</v>
      </c>
      <c r="G2879" s="1">
        <f>'BECA SUPERIOR'!Y97</f>
        <v>0</v>
      </c>
      <c r="H2879" s="1">
        <f>'BECA SUPERIOR'!Z97</f>
        <v>0</v>
      </c>
    </row>
    <row r="2880">
      <c r="A2880" t="str">
        <v>Beca Educación Superior</v>
      </c>
      <c r="B2880" t="str">
        <v>HUEHUETENANGO</v>
      </c>
      <c r="C2880" t="str">
        <v>CHIANTLA</v>
      </c>
      <c r="D2880" t="str">
        <v>Beca</v>
      </c>
      <c r="E2880" t="str">
        <v>08 Agosto</v>
      </c>
      <c r="F2880">
        <v>8</v>
      </c>
      <c r="G2880" s="1">
        <f>'BECA SUPERIOR'!AB97</f>
        <v>0</v>
      </c>
      <c r="H2880" s="1">
        <f>'BECA SUPERIOR'!AC97</f>
        <v>0</v>
      </c>
    </row>
    <row r="2881">
      <c r="A2881" t="str">
        <v>Beca Educación Superior</v>
      </c>
      <c r="B2881" t="str">
        <v>HUEHUETENANGO</v>
      </c>
      <c r="C2881" t="str">
        <v>CHIANTLA</v>
      </c>
      <c r="D2881" t="str">
        <v>Beca</v>
      </c>
      <c r="E2881" t="str">
        <v>09 Septiembre</v>
      </c>
      <c r="F2881">
        <v>9</v>
      </c>
      <c r="G2881" s="1">
        <f>'BECA SUPERIOR'!AE97</f>
        <v>1</v>
      </c>
      <c r="H2881" s="1">
        <f>'BECA SUPERIOR'!AF97</f>
        <v>2500</v>
      </c>
    </row>
    <row r="2882">
      <c r="A2882" t="str">
        <v>Beca Educación Superior</v>
      </c>
      <c r="B2882" t="str">
        <v>HUEHUETENANGO</v>
      </c>
      <c r="C2882" t="str">
        <v>COLOTENANGO</v>
      </c>
      <c r="D2882" t="str">
        <v>Beca</v>
      </c>
      <c r="E2882" t="str">
        <v>01 Enero</v>
      </c>
      <c r="F2882">
        <v>1</v>
      </c>
      <c r="G2882" s="1">
        <f>'BECA SUPERIOR'!G98</f>
        <v>0</v>
      </c>
      <c r="H2882" s="1">
        <f>'BECA SUPERIOR'!H98</f>
        <v>0</v>
      </c>
    </row>
    <row r="2883">
      <c r="A2883" t="str">
        <v>Beca Educación Superior</v>
      </c>
      <c r="B2883" t="str">
        <v>HUEHUETENANGO</v>
      </c>
      <c r="C2883" t="str">
        <v>COLOTENANGO</v>
      </c>
      <c r="D2883" t="str">
        <v>Beca</v>
      </c>
      <c r="E2883" t="str">
        <v>02 Febrero</v>
      </c>
      <c r="F2883">
        <v>2</v>
      </c>
      <c r="G2883" s="1">
        <f>'BECA SUPERIOR'!J98</f>
        <v>0</v>
      </c>
      <c r="H2883" s="1">
        <f>'BECA SUPERIOR'!K98</f>
        <v>0</v>
      </c>
    </row>
    <row r="2884">
      <c r="A2884" t="str">
        <v>Beca Educación Superior</v>
      </c>
      <c r="B2884" t="str">
        <v>HUEHUETENANGO</v>
      </c>
      <c r="C2884" t="str">
        <v>COLOTENANGO</v>
      </c>
      <c r="D2884" t="str">
        <v>Beca</v>
      </c>
      <c r="E2884" t="str">
        <v>03 Marzo</v>
      </c>
      <c r="F2884">
        <v>3</v>
      </c>
      <c r="G2884" s="1">
        <f>'BECA SUPERIOR'!M98</f>
        <v>0</v>
      </c>
      <c r="H2884" s="1">
        <f>'BECA SUPERIOR'!N98</f>
        <v>0</v>
      </c>
    </row>
    <row r="2885">
      <c r="A2885" t="str">
        <v>Beca Educación Superior</v>
      </c>
      <c r="B2885" t="str">
        <v>HUEHUETENANGO</v>
      </c>
      <c r="C2885" t="str">
        <v>COLOTENANGO</v>
      </c>
      <c r="D2885" t="str">
        <v>Beca</v>
      </c>
      <c r="E2885" t="str">
        <v>04 Abril</v>
      </c>
      <c r="F2885">
        <v>4</v>
      </c>
      <c r="G2885" s="1">
        <f>'BECA SUPERIOR'!P98</f>
        <v>2.88</v>
      </c>
      <c r="H2885" s="1">
        <f>'BECA SUPERIOR'!Q98</f>
        <v>7200</v>
      </c>
    </row>
    <row r="2886">
      <c r="A2886" t="str">
        <v>Beca Educación Superior</v>
      </c>
      <c r="B2886" t="str">
        <v>HUEHUETENANGO</v>
      </c>
      <c r="C2886" t="str">
        <v>COLOTENANGO</v>
      </c>
      <c r="D2886" t="str">
        <v>Beca</v>
      </c>
      <c r="E2886" t="str">
        <v>05 Mayo</v>
      </c>
      <c r="F2886">
        <v>5</v>
      </c>
      <c r="G2886" s="1">
        <f>'BECA SUPERIOR'!S98</f>
        <v>0</v>
      </c>
      <c r="H2886" s="1">
        <f>'BECA SUPERIOR'!T98</f>
        <v>0</v>
      </c>
    </row>
    <row r="2887">
      <c r="A2887" t="str">
        <v>Beca Educación Superior</v>
      </c>
      <c r="B2887" t="str">
        <v>HUEHUETENANGO</v>
      </c>
      <c r="C2887" t="str">
        <v>COLOTENANGO</v>
      </c>
      <c r="D2887" t="str">
        <v>Beca</v>
      </c>
      <c r="E2887" t="str">
        <v>06 Junio</v>
      </c>
      <c r="F2887">
        <v>6</v>
      </c>
      <c r="G2887" s="1">
        <f>'BECA SUPERIOR'!V98</f>
        <v>0</v>
      </c>
      <c r="H2887" s="1">
        <f>'BECA SUPERIOR'!W98</f>
        <v>0</v>
      </c>
    </row>
    <row r="2888">
      <c r="A2888" t="str">
        <v>Beca Educación Superior</v>
      </c>
      <c r="B2888" t="str">
        <v>HUEHUETENANGO</v>
      </c>
      <c r="C2888" t="str">
        <v>COLOTENANGO</v>
      </c>
      <c r="D2888" t="str">
        <v>Beca</v>
      </c>
      <c r="E2888" t="str">
        <v>07 Julio</v>
      </c>
      <c r="F2888">
        <v>7</v>
      </c>
      <c r="G2888" s="1">
        <f>'BECA SUPERIOR'!Y98</f>
        <v>0</v>
      </c>
      <c r="H2888" s="1">
        <f>'BECA SUPERIOR'!Z98</f>
        <v>0</v>
      </c>
    </row>
    <row r="2889">
      <c r="A2889" t="str">
        <v>Beca Educación Superior</v>
      </c>
      <c r="B2889" t="str">
        <v>HUEHUETENANGO</v>
      </c>
      <c r="C2889" t="str">
        <v>COLOTENANGO</v>
      </c>
      <c r="D2889" t="str">
        <v>Beca</v>
      </c>
      <c r="E2889" t="str">
        <v>08 Agosto</v>
      </c>
      <c r="F2889">
        <v>8</v>
      </c>
      <c r="G2889" s="1">
        <f>'BECA SUPERIOR'!AB98</f>
        <v>0</v>
      </c>
      <c r="H2889" s="1">
        <f>'BECA SUPERIOR'!AC98</f>
        <v>0</v>
      </c>
    </row>
    <row r="2890">
      <c r="A2890" t="str">
        <v>Beca Educación Superior</v>
      </c>
      <c r="B2890" t="str">
        <v>HUEHUETENANGO</v>
      </c>
      <c r="C2890" t="str">
        <v>COLOTENANGO</v>
      </c>
      <c r="D2890" t="str">
        <v>Beca</v>
      </c>
      <c r="E2890" t="str">
        <v>09 Septiembre</v>
      </c>
      <c r="F2890">
        <v>9</v>
      </c>
      <c r="G2890" s="1">
        <f>'BECA SUPERIOR'!AE98</f>
        <v>4</v>
      </c>
      <c r="H2890" s="1">
        <f>'BECA SUPERIOR'!AF98</f>
        <v>10000</v>
      </c>
    </row>
    <row r="2891">
      <c r="A2891" t="str">
        <v>Beca Educación Superior</v>
      </c>
      <c r="B2891" t="str">
        <v>HUEHUETENANGO</v>
      </c>
      <c r="C2891" t="str">
        <v>CONCEPCIÓN HUISTA</v>
      </c>
      <c r="D2891" t="str">
        <v>Beca</v>
      </c>
      <c r="E2891" t="str">
        <v>01 Enero</v>
      </c>
      <c r="F2891">
        <v>1</v>
      </c>
      <c r="G2891" s="1">
        <f>'BECA SUPERIOR'!G99</f>
        <v>0</v>
      </c>
      <c r="H2891" s="1">
        <f>'BECA SUPERIOR'!H99</f>
        <v>0</v>
      </c>
    </row>
    <row r="2892">
      <c r="A2892" t="str">
        <v>Beca Educación Superior</v>
      </c>
      <c r="B2892" t="str">
        <v>HUEHUETENANGO</v>
      </c>
      <c r="C2892" t="str">
        <v>CONCEPCIÓN HUISTA</v>
      </c>
      <c r="D2892" t="str">
        <v>Beca</v>
      </c>
      <c r="E2892" t="str">
        <v>02 Febrero</v>
      </c>
      <c r="F2892">
        <v>2</v>
      </c>
      <c r="G2892" s="1">
        <f>'BECA SUPERIOR'!J99</f>
        <v>0</v>
      </c>
      <c r="H2892" s="1">
        <f>'BECA SUPERIOR'!K99</f>
        <v>0</v>
      </c>
    </row>
    <row r="2893">
      <c r="A2893" t="str">
        <v>Beca Educación Superior</v>
      </c>
      <c r="B2893" t="str">
        <v>HUEHUETENANGO</v>
      </c>
      <c r="C2893" t="str">
        <v>CONCEPCIÓN HUISTA</v>
      </c>
      <c r="D2893" t="str">
        <v>Beca</v>
      </c>
      <c r="E2893" t="str">
        <v>03 Marzo</v>
      </c>
      <c r="F2893">
        <v>3</v>
      </c>
      <c r="G2893" s="1">
        <f>'BECA SUPERIOR'!M99</f>
        <v>0</v>
      </c>
      <c r="H2893" s="1">
        <f>'BECA SUPERIOR'!N99</f>
        <v>0</v>
      </c>
    </row>
    <row r="2894">
      <c r="A2894" t="str">
        <v>Beca Educación Superior</v>
      </c>
      <c r="B2894" t="str">
        <v>HUEHUETENANGO</v>
      </c>
      <c r="C2894" t="str">
        <v>CONCEPCIÓN HUISTA</v>
      </c>
      <c r="D2894" t="str">
        <v>Beca</v>
      </c>
      <c r="E2894" t="str">
        <v>04 Abril</v>
      </c>
      <c r="F2894">
        <v>4</v>
      </c>
      <c r="G2894" s="1">
        <f>'BECA SUPERIOR'!P99</f>
        <v>2.16</v>
      </c>
      <c r="H2894" s="1">
        <f>'BECA SUPERIOR'!Q99</f>
        <v>5400</v>
      </c>
    </row>
    <row r="2895">
      <c r="A2895" t="str">
        <v>Beca Educación Superior</v>
      </c>
      <c r="B2895" t="str">
        <v>HUEHUETENANGO</v>
      </c>
      <c r="C2895" t="str">
        <v>CONCEPCIÓN HUISTA</v>
      </c>
      <c r="D2895" t="str">
        <v>Beca</v>
      </c>
      <c r="E2895" t="str">
        <v>05 Mayo</v>
      </c>
      <c r="F2895">
        <v>5</v>
      </c>
      <c r="G2895" s="1">
        <f>'BECA SUPERIOR'!S99</f>
        <v>0</v>
      </c>
      <c r="H2895" s="1">
        <f>'BECA SUPERIOR'!T99</f>
        <v>0</v>
      </c>
    </row>
    <row r="2896">
      <c r="A2896" t="str">
        <v>Beca Educación Superior</v>
      </c>
      <c r="B2896" t="str">
        <v>HUEHUETENANGO</v>
      </c>
      <c r="C2896" t="str">
        <v>CONCEPCIÓN HUISTA</v>
      </c>
      <c r="D2896" t="str">
        <v>Beca</v>
      </c>
      <c r="E2896" t="str">
        <v>06 Junio</v>
      </c>
      <c r="F2896">
        <v>6</v>
      </c>
      <c r="G2896" s="1">
        <f>'BECA SUPERIOR'!V99</f>
        <v>0</v>
      </c>
      <c r="H2896" s="1">
        <f>'BECA SUPERIOR'!W99</f>
        <v>0</v>
      </c>
    </row>
    <row r="2897">
      <c r="A2897" t="str">
        <v>Beca Educación Superior</v>
      </c>
      <c r="B2897" t="str">
        <v>HUEHUETENANGO</v>
      </c>
      <c r="C2897" t="str">
        <v>CONCEPCIÓN HUISTA</v>
      </c>
      <c r="D2897" t="str">
        <v>Beca</v>
      </c>
      <c r="E2897" t="str">
        <v>07 Julio</v>
      </c>
      <c r="F2897">
        <v>7</v>
      </c>
      <c r="G2897" s="1">
        <f>'BECA SUPERIOR'!Y99</f>
        <v>0</v>
      </c>
      <c r="H2897" s="1">
        <f>'BECA SUPERIOR'!Z99</f>
        <v>0</v>
      </c>
    </row>
    <row r="2898">
      <c r="A2898" t="str">
        <v>Beca Educación Superior</v>
      </c>
      <c r="B2898" t="str">
        <v>HUEHUETENANGO</v>
      </c>
      <c r="C2898" t="str">
        <v>CONCEPCIÓN HUISTA</v>
      </c>
      <c r="D2898" t="str">
        <v>Beca</v>
      </c>
      <c r="E2898" t="str">
        <v>08 Agosto</v>
      </c>
      <c r="F2898">
        <v>8</v>
      </c>
      <c r="G2898" s="1">
        <f>'BECA SUPERIOR'!AB99</f>
        <v>0</v>
      </c>
      <c r="H2898" s="1">
        <f>'BECA SUPERIOR'!AC99</f>
        <v>0</v>
      </c>
    </row>
    <row r="2899">
      <c r="A2899" t="str">
        <v>Beca Educación Superior</v>
      </c>
      <c r="B2899" t="str">
        <v>HUEHUETENANGO</v>
      </c>
      <c r="C2899" t="str">
        <v>CONCEPCIÓN HUISTA</v>
      </c>
      <c r="D2899" t="str">
        <v>Beca</v>
      </c>
      <c r="E2899" t="str">
        <v>09 Septiembre</v>
      </c>
      <c r="F2899">
        <v>9</v>
      </c>
      <c r="G2899" s="1">
        <f>'BECA SUPERIOR'!AE99</f>
        <v>3</v>
      </c>
      <c r="H2899" s="1">
        <f>'BECA SUPERIOR'!AF99</f>
        <v>7500</v>
      </c>
    </row>
    <row r="2900">
      <c r="A2900" t="str">
        <v>Beca Educación Superior</v>
      </c>
      <c r="B2900" t="str">
        <v>HUEHUETENANGO</v>
      </c>
      <c r="C2900" t="str">
        <v>CUILCO</v>
      </c>
      <c r="D2900" t="str">
        <v>Beca</v>
      </c>
      <c r="E2900" t="str">
        <v>01 Enero</v>
      </c>
      <c r="F2900">
        <v>1</v>
      </c>
      <c r="G2900" s="1">
        <f>'BECA SUPERIOR'!G100</f>
        <v>0</v>
      </c>
      <c r="H2900" s="1">
        <f>'BECA SUPERIOR'!H100</f>
        <v>0</v>
      </c>
    </row>
    <row r="2901">
      <c r="A2901" t="str">
        <v>Beca Educación Superior</v>
      </c>
      <c r="B2901" t="str">
        <v>HUEHUETENANGO</v>
      </c>
      <c r="C2901" t="str">
        <v>CUILCO</v>
      </c>
      <c r="D2901" t="str">
        <v>Beca</v>
      </c>
      <c r="E2901" t="str">
        <v>02 Febrero</v>
      </c>
      <c r="F2901">
        <v>2</v>
      </c>
      <c r="G2901" s="1">
        <f>'BECA SUPERIOR'!J100</f>
        <v>0</v>
      </c>
      <c r="H2901" s="1">
        <f>'BECA SUPERIOR'!K100</f>
        <v>0</v>
      </c>
    </row>
    <row r="2902">
      <c r="A2902" t="str">
        <v>Beca Educación Superior</v>
      </c>
      <c r="B2902" t="str">
        <v>HUEHUETENANGO</v>
      </c>
      <c r="C2902" t="str">
        <v>CUILCO</v>
      </c>
      <c r="D2902" t="str">
        <v>Beca</v>
      </c>
      <c r="E2902" t="str">
        <v>03 Marzo</v>
      </c>
      <c r="F2902">
        <v>3</v>
      </c>
      <c r="G2902" s="1">
        <f>'BECA SUPERIOR'!M100</f>
        <v>0</v>
      </c>
      <c r="H2902" s="1">
        <f>'BECA SUPERIOR'!N100</f>
        <v>0</v>
      </c>
    </row>
    <row r="2903">
      <c r="A2903" t="str">
        <v>Beca Educación Superior</v>
      </c>
      <c r="B2903" t="str">
        <v>HUEHUETENANGO</v>
      </c>
      <c r="C2903" t="str">
        <v>CUILCO</v>
      </c>
      <c r="D2903" t="str">
        <v>Beca</v>
      </c>
      <c r="E2903" t="str">
        <v>04 Abril</v>
      </c>
      <c r="F2903">
        <v>4</v>
      </c>
      <c r="G2903" s="1">
        <f>'BECA SUPERIOR'!P100</f>
        <v>2.16</v>
      </c>
      <c r="H2903" s="1">
        <f>'BECA SUPERIOR'!Q100</f>
        <v>5400</v>
      </c>
    </row>
    <row r="2904">
      <c r="A2904" t="str">
        <v>Beca Educación Superior</v>
      </c>
      <c r="B2904" t="str">
        <v>HUEHUETENANGO</v>
      </c>
      <c r="C2904" t="str">
        <v>CUILCO</v>
      </c>
      <c r="D2904" t="str">
        <v>Beca</v>
      </c>
      <c r="E2904" t="str">
        <v>05 Mayo</v>
      </c>
      <c r="F2904">
        <v>5</v>
      </c>
      <c r="G2904" s="1">
        <f>'BECA SUPERIOR'!S100</f>
        <v>0</v>
      </c>
      <c r="H2904" s="1">
        <f>'BECA SUPERIOR'!T100</f>
        <v>0</v>
      </c>
    </row>
    <row r="2905">
      <c r="A2905" t="str">
        <v>Beca Educación Superior</v>
      </c>
      <c r="B2905" t="str">
        <v>HUEHUETENANGO</v>
      </c>
      <c r="C2905" t="str">
        <v>CUILCO</v>
      </c>
      <c r="D2905" t="str">
        <v>Beca</v>
      </c>
      <c r="E2905" t="str">
        <v>06 Junio</v>
      </c>
      <c r="F2905">
        <v>6</v>
      </c>
      <c r="G2905" s="1">
        <f>'BECA SUPERIOR'!V100</f>
        <v>0</v>
      </c>
      <c r="H2905" s="1">
        <f>'BECA SUPERIOR'!W100</f>
        <v>0</v>
      </c>
    </row>
    <row r="2906">
      <c r="A2906" t="str">
        <v>Beca Educación Superior</v>
      </c>
      <c r="B2906" t="str">
        <v>HUEHUETENANGO</v>
      </c>
      <c r="C2906" t="str">
        <v>CUILCO</v>
      </c>
      <c r="D2906" t="str">
        <v>Beca</v>
      </c>
      <c r="E2906" t="str">
        <v>07 Julio</v>
      </c>
      <c r="F2906">
        <v>7</v>
      </c>
      <c r="G2906" s="1">
        <f>'BECA SUPERIOR'!Y100</f>
        <v>0</v>
      </c>
      <c r="H2906" s="1">
        <f>'BECA SUPERIOR'!Z100</f>
        <v>0</v>
      </c>
    </row>
    <row r="2907">
      <c r="A2907" t="str">
        <v>Beca Educación Superior</v>
      </c>
      <c r="B2907" t="str">
        <v>HUEHUETENANGO</v>
      </c>
      <c r="C2907" t="str">
        <v>CUILCO</v>
      </c>
      <c r="D2907" t="str">
        <v>Beca</v>
      </c>
      <c r="E2907" t="str">
        <v>08 Agosto</v>
      </c>
      <c r="F2907">
        <v>8</v>
      </c>
      <c r="G2907" s="1">
        <f>'BECA SUPERIOR'!AB100</f>
        <v>0</v>
      </c>
      <c r="H2907" s="1">
        <f>'BECA SUPERIOR'!AC100</f>
        <v>0</v>
      </c>
    </row>
    <row r="2908">
      <c r="A2908" t="str">
        <v>Beca Educación Superior</v>
      </c>
      <c r="B2908" t="str">
        <v>HUEHUETENANGO</v>
      </c>
      <c r="C2908" t="str">
        <v>CUILCO</v>
      </c>
      <c r="D2908" t="str">
        <v>Beca</v>
      </c>
      <c r="E2908" t="str">
        <v>09 Septiembre</v>
      </c>
      <c r="F2908">
        <v>9</v>
      </c>
      <c r="G2908" s="1">
        <f>'BECA SUPERIOR'!AE100</f>
        <v>3</v>
      </c>
      <c r="H2908" s="1">
        <f>'BECA SUPERIOR'!AF100</f>
        <v>7500</v>
      </c>
    </row>
    <row r="2909">
      <c r="A2909" t="str">
        <v>Beca Educación Superior</v>
      </c>
      <c r="B2909" t="str">
        <v>HUEHUETENANGO</v>
      </c>
      <c r="C2909" t="str">
        <v>HUEHUETENANGO</v>
      </c>
      <c r="D2909" t="str">
        <v>Beca</v>
      </c>
      <c r="E2909" t="str">
        <v>01 Enero</v>
      </c>
      <c r="F2909">
        <v>1</v>
      </c>
      <c r="G2909" s="1">
        <f>'BECA SUPERIOR'!G101</f>
        <v>0</v>
      </c>
      <c r="H2909" s="1">
        <f>'BECA SUPERIOR'!H101</f>
        <v>0</v>
      </c>
    </row>
    <row r="2910">
      <c r="A2910" t="str">
        <v>Beca Educación Superior</v>
      </c>
      <c r="B2910" t="str">
        <v>HUEHUETENANGO</v>
      </c>
      <c r="C2910" t="str">
        <v>HUEHUETENANGO</v>
      </c>
      <c r="D2910" t="str">
        <v>Beca</v>
      </c>
      <c r="E2910" t="str">
        <v>02 Febrero</v>
      </c>
      <c r="F2910">
        <v>2</v>
      </c>
      <c r="G2910" s="1">
        <f>'BECA SUPERIOR'!J101</f>
        <v>0</v>
      </c>
      <c r="H2910" s="1">
        <f>'BECA SUPERIOR'!K101</f>
        <v>0</v>
      </c>
    </row>
    <row r="2911">
      <c r="A2911" t="str">
        <v>Beca Educación Superior</v>
      </c>
      <c r="B2911" t="str">
        <v>HUEHUETENANGO</v>
      </c>
      <c r="C2911" t="str">
        <v>HUEHUETENANGO</v>
      </c>
      <c r="D2911" t="str">
        <v>Beca</v>
      </c>
      <c r="E2911" t="str">
        <v>03 Marzo</v>
      </c>
      <c r="F2911">
        <v>3</v>
      </c>
      <c r="G2911" s="1">
        <f>'BECA SUPERIOR'!M101</f>
        <v>0</v>
      </c>
      <c r="H2911" s="1">
        <f>'BECA SUPERIOR'!N101</f>
        <v>0</v>
      </c>
    </row>
    <row r="2912">
      <c r="A2912" t="str">
        <v>Beca Educación Superior</v>
      </c>
      <c r="B2912" t="str">
        <v>HUEHUETENANGO</v>
      </c>
      <c r="C2912" t="str">
        <v>HUEHUETENANGO</v>
      </c>
      <c r="D2912" t="str">
        <v>Beca</v>
      </c>
      <c r="E2912" t="str">
        <v>04 Abril</v>
      </c>
      <c r="F2912">
        <v>4</v>
      </c>
      <c r="G2912" s="1">
        <f>'BECA SUPERIOR'!P101</f>
        <v>1.44</v>
      </c>
      <c r="H2912" s="1">
        <f>'BECA SUPERIOR'!Q101</f>
        <v>3600</v>
      </c>
    </row>
    <row r="2913">
      <c r="A2913" t="str">
        <v>Beca Educación Superior</v>
      </c>
      <c r="B2913" t="str">
        <v>HUEHUETENANGO</v>
      </c>
      <c r="C2913" t="str">
        <v>HUEHUETENANGO</v>
      </c>
      <c r="D2913" t="str">
        <v>Beca</v>
      </c>
      <c r="E2913" t="str">
        <v>05 Mayo</v>
      </c>
      <c r="F2913">
        <v>5</v>
      </c>
      <c r="G2913" s="1">
        <f>'BECA SUPERIOR'!S101</f>
        <v>0</v>
      </c>
      <c r="H2913" s="1">
        <f>'BECA SUPERIOR'!T101</f>
        <v>0</v>
      </c>
    </row>
    <row r="2914">
      <c r="A2914" t="str">
        <v>Beca Educación Superior</v>
      </c>
      <c r="B2914" t="str">
        <v>HUEHUETENANGO</v>
      </c>
      <c r="C2914" t="str">
        <v>HUEHUETENANGO</v>
      </c>
      <c r="D2914" t="str">
        <v>Beca</v>
      </c>
      <c r="E2914" t="str">
        <v>06 Junio</v>
      </c>
      <c r="F2914">
        <v>6</v>
      </c>
      <c r="G2914" s="1">
        <f>'BECA SUPERIOR'!V101</f>
        <v>0</v>
      </c>
      <c r="H2914" s="1">
        <f>'BECA SUPERIOR'!W101</f>
        <v>0</v>
      </c>
    </row>
    <row r="2915">
      <c r="A2915" t="str">
        <v>Beca Educación Superior</v>
      </c>
      <c r="B2915" t="str">
        <v>HUEHUETENANGO</v>
      </c>
      <c r="C2915" t="str">
        <v>HUEHUETENANGO</v>
      </c>
      <c r="D2915" t="str">
        <v>Beca</v>
      </c>
      <c r="E2915" t="str">
        <v>07 Julio</v>
      </c>
      <c r="F2915">
        <v>7</v>
      </c>
      <c r="G2915" s="1">
        <f>'BECA SUPERIOR'!Y101</f>
        <v>0</v>
      </c>
      <c r="H2915" s="1">
        <f>'BECA SUPERIOR'!Z101</f>
        <v>0</v>
      </c>
    </row>
    <row r="2916">
      <c r="A2916" t="str">
        <v>Beca Educación Superior</v>
      </c>
      <c r="B2916" t="str">
        <v>HUEHUETENANGO</v>
      </c>
      <c r="C2916" t="str">
        <v>HUEHUETENANGO</v>
      </c>
      <c r="D2916" t="str">
        <v>Beca</v>
      </c>
      <c r="E2916" t="str">
        <v>08 Agosto</v>
      </c>
      <c r="F2916">
        <v>8</v>
      </c>
      <c r="G2916" s="1">
        <f>'BECA SUPERIOR'!AB101</f>
        <v>0</v>
      </c>
      <c r="H2916" s="1">
        <f>'BECA SUPERIOR'!AC101</f>
        <v>0</v>
      </c>
    </row>
    <row r="2917">
      <c r="A2917" t="str">
        <v>Beca Educación Superior</v>
      </c>
      <c r="B2917" t="str">
        <v>HUEHUETENANGO</v>
      </c>
      <c r="C2917" t="str">
        <v>HUEHUETENANGO</v>
      </c>
      <c r="D2917" t="str">
        <v>Beca</v>
      </c>
      <c r="E2917" t="str">
        <v>09 Septiembre</v>
      </c>
      <c r="F2917">
        <v>9</v>
      </c>
      <c r="G2917" s="1">
        <f>'BECA SUPERIOR'!AE101</f>
        <v>2</v>
      </c>
      <c r="H2917" s="1">
        <f>'BECA SUPERIOR'!AF101</f>
        <v>5000</v>
      </c>
    </row>
    <row r="2918">
      <c r="A2918" t="str">
        <v>Beca Educación Superior</v>
      </c>
      <c r="B2918" t="str">
        <v>HUEHUETENANGO</v>
      </c>
      <c r="C2918" t="str">
        <v>JACALTENANGO</v>
      </c>
      <c r="D2918" t="str">
        <v>Beca</v>
      </c>
      <c r="E2918" t="str">
        <v>01 Enero</v>
      </c>
      <c r="F2918">
        <v>1</v>
      </c>
      <c r="G2918" s="1">
        <f>'BECA SUPERIOR'!G102</f>
        <v>0</v>
      </c>
      <c r="H2918" s="1">
        <f>'BECA SUPERIOR'!H102</f>
        <v>0</v>
      </c>
    </row>
    <row r="2919">
      <c r="A2919" t="str">
        <v>Beca Educación Superior</v>
      </c>
      <c r="B2919" t="str">
        <v>HUEHUETENANGO</v>
      </c>
      <c r="C2919" t="str">
        <v>JACALTENANGO</v>
      </c>
      <c r="D2919" t="str">
        <v>Beca</v>
      </c>
      <c r="E2919" t="str">
        <v>02 Febrero</v>
      </c>
      <c r="F2919">
        <v>2</v>
      </c>
      <c r="G2919" s="1">
        <f>'BECA SUPERIOR'!J102</f>
        <v>0</v>
      </c>
      <c r="H2919" s="1">
        <f>'BECA SUPERIOR'!K102</f>
        <v>0</v>
      </c>
    </row>
    <row r="2920">
      <c r="A2920" t="str">
        <v>Beca Educación Superior</v>
      </c>
      <c r="B2920" t="str">
        <v>HUEHUETENANGO</v>
      </c>
      <c r="C2920" t="str">
        <v>JACALTENANGO</v>
      </c>
      <c r="D2920" t="str">
        <v>Beca</v>
      </c>
      <c r="E2920" t="str">
        <v>03 Marzo</v>
      </c>
      <c r="F2920">
        <v>3</v>
      </c>
      <c r="G2920" s="1">
        <f>'BECA SUPERIOR'!M102</f>
        <v>0</v>
      </c>
      <c r="H2920" s="1">
        <f>'BECA SUPERIOR'!N102</f>
        <v>0</v>
      </c>
    </row>
    <row r="2921">
      <c r="A2921" t="str">
        <v>Beca Educación Superior</v>
      </c>
      <c r="B2921" t="str">
        <v>HUEHUETENANGO</v>
      </c>
      <c r="C2921" t="str">
        <v>JACALTENANGO</v>
      </c>
      <c r="D2921" t="str">
        <v>Beca</v>
      </c>
      <c r="E2921" t="str">
        <v>04 Abril</v>
      </c>
      <c r="F2921">
        <v>4</v>
      </c>
      <c r="G2921" s="1">
        <f>'BECA SUPERIOR'!P102</f>
        <v>2.16</v>
      </c>
      <c r="H2921" s="1">
        <f>'BECA SUPERIOR'!Q102</f>
        <v>5400</v>
      </c>
    </row>
    <row r="2922">
      <c r="A2922" t="str">
        <v>Beca Educación Superior</v>
      </c>
      <c r="B2922" t="str">
        <v>HUEHUETENANGO</v>
      </c>
      <c r="C2922" t="str">
        <v>JACALTENANGO</v>
      </c>
      <c r="D2922" t="str">
        <v>Beca</v>
      </c>
      <c r="E2922" t="str">
        <v>05 Mayo</v>
      </c>
      <c r="F2922">
        <v>5</v>
      </c>
      <c r="G2922" s="1">
        <f>'BECA SUPERIOR'!S102</f>
        <v>0</v>
      </c>
      <c r="H2922" s="1">
        <f>'BECA SUPERIOR'!T102</f>
        <v>0</v>
      </c>
    </row>
    <row r="2923">
      <c r="A2923" t="str">
        <v>Beca Educación Superior</v>
      </c>
      <c r="B2923" t="str">
        <v>HUEHUETENANGO</v>
      </c>
      <c r="C2923" t="str">
        <v>JACALTENANGO</v>
      </c>
      <c r="D2923" t="str">
        <v>Beca</v>
      </c>
      <c r="E2923" t="str">
        <v>06 Junio</v>
      </c>
      <c r="F2923">
        <v>6</v>
      </c>
      <c r="G2923" s="1">
        <f>'BECA SUPERIOR'!V102</f>
        <v>0</v>
      </c>
      <c r="H2923" s="1">
        <f>'BECA SUPERIOR'!W102</f>
        <v>0</v>
      </c>
    </row>
    <row r="2924">
      <c r="A2924" t="str">
        <v>Beca Educación Superior</v>
      </c>
      <c r="B2924" t="str">
        <v>HUEHUETENANGO</v>
      </c>
      <c r="C2924" t="str">
        <v>JACALTENANGO</v>
      </c>
      <c r="D2924" t="str">
        <v>Beca</v>
      </c>
      <c r="E2924" t="str">
        <v>07 Julio</v>
      </c>
      <c r="F2924">
        <v>7</v>
      </c>
      <c r="G2924" s="1">
        <f>'BECA SUPERIOR'!Y102</f>
        <v>0</v>
      </c>
      <c r="H2924" s="1">
        <f>'BECA SUPERIOR'!Z102</f>
        <v>0</v>
      </c>
    </row>
    <row r="2925">
      <c r="A2925" t="str">
        <v>Beca Educación Superior</v>
      </c>
      <c r="B2925" t="str">
        <v>HUEHUETENANGO</v>
      </c>
      <c r="C2925" t="str">
        <v>JACALTENANGO</v>
      </c>
      <c r="D2925" t="str">
        <v>Beca</v>
      </c>
      <c r="E2925" t="str">
        <v>08 Agosto</v>
      </c>
      <c r="F2925">
        <v>8</v>
      </c>
      <c r="G2925" s="1">
        <f>'BECA SUPERIOR'!AB102</f>
        <v>0</v>
      </c>
      <c r="H2925" s="1">
        <f>'BECA SUPERIOR'!AC102</f>
        <v>0</v>
      </c>
    </row>
    <row r="2926">
      <c r="A2926" t="str">
        <v>Beca Educación Superior</v>
      </c>
      <c r="B2926" t="str">
        <v>HUEHUETENANGO</v>
      </c>
      <c r="C2926" t="str">
        <v>JACALTENANGO</v>
      </c>
      <c r="D2926" t="str">
        <v>Beca</v>
      </c>
      <c r="E2926" t="str">
        <v>09 Septiembre</v>
      </c>
      <c r="F2926">
        <v>9</v>
      </c>
      <c r="G2926" s="1">
        <f>'BECA SUPERIOR'!AE102</f>
        <v>3</v>
      </c>
      <c r="H2926" s="1">
        <f>'BECA SUPERIOR'!AF102</f>
        <v>7500</v>
      </c>
    </row>
    <row r="2927">
      <c r="A2927" t="str">
        <v>Beca Educación Superior</v>
      </c>
      <c r="B2927" t="str">
        <v>HUEHUETENANGO</v>
      </c>
      <c r="C2927" t="str">
        <v>LA DEMOCRACIA</v>
      </c>
      <c r="D2927" t="str">
        <v>Beca</v>
      </c>
      <c r="E2927" t="str">
        <v>01 Enero</v>
      </c>
      <c r="F2927">
        <v>1</v>
      </c>
      <c r="G2927" s="1">
        <f>'BECA SUPERIOR'!G103</f>
        <v>0</v>
      </c>
      <c r="H2927" s="1">
        <f>'BECA SUPERIOR'!H103</f>
        <v>0</v>
      </c>
    </row>
    <row r="2928">
      <c r="A2928" t="str">
        <v>Beca Educación Superior</v>
      </c>
      <c r="B2928" t="str">
        <v>HUEHUETENANGO</v>
      </c>
      <c r="C2928" t="str">
        <v>LA DEMOCRACIA</v>
      </c>
      <c r="D2928" t="str">
        <v>Beca</v>
      </c>
      <c r="E2928" t="str">
        <v>02 Febrero</v>
      </c>
      <c r="F2928">
        <v>2</v>
      </c>
      <c r="G2928" s="1">
        <f>'BECA SUPERIOR'!J103</f>
        <v>0</v>
      </c>
      <c r="H2928" s="1">
        <f>'BECA SUPERIOR'!K103</f>
        <v>0</v>
      </c>
    </row>
    <row r="2929">
      <c r="A2929" t="str">
        <v>Beca Educación Superior</v>
      </c>
      <c r="B2929" t="str">
        <v>HUEHUETENANGO</v>
      </c>
      <c r="C2929" t="str">
        <v>LA DEMOCRACIA</v>
      </c>
      <c r="D2929" t="str">
        <v>Beca</v>
      </c>
      <c r="E2929" t="str">
        <v>03 Marzo</v>
      </c>
      <c r="F2929">
        <v>3</v>
      </c>
      <c r="G2929" s="1">
        <f>'BECA SUPERIOR'!M103</f>
        <v>0</v>
      </c>
      <c r="H2929" s="1">
        <f>'BECA SUPERIOR'!N103</f>
        <v>0</v>
      </c>
    </row>
    <row r="2930">
      <c r="A2930" t="str">
        <v>Beca Educación Superior</v>
      </c>
      <c r="B2930" t="str">
        <v>HUEHUETENANGO</v>
      </c>
      <c r="C2930" t="str">
        <v>LA DEMOCRACIA</v>
      </c>
      <c r="D2930" t="str">
        <v>Beca</v>
      </c>
      <c r="E2930" t="str">
        <v>04 Abril</v>
      </c>
      <c r="F2930">
        <v>4</v>
      </c>
      <c r="G2930" s="1">
        <f>'BECA SUPERIOR'!P103</f>
        <v>0</v>
      </c>
      <c r="H2930" s="1">
        <f>'BECA SUPERIOR'!Q103</f>
        <v>0</v>
      </c>
    </row>
    <row r="2931">
      <c r="A2931" t="str">
        <v>Beca Educación Superior</v>
      </c>
      <c r="B2931" t="str">
        <v>HUEHUETENANGO</v>
      </c>
      <c r="C2931" t="str">
        <v>LA DEMOCRACIA</v>
      </c>
      <c r="D2931" t="str">
        <v>Beca</v>
      </c>
      <c r="E2931" t="str">
        <v>05 Mayo</v>
      </c>
      <c r="F2931">
        <v>5</v>
      </c>
      <c r="G2931" s="1">
        <f>'BECA SUPERIOR'!S103</f>
        <v>0</v>
      </c>
      <c r="H2931" s="1">
        <f>'BECA SUPERIOR'!T103</f>
        <v>0</v>
      </c>
    </row>
    <row r="2932">
      <c r="A2932" t="str">
        <v>Beca Educación Superior</v>
      </c>
      <c r="B2932" t="str">
        <v>HUEHUETENANGO</v>
      </c>
      <c r="C2932" t="str">
        <v>LA DEMOCRACIA</v>
      </c>
      <c r="D2932" t="str">
        <v>Beca</v>
      </c>
      <c r="E2932" t="str">
        <v>06 Junio</v>
      </c>
      <c r="F2932">
        <v>6</v>
      </c>
      <c r="G2932" s="1">
        <f>'BECA SUPERIOR'!V103</f>
        <v>0</v>
      </c>
      <c r="H2932" s="1">
        <f>'BECA SUPERIOR'!W103</f>
        <v>0</v>
      </c>
    </row>
    <row r="2933">
      <c r="A2933" t="str">
        <v>Beca Educación Superior</v>
      </c>
      <c r="B2933" t="str">
        <v>HUEHUETENANGO</v>
      </c>
      <c r="C2933" t="str">
        <v>LA DEMOCRACIA</v>
      </c>
      <c r="D2933" t="str">
        <v>Beca</v>
      </c>
      <c r="E2933" t="str">
        <v>07 Julio</v>
      </c>
      <c r="F2933">
        <v>7</v>
      </c>
      <c r="G2933" s="1">
        <f>'BECA SUPERIOR'!Y103</f>
        <v>0</v>
      </c>
      <c r="H2933" s="1">
        <f>'BECA SUPERIOR'!Z103</f>
        <v>0</v>
      </c>
    </row>
    <row r="2934">
      <c r="A2934" t="str">
        <v>Beca Educación Superior</v>
      </c>
      <c r="B2934" t="str">
        <v>HUEHUETENANGO</v>
      </c>
      <c r="C2934" t="str">
        <v>LA DEMOCRACIA</v>
      </c>
      <c r="D2934" t="str">
        <v>Beca</v>
      </c>
      <c r="E2934" t="str">
        <v>08 Agosto</v>
      </c>
      <c r="F2934">
        <v>8</v>
      </c>
      <c r="G2934" s="1">
        <f>'BECA SUPERIOR'!AB103</f>
        <v>0</v>
      </c>
      <c r="H2934" s="1">
        <f>'BECA SUPERIOR'!AC103</f>
        <v>0</v>
      </c>
    </row>
    <row r="2935">
      <c r="A2935" t="str">
        <v>Beca Educación Superior</v>
      </c>
      <c r="B2935" t="str">
        <v>HUEHUETENANGO</v>
      </c>
      <c r="C2935" t="str">
        <v>LA DEMOCRACIA</v>
      </c>
      <c r="D2935" t="str">
        <v>Beca</v>
      </c>
      <c r="E2935" t="str">
        <v>09 Septiembre</v>
      </c>
      <c r="F2935">
        <v>9</v>
      </c>
      <c r="G2935" s="1">
        <f>'BECA SUPERIOR'!AE103</f>
        <v>0</v>
      </c>
      <c r="H2935" s="1">
        <f>'BECA SUPERIOR'!AF103</f>
        <v>0</v>
      </c>
    </row>
    <row r="2936">
      <c r="A2936" t="str">
        <v>Beca Educación Superior</v>
      </c>
      <c r="B2936" t="str">
        <v>HUEHUETENANGO</v>
      </c>
      <c r="C2936" t="str">
        <v>LA LIBERTAD</v>
      </c>
      <c r="D2936" t="str">
        <v>Beca</v>
      </c>
      <c r="E2936" t="str">
        <v>01 Enero</v>
      </c>
      <c r="F2936">
        <v>1</v>
      </c>
      <c r="G2936" s="1">
        <f>'BECA SUPERIOR'!G104</f>
        <v>0</v>
      </c>
      <c r="H2936" s="1">
        <f>'BECA SUPERIOR'!H104</f>
        <v>0</v>
      </c>
    </row>
    <row r="2937">
      <c r="A2937" t="str">
        <v>Beca Educación Superior</v>
      </c>
      <c r="B2937" t="str">
        <v>HUEHUETENANGO</v>
      </c>
      <c r="C2937" t="str">
        <v>LA LIBERTAD</v>
      </c>
      <c r="D2937" t="str">
        <v>Beca</v>
      </c>
      <c r="E2937" t="str">
        <v>02 Febrero</v>
      </c>
      <c r="F2937">
        <v>2</v>
      </c>
      <c r="G2937" s="1">
        <f>'BECA SUPERIOR'!J104</f>
        <v>0</v>
      </c>
      <c r="H2937" s="1">
        <f>'BECA SUPERIOR'!K104</f>
        <v>0</v>
      </c>
    </row>
    <row r="2938">
      <c r="A2938" t="str">
        <v>Beca Educación Superior</v>
      </c>
      <c r="B2938" t="str">
        <v>HUEHUETENANGO</v>
      </c>
      <c r="C2938" t="str">
        <v>LA LIBERTAD</v>
      </c>
      <c r="D2938" t="str">
        <v>Beca</v>
      </c>
      <c r="E2938" t="str">
        <v>03 Marzo</v>
      </c>
      <c r="F2938">
        <v>3</v>
      </c>
      <c r="G2938" s="1">
        <f>'BECA SUPERIOR'!M104</f>
        <v>0</v>
      </c>
      <c r="H2938" s="1">
        <f>'BECA SUPERIOR'!N104</f>
        <v>0</v>
      </c>
    </row>
    <row r="2939">
      <c r="A2939" t="str">
        <v>Beca Educación Superior</v>
      </c>
      <c r="B2939" t="str">
        <v>HUEHUETENANGO</v>
      </c>
      <c r="C2939" t="str">
        <v>LA LIBERTAD</v>
      </c>
      <c r="D2939" t="str">
        <v>Beca</v>
      </c>
      <c r="E2939" t="str">
        <v>04 Abril</v>
      </c>
      <c r="F2939">
        <v>4</v>
      </c>
      <c r="G2939" s="1">
        <f>'BECA SUPERIOR'!P104</f>
        <v>1.44</v>
      </c>
      <c r="H2939" s="1">
        <f>'BECA SUPERIOR'!Q104</f>
        <v>3600</v>
      </c>
    </row>
    <row r="2940">
      <c r="A2940" t="str">
        <v>Beca Educación Superior</v>
      </c>
      <c r="B2940" t="str">
        <v>HUEHUETENANGO</v>
      </c>
      <c r="C2940" t="str">
        <v>LA LIBERTAD</v>
      </c>
      <c r="D2940" t="str">
        <v>Beca</v>
      </c>
      <c r="E2940" t="str">
        <v>05 Mayo</v>
      </c>
      <c r="F2940">
        <v>5</v>
      </c>
      <c r="G2940" s="1">
        <f>'BECA SUPERIOR'!S104</f>
        <v>0</v>
      </c>
      <c r="H2940" s="1">
        <f>'BECA SUPERIOR'!T104</f>
        <v>0</v>
      </c>
    </row>
    <row r="2941">
      <c r="A2941" t="str">
        <v>Beca Educación Superior</v>
      </c>
      <c r="B2941" t="str">
        <v>HUEHUETENANGO</v>
      </c>
      <c r="C2941" t="str">
        <v>LA LIBERTAD</v>
      </c>
      <c r="D2941" t="str">
        <v>Beca</v>
      </c>
      <c r="E2941" t="str">
        <v>06 Junio</v>
      </c>
      <c r="F2941">
        <v>6</v>
      </c>
      <c r="G2941" s="1">
        <f>'BECA SUPERIOR'!V104</f>
        <v>0</v>
      </c>
      <c r="H2941" s="1">
        <f>'BECA SUPERIOR'!W104</f>
        <v>0</v>
      </c>
    </row>
    <row r="2942">
      <c r="A2942" t="str">
        <v>Beca Educación Superior</v>
      </c>
      <c r="B2942" t="str">
        <v>HUEHUETENANGO</v>
      </c>
      <c r="C2942" t="str">
        <v>LA LIBERTAD</v>
      </c>
      <c r="D2942" t="str">
        <v>Beca</v>
      </c>
      <c r="E2942" t="str">
        <v>07 Julio</v>
      </c>
      <c r="F2942">
        <v>7</v>
      </c>
      <c r="G2942" s="1">
        <f>'BECA SUPERIOR'!Y104</f>
        <v>0</v>
      </c>
      <c r="H2942" s="1">
        <f>'BECA SUPERIOR'!Z104</f>
        <v>0</v>
      </c>
    </row>
    <row r="2943">
      <c r="A2943" t="str">
        <v>Beca Educación Superior</v>
      </c>
      <c r="B2943" t="str">
        <v>HUEHUETENANGO</v>
      </c>
      <c r="C2943" t="str">
        <v>LA LIBERTAD</v>
      </c>
      <c r="D2943" t="str">
        <v>Beca</v>
      </c>
      <c r="E2943" t="str">
        <v>08 Agosto</v>
      </c>
      <c r="F2943">
        <v>8</v>
      </c>
      <c r="G2943" s="1">
        <f>'BECA SUPERIOR'!AB104</f>
        <v>0</v>
      </c>
      <c r="H2943" s="1">
        <f>'BECA SUPERIOR'!AC104</f>
        <v>0</v>
      </c>
    </row>
    <row r="2944">
      <c r="A2944" t="str">
        <v>Beca Educación Superior</v>
      </c>
      <c r="B2944" t="str">
        <v>HUEHUETENANGO</v>
      </c>
      <c r="C2944" t="str">
        <v>LA LIBERTAD</v>
      </c>
      <c r="D2944" t="str">
        <v>Beca</v>
      </c>
      <c r="E2944" t="str">
        <v>09 Septiembre</v>
      </c>
      <c r="F2944">
        <v>9</v>
      </c>
      <c r="G2944" s="1">
        <f>'BECA SUPERIOR'!AE104</f>
        <v>2</v>
      </c>
      <c r="H2944" s="1">
        <f>'BECA SUPERIOR'!AF104</f>
        <v>5000</v>
      </c>
    </row>
    <row r="2945">
      <c r="A2945" t="str">
        <v>Beca Educación Superior</v>
      </c>
      <c r="B2945" t="str">
        <v>HUEHUETENANGO</v>
      </c>
      <c r="C2945" t="str">
        <v>MALACATANCITO</v>
      </c>
      <c r="D2945" t="str">
        <v>Beca</v>
      </c>
      <c r="E2945" t="str">
        <v>01 Enero</v>
      </c>
      <c r="F2945">
        <v>1</v>
      </c>
      <c r="G2945" s="1">
        <f>'BECA SUPERIOR'!G105</f>
        <v>0</v>
      </c>
      <c r="H2945" s="1">
        <f>'BECA SUPERIOR'!H105</f>
        <v>0</v>
      </c>
    </row>
    <row r="2946">
      <c r="A2946" t="str">
        <v>Beca Educación Superior</v>
      </c>
      <c r="B2946" t="str">
        <v>HUEHUETENANGO</v>
      </c>
      <c r="C2946" t="str">
        <v>MALACATANCITO</v>
      </c>
      <c r="D2946" t="str">
        <v>Beca</v>
      </c>
      <c r="E2946" t="str">
        <v>02 Febrero</v>
      </c>
      <c r="F2946">
        <v>2</v>
      </c>
      <c r="G2946" s="1">
        <f>'BECA SUPERIOR'!J105</f>
        <v>0</v>
      </c>
      <c r="H2946" s="1">
        <f>'BECA SUPERIOR'!K105</f>
        <v>0</v>
      </c>
    </row>
    <row r="2947">
      <c r="A2947" t="str">
        <v>Beca Educación Superior</v>
      </c>
      <c r="B2947" t="str">
        <v>HUEHUETENANGO</v>
      </c>
      <c r="C2947" t="str">
        <v>MALACATANCITO</v>
      </c>
      <c r="D2947" t="str">
        <v>Beca</v>
      </c>
      <c r="E2947" t="str">
        <v>03 Marzo</v>
      </c>
      <c r="F2947">
        <v>3</v>
      </c>
      <c r="G2947" s="1">
        <f>'BECA SUPERIOR'!M105</f>
        <v>0</v>
      </c>
      <c r="H2947" s="1">
        <f>'BECA SUPERIOR'!N105</f>
        <v>0</v>
      </c>
    </row>
    <row r="2948">
      <c r="A2948" t="str">
        <v>Beca Educación Superior</v>
      </c>
      <c r="B2948" t="str">
        <v>HUEHUETENANGO</v>
      </c>
      <c r="C2948" t="str">
        <v>MALACATANCITO</v>
      </c>
      <c r="D2948" t="str">
        <v>Beca</v>
      </c>
      <c r="E2948" t="str">
        <v>04 Abril</v>
      </c>
      <c r="F2948">
        <v>4</v>
      </c>
      <c r="G2948" s="1">
        <f>'BECA SUPERIOR'!P105</f>
        <v>0</v>
      </c>
      <c r="H2948" s="1">
        <f>'BECA SUPERIOR'!Q105</f>
        <v>0</v>
      </c>
    </row>
    <row r="2949">
      <c r="A2949" t="str">
        <v>Beca Educación Superior</v>
      </c>
      <c r="B2949" t="str">
        <v>HUEHUETENANGO</v>
      </c>
      <c r="C2949" t="str">
        <v>MALACATANCITO</v>
      </c>
      <c r="D2949" t="str">
        <v>Beca</v>
      </c>
      <c r="E2949" t="str">
        <v>05 Mayo</v>
      </c>
      <c r="F2949">
        <v>5</v>
      </c>
      <c r="G2949" s="1">
        <f>'BECA SUPERIOR'!S105</f>
        <v>0</v>
      </c>
      <c r="H2949" s="1">
        <f>'BECA SUPERIOR'!T105</f>
        <v>0</v>
      </c>
    </row>
    <row r="2950">
      <c r="A2950" t="str">
        <v>Beca Educación Superior</v>
      </c>
      <c r="B2950" t="str">
        <v>HUEHUETENANGO</v>
      </c>
      <c r="C2950" t="str">
        <v>MALACATANCITO</v>
      </c>
      <c r="D2950" t="str">
        <v>Beca</v>
      </c>
      <c r="E2950" t="str">
        <v>06 Junio</v>
      </c>
      <c r="F2950">
        <v>6</v>
      </c>
      <c r="G2950" s="1">
        <f>'BECA SUPERIOR'!V105</f>
        <v>0</v>
      </c>
      <c r="H2950" s="1">
        <f>'BECA SUPERIOR'!W105</f>
        <v>0</v>
      </c>
    </row>
    <row r="2951">
      <c r="A2951" t="str">
        <v>Beca Educación Superior</v>
      </c>
      <c r="B2951" t="str">
        <v>HUEHUETENANGO</v>
      </c>
      <c r="C2951" t="str">
        <v>MALACATANCITO</v>
      </c>
      <c r="D2951" t="str">
        <v>Beca</v>
      </c>
      <c r="E2951" t="str">
        <v>07 Julio</v>
      </c>
      <c r="F2951">
        <v>7</v>
      </c>
      <c r="G2951" s="1">
        <f>'BECA SUPERIOR'!Y105</f>
        <v>0</v>
      </c>
      <c r="H2951" s="1">
        <f>'BECA SUPERIOR'!Z105</f>
        <v>0</v>
      </c>
    </row>
    <row r="2952">
      <c r="A2952" t="str">
        <v>Beca Educación Superior</v>
      </c>
      <c r="B2952" t="str">
        <v>HUEHUETENANGO</v>
      </c>
      <c r="C2952" t="str">
        <v>MALACATANCITO</v>
      </c>
      <c r="D2952" t="str">
        <v>Beca</v>
      </c>
      <c r="E2952" t="str">
        <v>08 Agosto</v>
      </c>
      <c r="F2952">
        <v>8</v>
      </c>
      <c r="G2952" s="1">
        <f>'BECA SUPERIOR'!AB105</f>
        <v>0</v>
      </c>
      <c r="H2952" s="1">
        <f>'BECA SUPERIOR'!AC105</f>
        <v>0</v>
      </c>
    </row>
    <row r="2953">
      <c r="A2953" t="str">
        <v>Beca Educación Superior</v>
      </c>
      <c r="B2953" t="str">
        <v>HUEHUETENANGO</v>
      </c>
      <c r="C2953" t="str">
        <v>MALACATANCITO</v>
      </c>
      <c r="D2953" t="str">
        <v>Beca</v>
      </c>
      <c r="E2953" t="str">
        <v>09 Septiembre</v>
      </c>
      <c r="F2953">
        <v>9</v>
      </c>
      <c r="G2953" s="1">
        <f>'BECA SUPERIOR'!AE105</f>
        <v>0</v>
      </c>
      <c r="H2953" s="1">
        <f>'BECA SUPERIOR'!AF105</f>
        <v>0</v>
      </c>
    </row>
    <row r="2954">
      <c r="A2954" t="str">
        <v>Beca Educación Superior</v>
      </c>
      <c r="B2954" t="str">
        <v>HUEHUETENANGO</v>
      </c>
      <c r="C2954" t="str">
        <v>NENTÓN</v>
      </c>
      <c r="D2954" t="str">
        <v>Beca</v>
      </c>
      <c r="E2954" t="str">
        <v>01 Enero</v>
      </c>
      <c r="F2954">
        <v>1</v>
      </c>
      <c r="G2954" s="1">
        <f>'BECA SUPERIOR'!G106</f>
        <v>0</v>
      </c>
      <c r="H2954" s="1">
        <f>'BECA SUPERIOR'!H106</f>
        <v>0</v>
      </c>
    </row>
    <row r="2955">
      <c r="A2955" t="str">
        <v>Beca Educación Superior</v>
      </c>
      <c r="B2955" t="str">
        <v>HUEHUETENANGO</v>
      </c>
      <c r="C2955" t="str">
        <v>NENTÓN</v>
      </c>
      <c r="D2955" t="str">
        <v>Beca</v>
      </c>
      <c r="E2955" t="str">
        <v>02 Febrero</v>
      </c>
      <c r="F2955">
        <v>2</v>
      </c>
      <c r="G2955" s="1">
        <f>'BECA SUPERIOR'!J106</f>
        <v>0</v>
      </c>
      <c r="H2955" s="1">
        <f>'BECA SUPERIOR'!K106</f>
        <v>0</v>
      </c>
    </row>
    <row r="2956">
      <c r="A2956" t="str">
        <v>Beca Educación Superior</v>
      </c>
      <c r="B2956" t="str">
        <v>HUEHUETENANGO</v>
      </c>
      <c r="C2956" t="str">
        <v>NENTÓN</v>
      </c>
      <c r="D2956" t="str">
        <v>Beca</v>
      </c>
      <c r="E2956" t="str">
        <v>03 Marzo</v>
      </c>
      <c r="F2956">
        <v>3</v>
      </c>
      <c r="G2956" s="1">
        <f>'BECA SUPERIOR'!M106</f>
        <v>0</v>
      </c>
      <c r="H2956" s="1">
        <f>'BECA SUPERIOR'!N106</f>
        <v>0</v>
      </c>
    </row>
    <row r="2957">
      <c r="A2957" t="str">
        <v>Beca Educación Superior</v>
      </c>
      <c r="B2957" t="str">
        <v>HUEHUETENANGO</v>
      </c>
      <c r="C2957" t="str">
        <v>NENTÓN</v>
      </c>
      <c r="D2957" t="str">
        <v>Beca</v>
      </c>
      <c r="E2957" t="str">
        <v>04 Abril</v>
      </c>
      <c r="F2957">
        <v>4</v>
      </c>
      <c r="G2957" s="1">
        <f>'BECA SUPERIOR'!P106</f>
        <v>1.44</v>
      </c>
      <c r="H2957" s="1">
        <f>'BECA SUPERIOR'!Q106</f>
        <v>3600</v>
      </c>
    </row>
    <row r="2958">
      <c r="A2958" t="str">
        <v>Beca Educación Superior</v>
      </c>
      <c r="B2958" t="str">
        <v>HUEHUETENANGO</v>
      </c>
      <c r="C2958" t="str">
        <v>NENTÓN</v>
      </c>
      <c r="D2958" t="str">
        <v>Beca</v>
      </c>
      <c r="E2958" t="str">
        <v>05 Mayo</v>
      </c>
      <c r="F2958">
        <v>5</v>
      </c>
      <c r="G2958" s="1">
        <f>'BECA SUPERIOR'!S106</f>
        <v>0</v>
      </c>
      <c r="H2958" s="1">
        <f>'BECA SUPERIOR'!T106</f>
        <v>0</v>
      </c>
    </row>
    <row r="2959">
      <c r="A2959" t="str">
        <v>Beca Educación Superior</v>
      </c>
      <c r="B2959" t="str">
        <v>HUEHUETENANGO</v>
      </c>
      <c r="C2959" t="str">
        <v>NENTÓN</v>
      </c>
      <c r="D2959" t="str">
        <v>Beca</v>
      </c>
      <c r="E2959" t="str">
        <v>06 Junio</v>
      </c>
      <c r="F2959">
        <v>6</v>
      </c>
      <c r="G2959" s="1">
        <f>'BECA SUPERIOR'!V106</f>
        <v>0</v>
      </c>
      <c r="H2959" s="1">
        <f>'BECA SUPERIOR'!W106</f>
        <v>0</v>
      </c>
    </row>
    <row r="2960">
      <c r="A2960" t="str">
        <v>Beca Educación Superior</v>
      </c>
      <c r="B2960" t="str">
        <v>HUEHUETENANGO</v>
      </c>
      <c r="C2960" t="str">
        <v>NENTÓN</v>
      </c>
      <c r="D2960" t="str">
        <v>Beca</v>
      </c>
      <c r="E2960" t="str">
        <v>07 Julio</v>
      </c>
      <c r="F2960">
        <v>7</v>
      </c>
      <c r="G2960" s="1">
        <f>'BECA SUPERIOR'!Y106</f>
        <v>0</v>
      </c>
      <c r="H2960" s="1">
        <f>'BECA SUPERIOR'!Z106</f>
        <v>0</v>
      </c>
    </row>
    <row r="2961">
      <c r="A2961" t="str">
        <v>Beca Educación Superior</v>
      </c>
      <c r="B2961" t="str">
        <v>HUEHUETENANGO</v>
      </c>
      <c r="C2961" t="str">
        <v>NENTÓN</v>
      </c>
      <c r="D2961" t="str">
        <v>Beca</v>
      </c>
      <c r="E2961" t="str">
        <v>08 Agosto</v>
      </c>
      <c r="F2961">
        <v>8</v>
      </c>
      <c r="G2961" s="1">
        <f>'BECA SUPERIOR'!AB106</f>
        <v>0</v>
      </c>
      <c r="H2961" s="1">
        <f>'BECA SUPERIOR'!AC106</f>
        <v>0</v>
      </c>
    </row>
    <row r="2962">
      <c r="A2962" t="str">
        <v>Beca Educación Superior</v>
      </c>
      <c r="B2962" t="str">
        <v>HUEHUETENANGO</v>
      </c>
      <c r="C2962" t="str">
        <v>NENTÓN</v>
      </c>
      <c r="D2962" t="str">
        <v>Beca</v>
      </c>
      <c r="E2962" t="str">
        <v>09 Septiembre</v>
      </c>
      <c r="F2962">
        <v>9</v>
      </c>
      <c r="G2962" s="1">
        <f>'BECA SUPERIOR'!AE106</f>
        <v>2</v>
      </c>
      <c r="H2962" s="1">
        <f>'BECA SUPERIOR'!AF106</f>
        <v>5000</v>
      </c>
    </row>
    <row r="2963">
      <c r="A2963" t="str">
        <v>Beca Educación Superior</v>
      </c>
      <c r="B2963" t="str">
        <v>HUEHUETENANGO</v>
      </c>
      <c r="C2963" t="str">
        <v>PETATAN</v>
      </c>
      <c r="D2963" t="str">
        <v>Beca</v>
      </c>
      <c r="E2963" t="str">
        <v>01 Enero</v>
      </c>
      <c r="F2963">
        <v>1</v>
      </c>
      <c r="G2963" s="1">
        <f>'BECA SUPERIOR'!G107</f>
        <v>0</v>
      </c>
      <c r="H2963" s="1">
        <f>'BECA SUPERIOR'!H107</f>
        <v>0</v>
      </c>
    </row>
    <row r="2964">
      <c r="A2964" t="str">
        <v>Beca Educación Superior</v>
      </c>
      <c r="B2964" t="str">
        <v>HUEHUETENANGO</v>
      </c>
      <c r="C2964" t="str">
        <v>PETATAN</v>
      </c>
      <c r="D2964" t="str">
        <v>Beca</v>
      </c>
      <c r="E2964" t="str">
        <v>02 Febrero</v>
      </c>
      <c r="F2964">
        <v>2</v>
      </c>
      <c r="G2964" s="1">
        <f>'BECA SUPERIOR'!J107</f>
        <v>0</v>
      </c>
      <c r="H2964" s="1">
        <f>'BECA SUPERIOR'!K107</f>
        <v>0</v>
      </c>
    </row>
    <row r="2965">
      <c r="A2965" t="str">
        <v>Beca Educación Superior</v>
      </c>
      <c r="B2965" t="str">
        <v>HUEHUETENANGO</v>
      </c>
      <c r="C2965" t="str">
        <v>PETATAN</v>
      </c>
      <c r="D2965" t="str">
        <v>Beca</v>
      </c>
      <c r="E2965" t="str">
        <v>03 Marzo</v>
      </c>
      <c r="F2965">
        <v>3</v>
      </c>
      <c r="G2965" s="1">
        <f>'BECA SUPERIOR'!M107</f>
        <v>0</v>
      </c>
      <c r="H2965" s="1">
        <f>'BECA SUPERIOR'!N107</f>
        <v>0</v>
      </c>
    </row>
    <row r="2966">
      <c r="A2966" t="str">
        <v>Beca Educación Superior</v>
      </c>
      <c r="B2966" t="str">
        <v>HUEHUETENANGO</v>
      </c>
      <c r="C2966" t="str">
        <v>PETATAN</v>
      </c>
      <c r="D2966" t="str">
        <v>Beca</v>
      </c>
      <c r="E2966" t="str">
        <v>04 Abril</v>
      </c>
      <c r="F2966">
        <v>4</v>
      </c>
      <c r="G2966" s="1">
        <f>'BECA SUPERIOR'!P107</f>
        <v>0.72</v>
      </c>
      <c r="H2966" s="1">
        <f>'BECA SUPERIOR'!Q107</f>
        <v>1800</v>
      </c>
    </row>
    <row r="2967">
      <c r="A2967" t="str">
        <v>Beca Educación Superior</v>
      </c>
      <c r="B2967" t="str">
        <v>HUEHUETENANGO</v>
      </c>
      <c r="C2967" t="str">
        <v>PETATAN</v>
      </c>
      <c r="D2967" t="str">
        <v>Beca</v>
      </c>
      <c r="E2967" t="str">
        <v>05 Mayo</v>
      </c>
      <c r="F2967">
        <v>5</v>
      </c>
      <c r="G2967" s="1">
        <f>'BECA SUPERIOR'!S107</f>
        <v>0</v>
      </c>
      <c r="H2967" s="1">
        <f>'BECA SUPERIOR'!T107</f>
        <v>0</v>
      </c>
    </row>
    <row r="2968">
      <c r="A2968" t="str">
        <v>Beca Educación Superior</v>
      </c>
      <c r="B2968" t="str">
        <v>HUEHUETENANGO</v>
      </c>
      <c r="C2968" t="str">
        <v>PETATAN</v>
      </c>
      <c r="D2968" t="str">
        <v>Beca</v>
      </c>
      <c r="E2968" t="str">
        <v>06 Junio</v>
      </c>
      <c r="F2968">
        <v>6</v>
      </c>
      <c r="G2968" s="1">
        <f>'BECA SUPERIOR'!V107</f>
        <v>0</v>
      </c>
      <c r="H2968" s="1">
        <f>'BECA SUPERIOR'!W107</f>
        <v>0</v>
      </c>
    </row>
    <row r="2969">
      <c r="A2969" t="str">
        <v>Beca Educación Superior</v>
      </c>
      <c r="B2969" t="str">
        <v>HUEHUETENANGO</v>
      </c>
      <c r="C2969" t="str">
        <v>PETATAN</v>
      </c>
      <c r="D2969" t="str">
        <v>Beca</v>
      </c>
      <c r="E2969" t="str">
        <v>07 Julio</v>
      </c>
      <c r="F2969">
        <v>7</v>
      </c>
      <c r="G2969" s="1">
        <f>'BECA SUPERIOR'!Y107</f>
        <v>0</v>
      </c>
      <c r="H2969" s="1">
        <f>'BECA SUPERIOR'!Z107</f>
        <v>0</v>
      </c>
    </row>
    <row r="2970">
      <c r="A2970" t="str">
        <v>Beca Educación Superior</v>
      </c>
      <c r="B2970" t="str">
        <v>HUEHUETENANGO</v>
      </c>
      <c r="C2970" t="str">
        <v>PETATAN</v>
      </c>
      <c r="D2970" t="str">
        <v>Beca</v>
      </c>
      <c r="E2970" t="str">
        <v>08 Agosto</v>
      </c>
      <c r="F2970">
        <v>8</v>
      </c>
      <c r="G2970" s="1">
        <f>'BECA SUPERIOR'!AB107</f>
        <v>0</v>
      </c>
      <c r="H2970" s="1">
        <f>'BECA SUPERIOR'!AC107</f>
        <v>0</v>
      </c>
    </row>
    <row r="2971">
      <c r="A2971" t="str">
        <v>Beca Educación Superior</v>
      </c>
      <c r="B2971" t="str">
        <v>HUEHUETENANGO</v>
      </c>
      <c r="C2971" t="str">
        <v>PETATAN</v>
      </c>
      <c r="D2971" t="str">
        <v>Beca</v>
      </c>
      <c r="E2971" t="str">
        <v>09 Septiembre</v>
      </c>
      <c r="F2971">
        <v>9</v>
      </c>
      <c r="G2971" s="1">
        <f>'BECA SUPERIOR'!AE107</f>
        <v>1</v>
      </c>
      <c r="H2971" s="1">
        <f>'BECA SUPERIOR'!AF107</f>
        <v>2500</v>
      </c>
    </row>
    <row r="2972">
      <c r="A2972" t="str">
        <v>Beca Educación Superior</v>
      </c>
      <c r="B2972" t="str">
        <v>HUEHUETENANGO</v>
      </c>
      <c r="C2972" t="str">
        <v>SAN ANTONIO HUISTA</v>
      </c>
      <c r="D2972" t="str">
        <v>Beca</v>
      </c>
      <c r="E2972" t="str">
        <v>01 Enero</v>
      </c>
      <c r="F2972">
        <v>1</v>
      </c>
      <c r="G2972" s="1">
        <f>'BECA SUPERIOR'!G108</f>
        <v>0</v>
      </c>
      <c r="H2972" s="1">
        <f>'BECA SUPERIOR'!H108</f>
        <v>0</v>
      </c>
    </row>
    <row r="2973">
      <c r="A2973" t="str">
        <v>Beca Educación Superior</v>
      </c>
      <c r="B2973" t="str">
        <v>HUEHUETENANGO</v>
      </c>
      <c r="C2973" t="str">
        <v>SAN ANTONIO HUISTA</v>
      </c>
      <c r="D2973" t="str">
        <v>Beca</v>
      </c>
      <c r="E2973" t="str">
        <v>02 Febrero</v>
      </c>
      <c r="F2973">
        <v>2</v>
      </c>
      <c r="G2973" s="1">
        <f>'BECA SUPERIOR'!J108</f>
        <v>0</v>
      </c>
      <c r="H2973" s="1">
        <f>'BECA SUPERIOR'!K108</f>
        <v>0</v>
      </c>
    </row>
    <row r="2974">
      <c r="A2974" t="str">
        <v>Beca Educación Superior</v>
      </c>
      <c r="B2974" t="str">
        <v>HUEHUETENANGO</v>
      </c>
      <c r="C2974" t="str">
        <v>SAN ANTONIO HUISTA</v>
      </c>
      <c r="D2974" t="str">
        <v>Beca</v>
      </c>
      <c r="E2974" t="str">
        <v>03 Marzo</v>
      </c>
      <c r="F2974">
        <v>3</v>
      </c>
      <c r="G2974" s="1">
        <f>'BECA SUPERIOR'!M108</f>
        <v>0</v>
      </c>
      <c r="H2974" s="1">
        <f>'BECA SUPERIOR'!N108</f>
        <v>0</v>
      </c>
    </row>
    <row r="2975">
      <c r="A2975" t="str">
        <v>Beca Educación Superior</v>
      </c>
      <c r="B2975" t="str">
        <v>HUEHUETENANGO</v>
      </c>
      <c r="C2975" t="str">
        <v>SAN ANTONIO HUISTA</v>
      </c>
      <c r="D2975" t="str">
        <v>Beca</v>
      </c>
      <c r="E2975" t="str">
        <v>04 Abril</v>
      </c>
      <c r="F2975">
        <v>4</v>
      </c>
      <c r="G2975" s="1">
        <f>'BECA SUPERIOR'!P108</f>
        <v>0.72</v>
      </c>
      <c r="H2975" s="1">
        <f>'BECA SUPERIOR'!Q108</f>
        <v>1800</v>
      </c>
    </row>
    <row r="2976">
      <c r="A2976" t="str">
        <v>Beca Educación Superior</v>
      </c>
      <c r="B2976" t="str">
        <v>HUEHUETENANGO</v>
      </c>
      <c r="C2976" t="str">
        <v>SAN ANTONIO HUISTA</v>
      </c>
      <c r="D2976" t="str">
        <v>Beca</v>
      </c>
      <c r="E2976" t="str">
        <v>05 Mayo</v>
      </c>
      <c r="F2976">
        <v>5</v>
      </c>
      <c r="G2976" s="1">
        <f>'BECA SUPERIOR'!S108</f>
        <v>0</v>
      </c>
      <c r="H2976" s="1">
        <f>'BECA SUPERIOR'!T108</f>
        <v>0</v>
      </c>
    </row>
    <row r="2977">
      <c r="A2977" t="str">
        <v>Beca Educación Superior</v>
      </c>
      <c r="B2977" t="str">
        <v>HUEHUETENANGO</v>
      </c>
      <c r="C2977" t="str">
        <v>SAN ANTONIO HUISTA</v>
      </c>
      <c r="D2977" t="str">
        <v>Beca</v>
      </c>
      <c r="E2977" t="str">
        <v>06 Junio</v>
      </c>
      <c r="F2977">
        <v>6</v>
      </c>
      <c r="G2977" s="1">
        <f>'BECA SUPERIOR'!V108</f>
        <v>0</v>
      </c>
      <c r="H2977" s="1">
        <f>'BECA SUPERIOR'!W108</f>
        <v>0</v>
      </c>
    </row>
    <row r="2978">
      <c r="A2978" t="str">
        <v>Beca Educación Superior</v>
      </c>
      <c r="B2978" t="str">
        <v>HUEHUETENANGO</v>
      </c>
      <c r="C2978" t="str">
        <v>SAN ANTONIO HUISTA</v>
      </c>
      <c r="D2978" t="str">
        <v>Beca</v>
      </c>
      <c r="E2978" t="str">
        <v>07 Julio</v>
      </c>
      <c r="F2978">
        <v>7</v>
      </c>
      <c r="G2978" s="1">
        <f>'BECA SUPERIOR'!Y108</f>
        <v>0</v>
      </c>
      <c r="H2978" s="1">
        <f>'BECA SUPERIOR'!Z108</f>
        <v>0</v>
      </c>
    </row>
    <row r="2979">
      <c r="A2979" t="str">
        <v>Beca Educación Superior</v>
      </c>
      <c r="B2979" t="str">
        <v>HUEHUETENANGO</v>
      </c>
      <c r="C2979" t="str">
        <v>SAN ANTONIO HUISTA</v>
      </c>
      <c r="D2979" t="str">
        <v>Beca</v>
      </c>
      <c r="E2979" t="str">
        <v>08 Agosto</v>
      </c>
      <c r="F2979">
        <v>8</v>
      </c>
      <c r="G2979" s="1">
        <f>'BECA SUPERIOR'!AB108</f>
        <v>0</v>
      </c>
      <c r="H2979" s="1">
        <f>'BECA SUPERIOR'!AC108</f>
        <v>0</v>
      </c>
    </row>
    <row r="2980">
      <c r="A2980" t="str">
        <v>Beca Educación Superior</v>
      </c>
      <c r="B2980" t="str">
        <v>HUEHUETENANGO</v>
      </c>
      <c r="C2980" t="str">
        <v>SAN ANTONIO HUISTA</v>
      </c>
      <c r="D2980" t="str">
        <v>Beca</v>
      </c>
      <c r="E2980" t="str">
        <v>09 Septiembre</v>
      </c>
      <c r="F2980">
        <v>9</v>
      </c>
      <c r="G2980" s="1">
        <f>'BECA SUPERIOR'!AE108</f>
        <v>1</v>
      </c>
      <c r="H2980" s="1">
        <f>'BECA SUPERIOR'!AF108</f>
        <v>2500</v>
      </c>
    </row>
    <row r="2981">
      <c r="A2981" t="str">
        <v>Beca Educación Superior</v>
      </c>
      <c r="B2981" t="str">
        <v>HUEHUETENANGO</v>
      </c>
      <c r="C2981" t="str">
        <v>SAN GASPAR IXCHIL</v>
      </c>
      <c r="D2981" t="str">
        <v>Beca</v>
      </c>
      <c r="E2981" t="str">
        <v>01 Enero</v>
      </c>
      <c r="F2981">
        <v>1</v>
      </c>
      <c r="G2981" s="1">
        <f>'BECA SUPERIOR'!G109</f>
        <v>0</v>
      </c>
      <c r="H2981" s="1">
        <f>'BECA SUPERIOR'!H109</f>
        <v>0</v>
      </c>
    </row>
    <row r="2982">
      <c r="A2982" t="str">
        <v>Beca Educación Superior</v>
      </c>
      <c r="B2982" t="str">
        <v>HUEHUETENANGO</v>
      </c>
      <c r="C2982" t="str">
        <v>SAN GASPAR IXCHIL</v>
      </c>
      <c r="D2982" t="str">
        <v>Beca</v>
      </c>
      <c r="E2982" t="str">
        <v>02 Febrero</v>
      </c>
      <c r="F2982">
        <v>2</v>
      </c>
      <c r="G2982" s="1">
        <f>'BECA SUPERIOR'!J109</f>
        <v>0</v>
      </c>
      <c r="H2982" s="1">
        <f>'BECA SUPERIOR'!K109</f>
        <v>0</v>
      </c>
    </row>
    <row r="2983">
      <c r="A2983" t="str">
        <v>Beca Educación Superior</v>
      </c>
      <c r="B2983" t="str">
        <v>HUEHUETENANGO</v>
      </c>
      <c r="C2983" t="str">
        <v>SAN GASPAR IXCHIL</v>
      </c>
      <c r="D2983" t="str">
        <v>Beca</v>
      </c>
      <c r="E2983" t="str">
        <v>03 Marzo</v>
      </c>
      <c r="F2983">
        <v>3</v>
      </c>
      <c r="G2983" s="1">
        <f>'BECA SUPERIOR'!M109</f>
        <v>0</v>
      </c>
      <c r="H2983" s="1">
        <f>'BECA SUPERIOR'!N109</f>
        <v>0</v>
      </c>
    </row>
    <row r="2984">
      <c r="A2984" t="str">
        <v>Beca Educación Superior</v>
      </c>
      <c r="B2984" t="str">
        <v>HUEHUETENANGO</v>
      </c>
      <c r="C2984" t="str">
        <v>SAN GASPAR IXCHIL</v>
      </c>
      <c r="D2984" t="str">
        <v>Beca</v>
      </c>
      <c r="E2984" t="str">
        <v>04 Abril</v>
      </c>
      <c r="F2984">
        <v>4</v>
      </c>
      <c r="G2984" s="1">
        <f>'BECA SUPERIOR'!P109</f>
        <v>0.72</v>
      </c>
      <c r="H2984" s="1">
        <f>'BECA SUPERIOR'!Q109</f>
        <v>1800</v>
      </c>
    </row>
    <row r="2985">
      <c r="A2985" t="str">
        <v>Beca Educación Superior</v>
      </c>
      <c r="B2985" t="str">
        <v>HUEHUETENANGO</v>
      </c>
      <c r="C2985" t="str">
        <v>SAN GASPAR IXCHIL</v>
      </c>
      <c r="D2985" t="str">
        <v>Beca</v>
      </c>
      <c r="E2985" t="str">
        <v>05 Mayo</v>
      </c>
      <c r="F2985">
        <v>5</v>
      </c>
      <c r="G2985" s="1">
        <f>'BECA SUPERIOR'!S109</f>
        <v>0</v>
      </c>
      <c r="H2985" s="1">
        <f>'BECA SUPERIOR'!T109</f>
        <v>0</v>
      </c>
    </row>
    <row r="2986">
      <c r="A2986" t="str">
        <v>Beca Educación Superior</v>
      </c>
      <c r="B2986" t="str">
        <v>HUEHUETENANGO</v>
      </c>
      <c r="C2986" t="str">
        <v>SAN GASPAR IXCHIL</v>
      </c>
      <c r="D2986" t="str">
        <v>Beca</v>
      </c>
      <c r="E2986" t="str">
        <v>06 Junio</v>
      </c>
      <c r="F2986">
        <v>6</v>
      </c>
      <c r="G2986" s="1">
        <f>'BECA SUPERIOR'!V109</f>
        <v>0</v>
      </c>
      <c r="H2986" s="1">
        <f>'BECA SUPERIOR'!W109</f>
        <v>0</v>
      </c>
    </row>
    <row r="2987">
      <c r="A2987" t="str">
        <v>Beca Educación Superior</v>
      </c>
      <c r="B2987" t="str">
        <v>HUEHUETENANGO</v>
      </c>
      <c r="C2987" t="str">
        <v>SAN GASPAR IXCHIL</v>
      </c>
      <c r="D2987" t="str">
        <v>Beca</v>
      </c>
      <c r="E2987" t="str">
        <v>07 Julio</v>
      </c>
      <c r="F2987">
        <v>7</v>
      </c>
      <c r="G2987" s="1">
        <f>'BECA SUPERIOR'!Y109</f>
        <v>0</v>
      </c>
      <c r="H2987" s="1">
        <f>'BECA SUPERIOR'!Z109</f>
        <v>0</v>
      </c>
    </row>
    <row r="2988">
      <c r="A2988" t="str">
        <v>Beca Educación Superior</v>
      </c>
      <c r="B2988" t="str">
        <v>HUEHUETENANGO</v>
      </c>
      <c r="C2988" t="str">
        <v>SAN GASPAR IXCHIL</v>
      </c>
      <c r="D2988" t="str">
        <v>Beca</v>
      </c>
      <c r="E2988" t="str">
        <v>08 Agosto</v>
      </c>
      <c r="F2988">
        <v>8</v>
      </c>
      <c r="G2988" s="1">
        <f>'BECA SUPERIOR'!AB109</f>
        <v>0</v>
      </c>
      <c r="H2988" s="1">
        <f>'BECA SUPERIOR'!AC109</f>
        <v>0</v>
      </c>
    </row>
    <row r="2989">
      <c r="A2989" t="str">
        <v>Beca Educación Superior</v>
      </c>
      <c r="B2989" t="str">
        <v>HUEHUETENANGO</v>
      </c>
      <c r="C2989" t="str">
        <v>SAN GASPAR IXCHIL</v>
      </c>
      <c r="D2989" t="str">
        <v>Beca</v>
      </c>
      <c r="E2989" t="str">
        <v>09 Septiembre</v>
      </c>
      <c r="F2989">
        <v>9</v>
      </c>
      <c r="G2989" s="1">
        <f>'BECA SUPERIOR'!AE109</f>
        <v>1</v>
      </c>
      <c r="H2989" s="1">
        <f>'BECA SUPERIOR'!AF109</f>
        <v>2500</v>
      </c>
    </row>
    <row r="2990">
      <c r="A2990" t="str">
        <v>Beca Educación Superior</v>
      </c>
      <c r="B2990" t="str">
        <v>HUEHUETENANGO</v>
      </c>
      <c r="C2990" t="str">
        <v>SAN ILDEFONSO IXTAHUACÁN</v>
      </c>
      <c r="D2990" t="str">
        <v>Beca</v>
      </c>
      <c r="E2990" t="str">
        <v>01 Enero</v>
      </c>
      <c r="F2990">
        <v>1</v>
      </c>
      <c r="G2990" s="1">
        <f>'BECA SUPERIOR'!G110</f>
        <v>0</v>
      </c>
      <c r="H2990" s="1">
        <f>'BECA SUPERIOR'!H110</f>
        <v>0</v>
      </c>
    </row>
    <row r="2991">
      <c r="A2991" t="str">
        <v>Beca Educación Superior</v>
      </c>
      <c r="B2991" t="str">
        <v>HUEHUETENANGO</v>
      </c>
      <c r="C2991" t="str">
        <v>SAN ILDEFONSO IXTAHUACÁN</v>
      </c>
      <c r="D2991" t="str">
        <v>Beca</v>
      </c>
      <c r="E2991" t="str">
        <v>02 Febrero</v>
      </c>
      <c r="F2991">
        <v>2</v>
      </c>
      <c r="G2991" s="1">
        <f>'BECA SUPERIOR'!J110</f>
        <v>0</v>
      </c>
      <c r="H2991" s="1">
        <f>'BECA SUPERIOR'!K110</f>
        <v>0</v>
      </c>
    </row>
    <row r="2992">
      <c r="A2992" t="str">
        <v>Beca Educación Superior</v>
      </c>
      <c r="B2992" t="str">
        <v>HUEHUETENANGO</v>
      </c>
      <c r="C2992" t="str">
        <v>SAN ILDEFONSO IXTAHUACÁN</v>
      </c>
      <c r="D2992" t="str">
        <v>Beca</v>
      </c>
      <c r="E2992" t="str">
        <v>03 Marzo</v>
      </c>
      <c r="F2992">
        <v>3</v>
      </c>
      <c r="G2992" s="1">
        <f>'BECA SUPERIOR'!M110</f>
        <v>0</v>
      </c>
      <c r="H2992" s="1">
        <f>'BECA SUPERIOR'!N110</f>
        <v>0</v>
      </c>
    </row>
    <row r="2993">
      <c r="A2993" t="str">
        <v>Beca Educación Superior</v>
      </c>
      <c r="B2993" t="str">
        <v>HUEHUETENANGO</v>
      </c>
      <c r="C2993" t="str">
        <v>SAN ILDEFONSO IXTAHUACÁN</v>
      </c>
      <c r="D2993" t="str">
        <v>Beca</v>
      </c>
      <c r="E2993" t="str">
        <v>04 Abril</v>
      </c>
      <c r="F2993">
        <v>4</v>
      </c>
      <c r="G2993" s="1">
        <f>'BECA SUPERIOR'!P110</f>
        <v>4.32</v>
      </c>
      <c r="H2993" s="1">
        <f>'BECA SUPERIOR'!Q110</f>
        <v>10800</v>
      </c>
    </row>
    <row r="2994">
      <c r="A2994" t="str">
        <v>Beca Educación Superior</v>
      </c>
      <c r="B2994" t="str">
        <v>HUEHUETENANGO</v>
      </c>
      <c r="C2994" t="str">
        <v>SAN ILDEFONSO IXTAHUACÁN</v>
      </c>
      <c r="D2994" t="str">
        <v>Beca</v>
      </c>
      <c r="E2994" t="str">
        <v>05 Mayo</v>
      </c>
      <c r="F2994">
        <v>5</v>
      </c>
      <c r="G2994" s="1">
        <f>'BECA SUPERIOR'!S110</f>
        <v>0</v>
      </c>
      <c r="H2994" s="1">
        <f>'BECA SUPERIOR'!T110</f>
        <v>0</v>
      </c>
    </row>
    <row r="2995">
      <c r="A2995" t="str">
        <v>Beca Educación Superior</v>
      </c>
      <c r="B2995" t="str">
        <v>HUEHUETENANGO</v>
      </c>
      <c r="C2995" t="str">
        <v>SAN ILDEFONSO IXTAHUACÁN</v>
      </c>
      <c r="D2995" t="str">
        <v>Beca</v>
      </c>
      <c r="E2995" t="str">
        <v>06 Junio</v>
      </c>
      <c r="F2995">
        <v>6</v>
      </c>
      <c r="G2995" s="1">
        <f>'BECA SUPERIOR'!V110</f>
        <v>0</v>
      </c>
      <c r="H2995" s="1">
        <f>'BECA SUPERIOR'!W110</f>
        <v>0</v>
      </c>
    </row>
    <row r="2996">
      <c r="A2996" t="str">
        <v>Beca Educación Superior</v>
      </c>
      <c r="B2996" t="str">
        <v>HUEHUETENANGO</v>
      </c>
      <c r="C2996" t="str">
        <v>SAN ILDEFONSO IXTAHUACÁN</v>
      </c>
      <c r="D2996" t="str">
        <v>Beca</v>
      </c>
      <c r="E2996" t="str">
        <v>07 Julio</v>
      </c>
      <c r="F2996">
        <v>7</v>
      </c>
      <c r="G2996" s="1">
        <f>'BECA SUPERIOR'!Y110</f>
        <v>0</v>
      </c>
      <c r="H2996" s="1">
        <f>'BECA SUPERIOR'!Z110</f>
        <v>0</v>
      </c>
    </row>
    <row r="2997">
      <c r="A2997" t="str">
        <v>Beca Educación Superior</v>
      </c>
      <c r="B2997" t="str">
        <v>HUEHUETENANGO</v>
      </c>
      <c r="C2997" t="str">
        <v>SAN ILDEFONSO IXTAHUACÁN</v>
      </c>
      <c r="D2997" t="str">
        <v>Beca</v>
      </c>
      <c r="E2997" t="str">
        <v>08 Agosto</v>
      </c>
      <c r="F2997">
        <v>8</v>
      </c>
      <c r="G2997" s="1">
        <f>'BECA SUPERIOR'!AB110</f>
        <v>0</v>
      </c>
      <c r="H2997" s="1">
        <f>'BECA SUPERIOR'!AC110</f>
        <v>0</v>
      </c>
    </row>
    <row r="2998">
      <c r="A2998" t="str">
        <v>Beca Educación Superior</v>
      </c>
      <c r="B2998" t="str">
        <v>HUEHUETENANGO</v>
      </c>
      <c r="C2998" t="str">
        <v>SAN ILDEFONSO IXTAHUACÁN</v>
      </c>
      <c r="D2998" t="str">
        <v>Beca</v>
      </c>
      <c r="E2998" t="str">
        <v>09 Septiembre</v>
      </c>
      <c r="F2998">
        <v>9</v>
      </c>
      <c r="G2998" s="1">
        <f>'BECA SUPERIOR'!AE110</f>
        <v>6</v>
      </c>
      <c r="H2998" s="1">
        <f>'BECA SUPERIOR'!AF110</f>
        <v>15000</v>
      </c>
    </row>
    <row r="2999">
      <c r="A2999" t="str">
        <v>Beca Educación Superior</v>
      </c>
      <c r="B2999" t="str">
        <v>HUEHUETENANGO</v>
      </c>
      <c r="C2999" t="str">
        <v>SAN JUAN ATITÁN</v>
      </c>
      <c r="D2999" t="str">
        <v>Beca</v>
      </c>
      <c r="E2999" t="str">
        <v>01 Enero</v>
      </c>
      <c r="F2999">
        <v>1</v>
      </c>
      <c r="G2999" s="1">
        <f>'BECA SUPERIOR'!G111</f>
        <v>0</v>
      </c>
      <c r="H2999" s="1">
        <f>'BECA SUPERIOR'!H111</f>
        <v>0</v>
      </c>
    </row>
    <row r="3000">
      <c r="A3000" t="str">
        <v>Beca Educación Superior</v>
      </c>
      <c r="B3000" t="str">
        <v>HUEHUETENANGO</v>
      </c>
      <c r="C3000" t="str">
        <v>SAN JUAN ATITÁN</v>
      </c>
      <c r="D3000" t="str">
        <v>Beca</v>
      </c>
      <c r="E3000" t="str">
        <v>02 Febrero</v>
      </c>
      <c r="F3000">
        <v>2</v>
      </c>
      <c r="G3000" s="1">
        <f>'BECA SUPERIOR'!J111</f>
        <v>0</v>
      </c>
      <c r="H3000" s="1">
        <f>'BECA SUPERIOR'!K111</f>
        <v>0</v>
      </c>
    </row>
    <row r="3001">
      <c r="A3001" t="str">
        <v>Beca Educación Superior</v>
      </c>
      <c r="B3001" t="str">
        <v>HUEHUETENANGO</v>
      </c>
      <c r="C3001" t="str">
        <v>SAN JUAN ATITÁN</v>
      </c>
      <c r="D3001" t="str">
        <v>Beca</v>
      </c>
      <c r="E3001" t="str">
        <v>03 Marzo</v>
      </c>
      <c r="F3001">
        <v>3</v>
      </c>
      <c r="G3001" s="1">
        <f>'BECA SUPERIOR'!M111</f>
        <v>0</v>
      </c>
      <c r="H3001" s="1">
        <f>'BECA SUPERIOR'!N111</f>
        <v>0</v>
      </c>
    </row>
    <row r="3002">
      <c r="A3002" t="str">
        <v>Beca Educación Superior</v>
      </c>
      <c r="B3002" t="str">
        <v>HUEHUETENANGO</v>
      </c>
      <c r="C3002" t="str">
        <v>SAN JUAN ATITÁN</v>
      </c>
      <c r="D3002" t="str">
        <v>Beca</v>
      </c>
      <c r="E3002" t="str">
        <v>04 Abril</v>
      </c>
      <c r="F3002">
        <v>4</v>
      </c>
      <c r="G3002" s="1">
        <f>'BECA SUPERIOR'!P111</f>
        <v>0</v>
      </c>
      <c r="H3002" s="1">
        <f>'BECA SUPERIOR'!Q111</f>
        <v>0</v>
      </c>
    </row>
    <row r="3003">
      <c r="A3003" t="str">
        <v>Beca Educación Superior</v>
      </c>
      <c r="B3003" t="str">
        <v>HUEHUETENANGO</v>
      </c>
      <c r="C3003" t="str">
        <v>SAN JUAN ATITÁN</v>
      </c>
      <c r="D3003" t="str">
        <v>Beca</v>
      </c>
      <c r="E3003" t="str">
        <v>05 Mayo</v>
      </c>
      <c r="F3003">
        <v>5</v>
      </c>
      <c r="G3003" s="1">
        <f>'BECA SUPERIOR'!S111</f>
        <v>0</v>
      </c>
      <c r="H3003" s="1">
        <f>'BECA SUPERIOR'!T111</f>
        <v>0</v>
      </c>
    </row>
    <row r="3004">
      <c r="A3004" t="str">
        <v>Beca Educación Superior</v>
      </c>
      <c r="B3004" t="str">
        <v>HUEHUETENANGO</v>
      </c>
      <c r="C3004" t="str">
        <v>SAN JUAN ATITÁN</v>
      </c>
      <c r="D3004" t="str">
        <v>Beca</v>
      </c>
      <c r="E3004" t="str">
        <v>06 Junio</v>
      </c>
      <c r="F3004">
        <v>6</v>
      </c>
      <c r="G3004" s="1">
        <f>'BECA SUPERIOR'!V111</f>
        <v>0</v>
      </c>
      <c r="H3004" s="1">
        <f>'BECA SUPERIOR'!W111</f>
        <v>0</v>
      </c>
    </row>
    <row r="3005">
      <c r="A3005" t="str">
        <v>Beca Educación Superior</v>
      </c>
      <c r="B3005" t="str">
        <v>HUEHUETENANGO</v>
      </c>
      <c r="C3005" t="str">
        <v>SAN JUAN ATITÁN</v>
      </c>
      <c r="D3005" t="str">
        <v>Beca</v>
      </c>
      <c r="E3005" t="str">
        <v>07 Julio</v>
      </c>
      <c r="F3005">
        <v>7</v>
      </c>
      <c r="G3005" s="1">
        <f>'BECA SUPERIOR'!Y111</f>
        <v>0</v>
      </c>
      <c r="H3005" s="1">
        <f>'BECA SUPERIOR'!Z111</f>
        <v>0</v>
      </c>
    </row>
    <row r="3006">
      <c r="A3006" t="str">
        <v>Beca Educación Superior</v>
      </c>
      <c r="B3006" t="str">
        <v>HUEHUETENANGO</v>
      </c>
      <c r="C3006" t="str">
        <v>SAN JUAN ATITÁN</v>
      </c>
      <c r="D3006" t="str">
        <v>Beca</v>
      </c>
      <c r="E3006" t="str">
        <v>08 Agosto</v>
      </c>
      <c r="F3006">
        <v>8</v>
      </c>
      <c r="G3006" s="1">
        <f>'BECA SUPERIOR'!AB111</f>
        <v>0</v>
      </c>
      <c r="H3006" s="1">
        <f>'BECA SUPERIOR'!AC111</f>
        <v>0</v>
      </c>
    </row>
    <row r="3007">
      <c r="A3007" t="str">
        <v>Beca Educación Superior</v>
      </c>
      <c r="B3007" t="str">
        <v>HUEHUETENANGO</v>
      </c>
      <c r="C3007" t="str">
        <v>SAN JUAN ATITÁN</v>
      </c>
      <c r="D3007" t="str">
        <v>Beca</v>
      </c>
      <c r="E3007" t="str">
        <v>09 Septiembre</v>
      </c>
      <c r="F3007">
        <v>9</v>
      </c>
      <c r="G3007" s="1">
        <f>'BECA SUPERIOR'!AE111</f>
        <v>0</v>
      </c>
      <c r="H3007" s="1">
        <f>'BECA SUPERIOR'!AF111</f>
        <v>0</v>
      </c>
    </row>
    <row r="3008">
      <c r="A3008" t="str">
        <v>Beca Educación Superior</v>
      </c>
      <c r="B3008" t="str">
        <v>HUEHUETENANGO</v>
      </c>
      <c r="C3008" t="str">
        <v>SAN JUAN IXCOY</v>
      </c>
      <c r="D3008" t="str">
        <v>Beca</v>
      </c>
      <c r="E3008" t="str">
        <v>01 Enero</v>
      </c>
      <c r="F3008">
        <v>1</v>
      </c>
      <c r="G3008" s="1">
        <f>'BECA SUPERIOR'!G112</f>
        <v>0</v>
      </c>
      <c r="H3008" s="1">
        <f>'BECA SUPERIOR'!H112</f>
        <v>0</v>
      </c>
    </row>
    <row r="3009">
      <c r="A3009" t="str">
        <v>Beca Educación Superior</v>
      </c>
      <c r="B3009" t="str">
        <v>HUEHUETENANGO</v>
      </c>
      <c r="C3009" t="str">
        <v>SAN JUAN IXCOY</v>
      </c>
      <c r="D3009" t="str">
        <v>Beca</v>
      </c>
      <c r="E3009" t="str">
        <v>02 Febrero</v>
      </c>
      <c r="F3009">
        <v>2</v>
      </c>
      <c r="G3009" s="1">
        <f>'BECA SUPERIOR'!J112</f>
        <v>0</v>
      </c>
      <c r="H3009" s="1">
        <f>'BECA SUPERIOR'!K112</f>
        <v>0</v>
      </c>
    </row>
    <row r="3010">
      <c r="A3010" t="str">
        <v>Beca Educación Superior</v>
      </c>
      <c r="B3010" t="str">
        <v>HUEHUETENANGO</v>
      </c>
      <c r="C3010" t="str">
        <v>SAN JUAN IXCOY</v>
      </c>
      <c r="D3010" t="str">
        <v>Beca</v>
      </c>
      <c r="E3010" t="str">
        <v>03 Marzo</v>
      </c>
      <c r="F3010">
        <v>3</v>
      </c>
      <c r="G3010" s="1">
        <f>'BECA SUPERIOR'!M112</f>
        <v>0</v>
      </c>
      <c r="H3010" s="1">
        <f>'BECA SUPERIOR'!N112</f>
        <v>0</v>
      </c>
    </row>
    <row r="3011">
      <c r="A3011" t="str">
        <v>Beca Educación Superior</v>
      </c>
      <c r="B3011" t="str">
        <v>HUEHUETENANGO</v>
      </c>
      <c r="C3011" t="str">
        <v>SAN JUAN IXCOY</v>
      </c>
      <c r="D3011" t="str">
        <v>Beca</v>
      </c>
      <c r="E3011" t="str">
        <v>04 Abril</v>
      </c>
      <c r="F3011">
        <v>4</v>
      </c>
      <c r="G3011" s="1">
        <f>'BECA SUPERIOR'!P112</f>
        <v>0</v>
      </c>
      <c r="H3011" s="1">
        <f>'BECA SUPERIOR'!Q112</f>
        <v>0</v>
      </c>
    </row>
    <row r="3012">
      <c r="A3012" t="str">
        <v>Beca Educación Superior</v>
      </c>
      <c r="B3012" t="str">
        <v>HUEHUETENANGO</v>
      </c>
      <c r="C3012" t="str">
        <v>SAN JUAN IXCOY</v>
      </c>
      <c r="D3012" t="str">
        <v>Beca</v>
      </c>
      <c r="E3012" t="str">
        <v>05 Mayo</v>
      </c>
      <c r="F3012">
        <v>5</v>
      </c>
      <c r="G3012" s="1">
        <f>'BECA SUPERIOR'!S112</f>
        <v>0</v>
      </c>
      <c r="H3012" s="1">
        <f>'BECA SUPERIOR'!T112</f>
        <v>0</v>
      </c>
    </row>
    <row r="3013">
      <c r="A3013" t="str">
        <v>Beca Educación Superior</v>
      </c>
      <c r="B3013" t="str">
        <v>HUEHUETENANGO</v>
      </c>
      <c r="C3013" t="str">
        <v>SAN JUAN IXCOY</v>
      </c>
      <c r="D3013" t="str">
        <v>Beca</v>
      </c>
      <c r="E3013" t="str">
        <v>06 Junio</v>
      </c>
      <c r="F3013">
        <v>6</v>
      </c>
      <c r="G3013" s="1">
        <f>'BECA SUPERIOR'!V112</f>
        <v>0</v>
      </c>
      <c r="H3013" s="1">
        <f>'BECA SUPERIOR'!W112</f>
        <v>0</v>
      </c>
    </row>
    <row r="3014">
      <c r="A3014" t="str">
        <v>Beca Educación Superior</v>
      </c>
      <c r="B3014" t="str">
        <v>HUEHUETENANGO</v>
      </c>
      <c r="C3014" t="str">
        <v>SAN JUAN IXCOY</v>
      </c>
      <c r="D3014" t="str">
        <v>Beca</v>
      </c>
      <c r="E3014" t="str">
        <v>07 Julio</v>
      </c>
      <c r="F3014">
        <v>7</v>
      </c>
      <c r="G3014" s="1">
        <f>'BECA SUPERIOR'!Y112</f>
        <v>0</v>
      </c>
      <c r="H3014" s="1">
        <f>'BECA SUPERIOR'!Z112</f>
        <v>0</v>
      </c>
    </row>
    <row r="3015">
      <c r="A3015" t="str">
        <v>Beca Educación Superior</v>
      </c>
      <c r="B3015" t="str">
        <v>HUEHUETENANGO</v>
      </c>
      <c r="C3015" t="str">
        <v>SAN JUAN IXCOY</v>
      </c>
      <c r="D3015" t="str">
        <v>Beca</v>
      </c>
      <c r="E3015" t="str">
        <v>08 Agosto</v>
      </c>
      <c r="F3015">
        <v>8</v>
      </c>
      <c r="G3015" s="1">
        <f>'BECA SUPERIOR'!AB112</f>
        <v>0</v>
      </c>
      <c r="H3015" s="1">
        <f>'BECA SUPERIOR'!AC112</f>
        <v>0</v>
      </c>
    </row>
    <row r="3016">
      <c r="A3016" t="str">
        <v>Beca Educación Superior</v>
      </c>
      <c r="B3016" t="str">
        <v>HUEHUETENANGO</v>
      </c>
      <c r="C3016" t="str">
        <v>SAN JUAN IXCOY</v>
      </c>
      <c r="D3016" t="str">
        <v>Beca</v>
      </c>
      <c r="E3016" t="str">
        <v>09 Septiembre</v>
      </c>
      <c r="F3016">
        <v>9</v>
      </c>
      <c r="G3016" s="1">
        <f>'BECA SUPERIOR'!AE112</f>
        <v>0</v>
      </c>
      <c r="H3016" s="1">
        <f>'BECA SUPERIOR'!AF112</f>
        <v>0</v>
      </c>
    </row>
    <row r="3017">
      <c r="A3017" t="str">
        <v>Beca Educación Superior</v>
      </c>
      <c r="B3017" t="str">
        <v>HUEHUETENANGO</v>
      </c>
      <c r="C3017" t="str">
        <v>SAN MATEO IXTATÁN</v>
      </c>
      <c r="D3017" t="str">
        <v>Beca</v>
      </c>
      <c r="E3017" t="str">
        <v>01 Enero</v>
      </c>
      <c r="F3017">
        <v>1</v>
      </c>
      <c r="G3017" s="1">
        <f>'BECA SUPERIOR'!G113</f>
        <v>0</v>
      </c>
      <c r="H3017" s="1">
        <f>'BECA SUPERIOR'!H113</f>
        <v>0</v>
      </c>
    </row>
    <row r="3018">
      <c r="A3018" t="str">
        <v>Beca Educación Superior</v>
      </c>
      <c r="B3018" t="str">
        <v>HUEHUETENANGO</v>
      </c>
      <c r="C3018" t="str">
        <v>SAN MATEO IXTATÁN</v>
      </c>
      <c r="D3018" t="str">
        <v>Beca</v>
      </c>
      <c r="E3018" t="str">
        <v>02 Febrero</v>
      </c>
      <c r="F3018">
        <v>2</v>
      </c>
      <c r="G3018" s="1">
        <f>'BECA SUPERIOR'!J113</f>
        <v>0</v>
      </c>
      <c r="H3018" s="1">
        <f>'BECA SUPERIOR'!K113</f>
        <v>0</v>
      </c>
    </row>
    <row r="3019">
      <c r="A3019" t="str">
        <v>Beca Educación Superior</v>
      </c>
      <c r="B3019" t="str">
        <v>HUEHUETENANGO</v>
      </c>
      <c r="C3019" t="str">
        <v>SAN MATEO IXTATÁN</v>
      </c>
      <c r="D3019" t="str">
        <v>Beca</v>
      </c>
      <c r="E3019" t="str">
        <v>03 Marzo</v>
      </c>
      <c r="F3019">
        <v>3</v>
      </c>
      <c r="G3019" s="1">
        <f>'BECA SUPERIOR'!M113</f>
        <v>0</v>
      </c>
      <c r="H3019" s="1">
        <f>'BECA SUPERIOR'!N113</f>
        <v>0</v>
      </c>
    </row>
    <row r="3020">
      <c r="A3020" t="str">
        <v>Beca Educación Superior</v>
      </c>
      <c r="B3020" t="str">
        <v>HUEHUETENANGO</v>
      </c>
      <c r="C3020" t="str">
        <v>SAN MATEO IXTATÁN</v>
      </c>
      <c r="D3020" t="str">
        <v>Beca</v>
      </c>
      <c r="E3020" t="str">
        <v>04 Abril</v>
      </c>
      <c r="F3020">
        <v>4</v>
      </c>
      <c r="G3020" s="1">
        <f>'BECA SUPERIOR'!P113</f>
        <v>5.04</v>
      </c>
      <c r="H3020" s="1">
        <f>'BECA SUPERIOR'!Q113</f>
        <v>12600</v>
      </c>
    </row>
    <row r="3021">
      <c r="A3021" t="str">
        <v>Beca Educación Superior</v>
      </c>
      <c r="B3021" t="str">
        <v>HUEHUETENANGO</v>
      </c>
      <c r="C3021" t="str">
        <v>SAN MATEO IXTATÁN</v>
      </c>
      <c r="D3021" t="str">
        <v>Beca</v>
      </c>
      <c r="E3021" t="str">
        <v>05 Mayo</v>
      </c>
      <c r="F3021">
        <v>5</v>
      </c>
      <c r="G3021" s="1">
        <f>'BECA SUPERIOR'!S113</f>
        <v>0</v>
      </c>
      <c r="H3021" s="1">
        <f>'BECA SUPERIOR'!T113</f>
        <v>0</v>
      </c>
    </row>
    <row r="3022">
      <c r="A3022" t="str">
        <v>Beca Educación Superior</v>
      </c>
      <c r="B3022" t="str">
        <v>HUEHUETENANGO</v>
      </c>
      <c r="C3022" t="str">
        <v>SAN MATEO IXTATÁN</v>
      </c>
      <c r="D3022" t="str">
        <v>Beca</v>
      </c>
      <c r="E3022" t="str">
        <v>06 Junio</v>
      </c>
      <c r="F3022">
        <v>6</v>
      </c>
      <c r="G3022" s="1">
        <f>'BECA SUPERIOR'!V113</f>
        <v>0</v>
      </c>
      <c r="H3022" s="1">
        <f>'BECA SUPERIOR'!W113</f>
        <v>0</v>
      </c>
    </row>
    <row r="3023">
      <c r="A3023" t="str">
        <v>Beca Educación Superior</v>
      </c>
      <c r="B3023" t="str">
        <v>HUEHUETENANGO</v>
      </c>
      <c r="C3023" t="str">
        <v>SAN MATEO IXTATÁN</v>
      </c>
      <c r="D3023" t="str">
        <v>Beca</v>
      </c>
      <c r="E3023" t="str">
        <v>07 Julio</v>
      </c>
      <c r="F3023">
        <v>7</v>
      </c>
      <c r="G3023" s="1">
        <f>'BECA SUPERIOR'!Y113</f>
        <v>0</v>
      </c>
      <c r="H3023" s="1">
        <f>'BECA SUPERIOR'!Z113</f>
        <v>0</v>
      </c>
    </row>
    <row r="3024">
      <c r="A3024" t="str">
        <v>Beca Educación Superior</v>
      </c>
      <c r="B3024" t="str">
        <v>HUEHUETENANGO</v>
      </c>
      <c r="C3024" t="str">
        <v>SAN MATEO IXTATÁN</v>
      </c>
      <c r="D3024" t="str">
        <v>Beca</v>
      </c>
      <c r="E3024" t="str">
        <v>08 Agosto</v>
      </c>
      <c r="F3024">
        <v>8</v>
      </c>
      <c r="G3024" s="1">
        <f>'BECA SUPERIOR'!AB113</f>
        <v>0</v>
      </c>
      <c r="H3024" s="1">
        <f>'BECA SUPERIOR'!AC113</f>
        <v>0</v>
      </c>
    </row>
    <row r="3025">
      <c r="A3025" t="str">
        <v>Beca Educación Superior</v>
      </c>
      <c r="B3025" t="str">
        <v>HUEHUETENANGO</v>
      </c>
      <c r="C3025" t="str">
        <v>SAN MATEO IXTATÁN</v>
      </c>
      <c r="D3025" t="str">
        <v>Beca</v>
      </c>
      <c r="E3025" t="str">
        <v>09 Septiembre</v>
      </c>
      <c r="F3025">
        <v>9</v>
      </c>
      <c r="G3025" s="1">
        <f>'BECA SUPERIOR'!AE113</f>
        <v>7</v>
      </c>
      <c r="H3025" s="1">
        <f>'BECA SUPERIOR'!AF113</f>
        <v>17500</v>
      </c>
    </row>
    <row r="3026">
      <c r="A3026" t="str">
        <v>Beca Educación Superior</v>
      </c>
      <c r="B3026" t="str">
        <v>HUEHUETENANGO</v>
      </c>
      <c r="C3026" t="str">
        <v>SAN MIGUEL ACATÁN</v>
      </c>
      <c r="D3026" t="str">
        <v>Beca</v>
      </c>
      <c r="E3026" t="str">
        <v>01 Enero</v>
      </c>
      <c r="F3026">
        <v>1</v>
      </c>
      <c r="G3026" s="1">
        <f>'BECA SUPERIOR'!G114</f>
        <v>0</v>
      </c>
      <c r="H3026" s="1">
        <f>'BECA SUPERIOR'!H114</f>
        <v>0</v>
      </c>
    </row>
    <row r="3027">
      <c r="A3027" t="str">
        <v>Beca Educación Superior</v>
      </c>
      <c r="B3027" t="str">
        <v>HUEHUETENANGO</v>
      </c>
      <c r="C3027" t="str">
        <v>SAN MIGUEL ACATÁN</v>
      </c>
      <c r="D3027" t="str">
        <v>Beca</v>
      </c>
      <c r="E3027" t="str">
        <v>02 Febrero</v>
      </c>
      <c r="F3027">
        <v>2</v>
      </c>
      <c r="G3027" s="1">
        <f>'BECA SUPERIOR'!J114</f>
        <v>0</v>
      </c>
      <c r="H3027" s="1">
        <f>'BECA SUPERIOR'!K114</f>
        <v>0</v>
      </c>
    </row>
    <row r="3028">
      <c r="A3028" t="str">
        <v>Beca Educación Superior</v>
      </c>
      <c r="B3028" t="str">
        <v>HUEHUETENANGO</v>
      </c>
      <c r="C3028" t="str">
        <v>SAN MIGUEL ACATÁN</v>
      </c>
      <c r="D3028" t="str">
        <v>Beca</v>
      </c>
      <c r="E3028" t="str">
        <v>03 Marzo</v>
      </c>
      <c r="F3028">
        <v>3</v>
      </c>
      <c r="G3028" s="1">
        <f>'BECA SUPERIOR'!M114</f>
        <v>0</v>
      </c>
      <c r="H3028" s="1">
        <f>'BECA SUPERIOR'!N114</f>
        <v>0</v>
      </c>
    </row>
    <row r="3029">
      <c r="A3029" t="str">
        <v>Beca Educación Superior</v>
      </c>
      <c r="B3029" t="str">
        <v>HUEHUETENANGO</v>
      </c>
      <c r="C3029" t="str">
        <v>SAN MIGUEL ACATÁN</v>
      </c>
      <c r="D3029" t="str">
        <v>Beca</v>
      </c>
      <c r="E3029" t="str">
        <v>04 Abril</v>
      </c>
      <c r="F3029">
        <v>4</v>
      </c>
      <c r="G3029" s="1">
        <f>'BECA SUPERIOR'!P114</f>
        <v>0</v>
      </c>
      <c r="H3029" s="1">
        <f>'BECA SUPERIOR'!Q114</f>
        <v>0</v>
      </c>
    </row>
    <row r="3030">
      <c r="A3030" t="str">
        <v>Beca Educación Superior</v>
      </c>
      <c r="B3030" t="str">
        <v>HUEHUETENANGO</v>
      </c>
      <c r="C3030" t="str">
        <v>SAN MIGUEL ACATÁN</v>
      </c>
      <c r="D3030" t="str">
        <v>Beca</v>
      </c>
      <c r="E3030" t="str">
        <v>05 Mayo</v>
      </c>
      <c r="F3030">
        <v>5</v>
      </c>
      <c r="G3030" s="1">
        <f>'BECA SUPERIOR'!S114</f>
        <v>0</v>
      </c>
      <c r="H3030" s="1">
        <f>'BECA SUPERIOR'!T114</f>
        <v>0</v>
      </c>
    </row>
    <row r="3031">
      <c r="A3031" t="str">
        <v>Beca Educación Superior</v>
      </c>
      <c r="B3031" t="str">
        <v>HUEHUETENANGO</v>
      </c>
      <c r="C3031" t="str">
        <v>SAN MIGUEL ACATÁN</v>
      </c>
      <c r="D3031" t="str">
        <v>Beca</v>
      </c>
      <c r="E3031" t="str">
        <v>06 Junio</v>
      </c>
      <c r="F3031">
        <v>6</v>
      </c>
      <c r="G3031" s="1">
        <f>'BECA SUPERIOR'!V114</f>
        <v>0</v>
      </c>
      <c r="H3031" s="1">
        <f>'BECA SUPERIOR'!W114</f>
        <v>0</v>
      </c>
    </row>
    <row r="3032">
      <c r="A3032" t="str">
        <v>Beca Educación Superior</v>
      </c>
      <c r="B3032" t="str">
        <v>HUEHUETENANGO</v>
      </c>
      <c r="C3032" t="str">
        <v>SAN MIGUEL ACATÁN</v>
      </c>
      <c r="D3032" t="str">
        <v>Beca</v>
      </c>
      <c r="E3032" t="str">
        <v>07 Julio</v>
      </c>
      <c r="F3032">
        <v>7</v>
      </c>
      <c r="G3032" s="1">
        <f>'BECA SUPERIOR'!Y114</f>
        <v>0</v>
      </c>
      <c r="H3032" s="1">
        <f>'BECA SUPERIOR'!Z114</f>
        <v>0</v>
      </c>
    </row>
    <row r="3033">
      <c r="A3033" t="str">
        <v>Beca Educación Superior</v>
      </c>
      <c r="B3033" t="str">
        <v>HUEHUETENANGO</v>
      </c>
      <c r="C3033" t="str">
        <v>SAN MIGUEL ACATÁN</v>
      </c>
      <c r="D3033" t="str">
        <v>Beca</v>
      </c>
      <c r="E3033" t="str">
        <v>08 Agosto</v>
      </c>
      <c r="F3033">
        <v>8</v>
      </c>
      <c r="G3033" s="1">
        <f>'BECA SUPERIOR'!AB114</f>
        <v>0</v>
      </c>
      <c r="H3033" s="1">
        <f>'BECA SUPERIOR'!AC114</f>
        <v>0</v>
      </c>
    </row>
    <row r="3034">
      <c r="A3034" t="str">
        <v>Beca Educación Superior</v>
      </c>
      <c r="B3034" t="str">
        <v>HUEHUETENANGO</v>
      </c>
      <c r="C3034" t="str">
        <v>SAN MIGUEL ACATÁN</v>
      </c>
      <c r="D3034" t="str">
        <v>Beca</v>
      </c>
      <c r="E3034" t="str">
        <v>09 Septiembre</v>
      </c>
      <c r="F3034">
        <v>9</v>
      </c>
      <c r="G3034" s="1">
        <f>'BECA SUPERIOR'!AE114</f>
        <v>0</v>
      </c>
      <c r="H3034" s="1">
        <f>'BECA SUPERIOR'!AF114</f>
        <v>0</v>
      </c>
    </row>
    <row r="3035">
      <c r="A3035" t="str">
        <v>Beca Educación Superior</v>
      </c>
      <c r="B3035" t="str">
        <v>HUEHUETENANGO</v>
      </c>
      <c r="C3035" t="str">
        <v>SAN PEDRO NECTA</v>
      </c>
      <c r="D3035" t="str">
        <v>Beca</v>
      </c>
      <c r="E3035" t="str">
        <v>01 Enero</v>
      </c>
      <c r="F3035">
        <v>1</v>
      </c>
      <c r="G3035" s="1">
        <f>'BECA SUPERIOR'!G115</f>
        <v>0</v>
      </c>
      <c r="H3035" s="1">
        <f>'BECA SUPERIOR'!H115</f>
        <v>0</v>
      </c>
    </row>
    <row r="3036">
      <c r="A3036" t="str">
        <v>Beca Educación Superior</v>
      </c>
      <c r="B3036" t="str">
        <v>HUEHUETENANGO</v>
      </c>
      <c r="C3036" t="str">
        <v>SAN PEDRO NECTA</v>
      </c>
      <c r="D3036" t="str">
        <v>Beca</v>
      </c>
      <c r="E3036" t="str">
        <v>02 Febrero</v>
      </c>
      <c r="F3036">
        <v>2</v>
      </c>
      <c r="G3036" s="1">
        <f>'BECA SUPERIOR'!J115</f>
        <v>0</v>
      </c>
      <c r="H3036" s="1">
        <f>'BECA SUPERIOR'!K115</f>
        <v>0</v>
      </c>
    </row>
    <row r="3037">
      <c r="A3037" t="str">
        <v>Beca Educación Superior</v>
      </c>
      <c r="B3037" t="str">
        <v>HUEHUETENANGO</v>
      </c>
      <c r="C3037" t="str">
        <v>SAN PEDRO NECTA</v>
      </c>
      <c r="D3037" t="str">
        <v>Beca</v>
      </c>
      <c r="E3037" t="str">
        <v>03 Marzo</v>
      </c>
      <c r="F3037">
        <v>3</v>
      </c>
      <c r="G3037" s="1">
        <f>'BECA SUPERIOR'!M115</f>
        <v>0</v>
      </c>
      <c r="H3037" s="1">
        <f>'BECA SUPERIOR'!N115</f>
        <v>0</v>
      </c>
    </row>
    <row r="3038">
      <c r="A3038" t="str">
        <v>Beca Educación Superior</v>
      </c>
      <c r="B3038" t="str">
        <v>HUEHUETENANGO</v>
      </c>
      <c r="C3038" t="str">
        <v>SAN PEDRO NECTA</v>
      </c>
      <c r="D3038" t="str">
        <v>Beca</v>
      </c>
      <c r="E3038" t="str">
        <v>04 Abril</v>
      </c>
      <c r="F3038">
        <v>4</v>
      </c>
      <c r="G3038" s="1">
        <f>'BECA SUPERIOR'!P115</f>
        <v>0</v>
      </c>
      <c r="H3038" s="1">
        <f>'BECA SUPERIOR'!Q115</f>
        <v>0</v>
      </c>
    </row>
    <row r="3039">
      <c r="A3039" t="str">
        <v>Beca Educación Superior</v>
      </c>
      <c r="B3039" t="str">
        <v>HUEHUETENANGO</v>
      </c>
      <c r="C3039" t="str">
        <v>SAN PEDRO NECTA</v>
      </c>
      <c r="D3039" t="str">
        <v>Beca</v>
      </c>
      <c r="E3039" t="str">
        <v>05 Mayo</v>
      </c>
      <c r="F3039">
        <v>5</v>
      </c>
      <c r="G3039" s="1">
        <f>'BECA SUPERIOR'!S115</f>
        <v>0</v>
      </c>
      <c r="H3039" s="1">
        <f>'BECA SUPERIOR'!T115</f>
        <v>0</v>
      </c>
    </row>
    <row r="3040">
      <c r="A3040" t="str">
        <v>Beca Educación Superior</v>
      </c>
      <c r="B3040" t="str">
        <v>HUEHUETENANGO</v>
      </c>
      <c r="C3040" t="str">
        <v>SAN PEDRO NECTA</v>
      </c>
      <c r="D3040" t="str">
        <v>Beca</v>
      </c>
      <c r="E3040" t="str">
        <v>06 Junio</v>
      </c>
      <c r="F3040">
        <v>6</v>
      </c>
      <c r="G3040" s="1">
        <f>'BECA SUPERIOR'!V115</f>
        <v>0</v>
      </c>
      <c r="H3040" s="1">
        <f>'BECA SUPERIOR'!W115</f>
        <v>0</v>
      </c>
    </row>
    <row r="3041">
      <c r="A3041" t="str">
        <v>Beca Educación Superior</v>
      </c>
      <c r="B3041" t="str">
        <v>HUEHUETENANGO</v>
      </c>
      <c r="C3041" t="str">
        <v>SAN PEDRO NECTA</v>
      </c>
      <c r="D3041" t="str">
        <v>Beca</v>
      </c>
      <c r="E3041" t="str">
        <v>07 Julio</v>
      </c>
      <c r="F3041">
        <v>7</v>
      </c>
      <c r="G3041" s="1">
        <f>'BECA SUPERIOR'!Y115</f>
        <v>0</v>
      </c>
      <c r="H3041" s="1">
        <f>'BECA SUPERIOR'!Z115</f>
        <v>0</v>
      </c>
    </row>
    <row r="3042">
      <c r="A3042" t="str">
        <v>Beca Educación Superior</v>
      </c>
      <c r="B3042" t="str">
        <v>HUEHUETENANGO</v>
      </c>
      <c r="C3042" t="str">
        <v>SAN PEDRO NECTA</v>
      </c>
      <c r="D3042" t="str">
        <v>Beca</v>
      </c>
      <c r="E3042" t="str">
        <v>08 Agosto</v>
      </c>
      <c r="F3042">
        <v>8</v>
      </c>
      <c r="G3042" s="1">
        <f>'BECA SUPERIOR'!AB115</f>
        <v>0</v>
      </c>
      <c r="H3042" s="1">
        <f>'BECA SUPERIOR'!AC115</f>
        <v>0</v>
      </c>
    </row>
    <row r="3043">
      <c r="A3043" t="str">
        <v>Beca Educación Superior</v>
      </c>
      <c r="B3043" t="str">
        <v>HUEHUETENANGO</v>
      </c>
      <c r="C3043" t="str">
        <v>SAN PEDRO NECTA</v>
      </c>
      <c r="D3043" t="str">
        <v>Beca</v>
      </c>
      <c r="E3043" t="str">
        <v>09 Septiembre</v>
      </c>
      <c r="F3043">
        <v>9</v>
      </c>
      <c r="G3043" s="1">
        <f>'BECA SUPERIOR'!AE115</f>
        <v>1</v>
      </c>
      <c r="H3043" s="1">
        <f>'BECA SUPERIOR'!AF115</f>
        <v>2500</v>
      </c>
    </row>
    <row r="3044">
      <c r="A3044" t="str">
        <v>Beca Educación Superior</v>
      </c>
      <c r="B3044" t="str">
        <v>HUEHUETENANGO</v>
      </c>
      <c r="C3044" t="str">
        <v>SAN RAFAEL LA INDEPENDENCIA</v>
      </c>
      <c r="D3044" t="str">
        <v>Beca</v>
      </c>
      <c r="E3044" t="str">
        <v>01 Enero</v>
      </c>
      <c r="F3044">
        <v>1</v>
      </c>
      <c r="G3044" s="1">
        <f>'BECA SUPERIOR'!G116</f>
        <v>0</v>
      </c>
      <c r="H3044" s="1">
        <f>'BECA SUPERIOR'!H116</f>
        <v>0</v>
      </c>
    </row>
    <row r="3045">
      <c r="A3045" t="str">
        <v>Beca Educación Superior</v>
      </c>
      <c r="B3045" t="str">
        <v>HUEHUETENANGO</v>
      </c>
      <c r="C3045" t="str">
        <v>SAN RAFAEL LA INDEPENDENCIA</v>
      </c>
      <c r="D3045" t="str">
        <v>Beca</v>
      </c>
      <c r="E3045" t="str">
        <v>02 Febrero</v>
      </c>
      <c r="F3045">
        <v>2</v>
      </c>
      <c r="G3045" s="1">
        <f>'BECA SUPERIOR'!J116</f>
        <v>0</v>
      </c>
      <c r="H3045" s="1">
        <f>'BECA SUPERIOR'!K116</f>
        <v>0</v>
      </c>
    </row>
    <row r="3046">
      <c r="A3046" t="str">
        <v>Beca Educación Superior</v>
      </c>
      <c r="B3046" t="str">
        <v>HUEHUETENANGO</v>
      </c>
      <c r="C3046" t="str">
        <v>SAN RAFAEL LA INDEPENDENCIA</v>
      </c>
      <c r="D3046" t="str">
        <v>Beca</v>
      </c>
      <c r="E3046" t="str">
        <v>03 Marzo</v>
      </c>
      <c r="F3046">
        <v>3</v>
      </c>
      <c r="G3046" s="1">
        <f>'BECA SUPERIOR'!M116</f>
        <v>0</v>
      </c>
      <c r="H3046" s="1">
        <f>'BECA SUPERIOR'!N116</f>
        <v>0</v>
      </c>
    </row>
    <row r="3047">
      <c r="A3047" t="str">
        <v>Beca Educación Superior</v>
      </c>
      <c r="B3047" t="str">
        <v>HUEHUETENANGO</v>
      </c>
      <c r="C3047" t="str">
        <v>SAN RAFAEL LA INDEPENDENCIA</v>
      </c>
      <c r="D3047" t="str">
        <v>Beca</v>
      </c>
      <c r="E3047" t="str">
        <v>04 Abril</v>
      </c>
      <c r="F3047">
        <v>4</v>
      </c>
      <c r="G3047" s="1">
        <f>'BECA SUPERIOR'!P116</f>
        <v>0.72</v>
      </c>
      <c r="H3047" s="1">
        <f>'BECA SUPERIOR'!Q116</f>
        <v>1800</v>
      </c>
    </row>
    <row r="3048">
      <c r="A3048" t="str">
        <v>Beca Educación Superior</v>
      </c>
      <c r="B3048" t="str">
        <v>HUEHUETENANGO</v>
      </c>
      <c r="C3048" t="str">
        <v>SAN RAFAEL LA INDEPENDENCIA</v>
      </c>
      <c r="D3048" t="str">
        <v>Beca</v>
      </c>
      <c r="E3048" t="str">
        <v>05 Mayo</v>
      </c>
      <c r="F3048">
        <v>5</v>
      </c>
      <c r="G3048" s="1">
        <f>'BECA SUPERIOR'!S116</f>
        <v>0</v>
      </c>
      <c r="H3048" s="1">
        <f>'BECA SUPERIOR'!T116</f>
        <v>0</v>
      </c>
    </row>
    <row r="3049">
      <c r="A3049" t="str">
        <v>Beca Educación Superior</v>
      </c>
      <c r="B3049" t="str">
        <v>HUEHUETENANGO</v>
      </c>
      <c r="C3049" t="str">
        <v>SAN RAFAEL LA INDEPENDENCIA</v>
      </c>
      <c r="D3049" t="str">
        <v>Beca</v>
      </c>
      <c r="E3049" t="str">
        <v>06 Junio</v>
      </c>
      <c r="F3049">
        <v>6</v>
      </c>
      <c r="G3049" s="1">
        <f>'BECA SUPERIOR'!V116</f>
        <v>0</v>
      </c>
      <c r="H3049" s="1">
        <f>'BECA SUPERIOR'!W116</f>
        <v>0</v>
      </c>
    </row>
    <row r="3050">
      <c r="A3050" t="str">
        <v>Beca Educación Superior</v>
      </c>
      <c r="B3050" t="str">
        <v>HUEHUETENANGO</v>
      </c>
      <c r="C3050" t="str">
        <v>SAN RAFAEL LA INDEPENDENCIA</v>
      </c>
      <c r="D3050" t="str">
        <v>Beca</v>
      </c>
      <c r="E3050" t="str">
        <v>07 Julio</v>
      </c>
      <c r="F3050">
        <v>7</v>
      </c>
      <c r="G3050" s="1">
        <f>'BECA SUPERIOR'!Y116</f>
        <v>0</v>
      </c>
      <c r="H3050" s="1">
        <f>'BECA SUPERIOR'!Z116</f>
        <v>0</v>
      </c>
    </row>
    <row r="3051">
      <c r="A3051" t="str">
        <v>Beca Educación Superior</v>
      </c>
      <c r="B3051" t="str">
        <v>HUEHUETENANGO</v>
      </c>
      <c r="C3051" t="str">
        <v>SAN RAFAEL LA INDEPENDENCIA</v>
      </c>
      <c r="D3051" t="str">
        <v>Beca</v>
      </c>
      <c r="E3051" t="str">
        <v>08 Agosto</v>
      </c>
      <c r="F3051">
        <v>8</v>
      </c>
      <c r="G3051" s="1">
        <f>'BECA SUPERIOR'!AB116</f>
        <v>0</v>
      </c>
      <c r="H3051" s="1">
        <f>'BECA SUPERIOR'!AC116</f>
        <v>0</v>
      </c>
    </row>
    <row r="3052">
      <c r="A3052" t="str">
        <v>Beca Educación Superior</v>
      </c>
      <c r="B3052" t="str">
        <v>HUEHUETENANGO</v>
      </c>
      <c r="C3052" t="str">
        <v>SAN RAFAEL LA INDEPENDENCIA</v>
      </c>
      <c r="D3052" t="str">
        <v>Beca</v>
      </c>
      <c r="E3052" t="str">
        <v>09 Septiembre</v>
      </c>
      <c r="F3052">
        <v>9</v>
      </c>
      <c r="G3052" s="1">
        <f>'BECA SUPERIOR'!AE116</f>
        <v>1</v>
      </c>
      <c r="H3052" s="1">
        <f>'BECA SUPERIOR'!AF116</f>
        <v>2500</v>
      </c>
    </row>
    <row r="3053">
      <c r="A3053" t="str">
        <v>Beca Educación Superior</v>
      </c>
      <c r="B3053" t="str">
        <v>HUEHUETENANGO</v>
      </c>
      <c r="C3053" t="str">
        <v>SAN RAFAEL PETZAL</v>
      </c>
      <c r="D3053" t="str">
        <v>Beca</v>
      </c>
      <c r="E3053" t="str">
        <v>01 Enero</v>
      </c>
      <c r="F3053">
        <v>1</v>
      </c>
      <c r="G3053" s="1">
        <f>'BECA SUPERIOR'!G117</f>
        <v>0</v>
      </c>
      <c r="H3053" s="1">
        <f>'BECA SUPERIOR'!H117</f>
        <v>0</v>
      </c>
    </row>
    <row r="3054">
      <c r="A3054" t="str">
        <v>Beca Educación Superior</v>
      </c>
      <c r="B3054" t="str">
        <v>HUEHUETENANGO</v>
      </c>
      <c r="C3054" t="str">
        <v>SAN RAFAEL PETZAL</v>
      </c>
      <c r="D3054" t="str">
        <v>Beca</v>
      </c>
      <c r="E3054" t="str">
        <v>02 Febrero</v>
      </c>
      <c r="F3054">
        <v>2</v>
      </c>
      <c r="G3054" s="1">
        <f>'BECA SUPERIOR'!J117</f>
        <v>0</v>
      </c>
      <c r="H3054" s="1">
        <f>'BECA SUPERIOR'!K117</f>
        <v>0</v>
      </c>
    </row>
    <row r="3055">
      <c r="A3055" t="str">
        <v>Beca Educación Superior</v>
      </c>
      <c r="B3055" t="str">
        <v>HUEHUETENANGO</v>
      </c>
      <c r="C3055" t="str">
        <v>SAN RAFAEL PETZAL</v>
      </c>
      <c r="D3055" t="str">
        <v>Beca</v>
      </c>
      <c r="E3055" t="str">
        <v>03 Marzo</v>
      </c>
      <c r="F3055">
        <v>3</v>
      </c>
      <c r="G3055" s="1">
        <f>'BECA SUPERIOR'!M117</f>
        <v>0</v>
      </c>
      <c r="H3055" s="1">
        <f>'BECA SUPERIOR'!N117</f>
        <v>0</v>
      </c>
    </row>
    <row r="3056">
      <c r="A3056" t="str">
        <v>Beca Educación Superior</v>
      </c>
      <c r="B3056" t="str">
        <v>HUEHUETENANGO</v>
      </c>
      <c r="C3056" t="str">
        <v>SAN RAFAEL PETZAL</v>
      </c>
      <c r="D3056" t="str">
        <v>Beca</v>
      </c>
      <c r="E3056" t="str">
        <v>04 Abril</v>
      </c>
      <c r="F3056">
        <v>4</v>
      </c>
      <c r="G3056" s="1">
        <f>'BECA SUPERIOR'!P117</f>
        <v>0</v>
      </c>
      <c r="H3056" s="1">
        <f>'BECA SUPERIOR'!Q117</f>
        <v>0</v>
      </c>
    </row>
    <row r="3057">
      <c r="A3057" t="str">
        <v>Beca Educación Superior</v>
      </c>
      <c r="B3057" t="str">
        <v>HUEHUETENANGO</v>
      </c>
      <c r="C3057" t="str">
        <v>SAN RAFAEL PETZAL</v>
      </c>
      <c r="D3057" t="str">
        <v>Beca</v>
      </c>
      <c r="E3057" t="str">
        <v>05 Mayo</v>
      </c>
      <c r="F3057">
        <v>5</v>
      </c>
      <c r="G3057" s="1">
        <f>'BECA SUPERIOR'!S117</f>
        <v>0</v>
      </c>
      <c r="H3057" s="1">
        <f>'BECA SUPERIOR'!T117</f>
        <v>0</v>
      </c>
    </row>
    <row r="3058">
      <c r="A3058" t="str">
        <v>Beca Educación Superior</v>
      </c>
      <c r="B3058" t="str">
        <v>HUEHUETENANGO</v>
      </c>
      <c r="C3058" t="str">
        <v>SAN RAFAEL PETZAL</v>
      </c>
      <c r="D3058" t="str">
        <v>Beca</v>
      </c>
      <c r="E3058" t="str">
        <v>06 Junio</v>
      </c>
      <c r="F3058">
        <v>6</v>
      </c>
      <c r="G3058" s="1">
        <f>'BECA SUPERIOR'!V117</f>
        <v>0</v>
      </c>
      <c r="H3058" s="1">
        <f>'BECA SUPERIOR'!W117</f>
        <v>0</v>
      </c>
    </row>
    <row r="3059">
      <c r="A3059" t="str">
        <v>Beca Educación Superior</v>
      </c>
      <c r="B3059" t="str">
        <v>HUEHUETENANGO</v>
      </c>
      <c r="C3059" t="str">
        <v>SAN RAFAEL PETZAL</v>
      </c>
      <c r="D3059" t="str">
        <v>Beca</v>
      </c>
      <c r="E3059" t="str">
        <v>07 Julio</v>
      </c>
      <c r="F3059">
        <v>7</v>
      </c>
      <c r="G3059" s="1">
        <f>'BECA SUPERIOR'!Y117</f>
        <v>0</v>
      </c>
      <c r="H3059" s="1">
        <f>'BECA SUPERIOR'!Z117</f>
        <v>0</v>
      </c>
    </row>
    <row r="3060">
      <c r="A3060" t="str">
        <v>Beca Educación Superior</v>
      </c>
      <c r="B3060" t="str">
        <v>HUEHUETENANGO</v>
      </c>
      <c r="C3060" t="str">
        <v>SAN RAFAEL PETZAL</v>
      </c>
      <c r="D3060" t="str">
        <v>Beca</v>
      </c>
      <c r="E3060" t="str">
        <v>08 Agosto</v>
      </c>
      <c r="F3060">
        <v>8</v>
      </c>
      <c r="G3060" s="1">
        <f>'BECA SUPERIOR'!AB117</f>
        <v>0</v>
      </c>
      <c r="H3060" s="1">
        <f>'BECA SUPERIOR'!AC117</f>
        <v>0</v>
      </c>
    </row>
    <row r="3061">
      <c r="A3061" t="str">
        <v>Beca Educación Superior</v>
      </c>
      <c r="B3061" t="str">
        <v>HUEHUETENANGO</v>
      </c>
      <c r="C3061" t="str">
        <v>SAN RAFAEL PETZAL</v>
      </c>
      <c r="D3061" t="str">
        <v>Beca</v>
      </c>
      <c r="E3061" t="str">
        <v>09 Septiembre</v>
      </c>
      <c r="F3061">
        <v>9</v>
      </c>
      <c r="G3061" s="1">
        <f>'BECA SUPERIOR'!AE117</f>
        <v>1</v>
      </c>
      <c r="H3061" s="1">
        <f>'BECA SUPERIOR'!AF117</f>
        <v>2500</v>
      </c>
    </row>
    <row r="3062">
      <c r="A3062" t="str">
        <v>Beca Educación Superior</v>
      </c>
      <c r="B3062" t="str">
        <v>HUEHUETENANGO</v>
      </c>
      <c r="C3062" t="str">
        <v>SAN SEBASTIÁN COATÁN</v>
      </c>
      <c r="D3062" t="str">
        <v>Beca</v>
      </c>
      <c r="E3062" t="str">
        <v>01 Enero</v>
      </c>
      <c r="F3062">
        <v>1</v>
      </c>
      <c r="G3062" s="1">
        <f>'BECA SUPERIOR'!G118</f>
        <v>0</v>
      </c>
      <c r="H3062" s="1">
        <f>'BECA SUPERIOR'!H118</f>
        <v>0</v>
      </c>
    </row>
    <row r="3063">
      <c r="A3063" t="str">
        <v>Beca Educación Superior</v>
      </c>
      <c r="B3063" t="str">
        <v>HUEHUETENANGO</v>
      </c>
      <c r="C3063" t="str">
        <v>SAN SEBASTIÁN COATÁN</v>
      </c>
      <c r="D3063" t="str">
        <v>Beca</v>
      </c>
      <c r="E3063" t="str">
        <v>02 Febrero</v>
      </c>
      <c r="F3063">
        <v>2</v>
      </c>
      <c r="G3063" s="1">
        <f>'BECA SUPERIOR'!J118</f>
        <v>0</v>
      </c>
      <c r="H3063" s="1">
        <f>'BECA SUPERIOR'!K118</f>
        <v>0</v>
      </c>
    </row>
    <row r="3064">
      <c r="A3064" t="str">
        <v>Beca Educación Superior</v>
      </c>
      <c r="B3064" t="str">
        <v>HUEHUETENANGO</v>
      </c>
      <c r="C3064" t="str">
        <v>SAN SEBASTIÁN COATÁN</v>
      </c>
      <c r="D3064" t="str">
        <v>Beca</v>
      </c>
      <c r="E3064" t="str">
        <v>03 Marzo</v>
      </c>
      <c r="F3064">
        <v>3</v>
      </c>
      <c r="G3064" s="1">
        <f>'BECA SUPERIOR'!M118</f>
        <v>0</v>
      </c>
      <c r="H3064" s="1">
        <f>'BECA SUPERIOR'!N118</f>
        <v>0</v>
      </c>
    </row>
    <row r="3065">
      <c r="A3065" t="str">
        <v>Beca Educación Superior</v>
      </c>
      <c r="B3065" t="str">
        <v>HUEHUETENANGO</v>
      </c>
      <c r="C3065" t="str">
        <v>SAN SEBASTIÁN COATÁN</v>
      </c>
      <c r="D3065" t="str">
        <v>Beca</v>
      </c>
      <c r="E3065" t="str">
        <v>04 Abril</v>
      </c>
      <c r="F3065">
        <v>4</v>
      </c>
      <c r="G3065" s="1">
        <f>'BECA SUPERIOR'!P118</f>
        <v>0</v>
      </c>
      <c r="H3065" s="1">
        <f>'BECA SUPERIOR'!Q118</f>
        <v>0</v>
      </c>
    </row>
    <row r="3066">
      <c r="A3066" t="str">
        <v>Beca Educación Superior</v>
      </c>
      <c r="B3066" t="str">
        <v>HUEHUETENANGO</v>
      </c>
      <c r="C3066" t="str">
        <v>SAN SEBASTIÁN COATÁN</v>
      </c>
      <c r="D3066" t="str">
        <v>Beca</v>
      </c>
      <c r="E3066" t="str">
        <v>05 Mayo</v>
      </c>
      <c r="F3066">
        <v>5</v>
      </c>
      <c r="G3066" s="1">
        <f>'BECA SUPERIOR'!S118</f>
        <v>0</v>
      </c>
      <c r="H3066" s="1">
        <f>'BECA SUPERIOR'!T118</f>
        <v>0</v>
      </c>
    </row>
    <row r="3067">
      <c r="A3067" t="str">
        <v>Beca Educación Superior</v>
      </c>
      <c r="B3067" t="str">
        <v>HUEHUETENANGO</v>
      </c>
      <c r="C3067" t="str">
        <v>SAN SEBASTIÁN COATÁN</v>
      </c>
      <c r="D3067" t="str">
        <v>Beca</v>
      </c>
      <c r="E3067" t="str">
        <v>06 Junio</v>
      </c>
      <c r="F3067">
        <v>6</v>
      </c>
      <c r="G3067" s="1">
        <f>'BECA SUPERIOR'!V118</f>
        <v>0</v>
      </c>
      <c r="H3067" s="1">
        <f>'BECA SUPERIOR'!W118</f>
        <v>0</v>
      </c>
    </row>
    <row r="3068">
      <c r="A3068" t="str">
        <v>Beca Educación Superior</v>
      </c>
      <c r="B3068" t="str">
        <v>HUEHUETENANGO</v>
      </c>
      <c r="C3068" t="str">
        <v>SAN SEBASTIÁN COATÁN</v>
      </c>
      <c r="D3068" t="str">
        <v>Beca</v>
      </c>
      <c r="E3068" t="str">
        <v>07 Julio</v>
      </c>
      <c r="F3068">
        <v>7</v>
      </c>
      <c r="G3068" s="1">
        <f>'BECA SUPERIOR'!Y118</f>
        <v>0</v>
      </c>
      <c r="H3068" s="1">
        <f>'BECA SUPERIOR'!Z118</f>
        <v>0</v>
      </c>
    </row>
    <row r="3069">
      <c r="A3069" t="str">
        <v>Beca Educación Superior</v>
      </c>
      <c r="B3069" t="str">
        <v>HUEHUETENANGO</v>
      </c>
      <c r="C3069" t="str">
        <v>SAN SEBASTIÁN COATÁN</v>
      </c>
      <c r="D3069" t="str">
        <v>Beca</v>
      </c>
      <c r="E3069" t="str">
        <v>08 Agosto</v>
      </c>
      <c r="F3069">
        <v>8</v>
      </c>
      <c r="G3069" s="1">
        <f>'BECA SUPERIOR'!AB118</f>
        <v>0</v>
      </c>
      <c r="H3069" s="1">
        <f>'BECA SUPERIOR'!AC118</f>
        <v>0</v>
      </c>
    </row>
    <row r="3070">
      <c r="A3070" t="str">
        <v>Beca Educación Superior</v>
      </c>
      <c r="B3070" t="str">
        <v>HUEHUETENANGO</v>
      </c>
      <c r="C3070" t="str">
        <v>SAN SEBASTIÁN COATÁN</v>
      </c>
      <c r="D3070" t="str">
        <v>Beca</v>
      </c>
      <c r="E3070" t="str">
        <v>09 Septiembre</v>
      </c>
      <c r="F3070">
        <v>9</v>
      </c>
      <c r="G3070" s="1">
        <f>'BECA SUPERIOR'!AE118</f>
        <v>0</v>
      </c>
      <c r="H3070" s="1">
        <f>'BECA SUPERIOR'!AF118</f>
        <v>0</v>
      </c>
    </row>
    <row r="3071">
      <c r="A3071" t="str">
        <v>Beca Educación Superior</v>
      </c>
      <c r="B3071" t="str">
        <v>HUEHUETENANGO</v>
      </c>
      <c r="C3071" t="str">
        <v>SAN SEBASTIÁN HUEHUETENANGO</v>
      </c>
      <c r="D3071" t="str">
        <v>Beca</v>
      </c>
      <c r="E3071" t="str">
        <v>01 Enero</v>
      </c>
      <c r="F3071">
        <v>1</v>
      </c>
      <c r="G3071" s="1">
        <f>'BECA SUPERIOR'!G119</f>
        <v>0</v>
      </c>
      <c r="H3071" s="1">
        <f>'BECA SUPERIOR'!H119</f>
        <v>0</v>
      </c>
    </row>
    <row r="3072">
      <c r="A3072" t="str">
        <v>Beca Educación Superior</v>
      </c>
      <c r="B3072" t="str">
        <v>HUEHUETENANGO</v>
      </c>
      <c r="C3072" t="str">
        <v>SAN SEBASTIÁN HUEHUETENANGO</v>
      </c>
      <c r="D3072" t="str">
        <v>Beca</v>
      </c>
      <c r="E3072" t="str">
        <v>02 Febrero</v>
      </c>
      <c r="F3072">
        <v>2</v>
      </c>
      <c r="G3072" s="1">
        <f>'BECA SUPERIOR'!J119</f>
        <v>0</v>
      </c>
      <c r="H3072" s="1">
        <f>'BECA SUPERIOR'!K119</f>
        <v>0</v>
      </c>
    </row>
    <row r="3073">
      <c r="A3073" t="str">
        <v>Beca Educación Superior</v>
      </c>
      <c r="B3073" t="str">
        <v>HUEHUETENANGO</v>
      </c>
      <c r="C3073" t="str">
        <v>SAN SEBASTIÁN HUEHUETENANGO</v>
      </c>
      <c r="D3073" t="str">
        <v>Beca</v>
      </c>
      <c r="E3073" t="str">
        <v>03 Marzo</v>
      </c>
      <c r="F3073">
        <v>3</v>
      </c>
      <c r="G3073" s="1">
        <f>'BECA SUPERIOR'!M119</f>
        <v>0</v>
      </c>
      <c r="H3073" s="1">
        <f>'BECA SUPERIOR'!N119</f>
        <v>0</v>
      </c>
    </row>
    <row r="3074">
      <c r="A3074" t="str">
        <v>Beca Educación Superior</v>
      </c>
      <c r="B3074" t="str">
        <v>HUEHUETENANGO</v>
      </c>
      <c r="C3074" t="str">
        <v>SAN SEBASTIÁN HUEHUETENANGO</v>
      </c>
      <c r="D3074" t="str">
        <v>Beca</v>
      </c>
      <c r="E3074" t="str">
        <v>04 Abril</v>
      </c>
      <c r="F3074">
        <v>4</v>
      </c>
      <c r="G3074" s="1">
        <f>'BECA SUPERIOR'!P119</f>
        <v>2.88</v>
      </c>
      <c r="H3074" s="1">
        <f>'BECA SUPERIOR'!Q119</f>
        <v>7200</v>
      </c>
    </row>
    <row r="3075">
      <c r="A3075" t="str">
        <v>Beca Educación Superior</v>
      </c>
      <c r="B3075" t="str">
        <v>HUEHUETENANGO</v>
      </c>
      <c r="C3075" t="str">
        <v>SAN SEBASTIÁN HUEHUETENANGO</v>
      </c>
      <c r="D3075" t="str">
        <v>Beca</v>
      </c>
      <c r="E3075" t="str">
        <v>05 Mayo</v>
      </c>
      <c r="F3075">
        <v>5</v>
      </c>
      <c r="G3075" s="1">
        <f>'BECA SUPERIOR'!S119</f>
        <v>0</v>
      </c>
      <c r="H3075" s="1">
        <f>'BECA SUPERIOR'!T119</f>
        <v>0</v>
      </c>
    </row>
    <row r="3076">
      <c r="A3076" t="str">
        <v>Beca Educación Superior</v>
      </c>
      <c r="B3076" t="str">
        <v>HUEHUETENANGO</v>
      </c>
      <c r="C3076" t="str">
        <v>SAN SEBASTIÁN HUEHUETENANGO</v>
      </c>
      <c r="D3076" t="str">
        <v>Beca</v>
      </c>
      <c r="E3076" t="str">
        <v>06 Junio</v>
      </c>
      <c r="F3076">
        <v>6</v>
      </c>
      <c r="G3076" s="1">
        <f>'BECA SUPERIOR'!V119</f>
        <v>0</v>
      </c>
      <c r="H3076" s="1">
        <f>'BECA SUPERIOR'!W119</f>
        <v>0</v>
      </c>
    </row>
    <row r="3077">
      <c r="A3077" t="str">
        <v>Beca Educación Superior</v>
      </c>
      <c r="B3077" t="str">
        <v>HUEHUETENANGO</v>
      </c>
      <c r="C3077" t="str">
        <v>SAN SEBASTIÁN HUEHUETENANGO</v>
      </c>
      <c r="D3077" t="str">
        <v>Beca</v>
      </c>
      <c r="E3077" t="str">
        <v>07 Julio</v>
      </c>
      <c r="F3077">
        <v>7</v>
      </c>
      <c r="G3077" s="1">
        <f>'BECA SUPERIOR'!Y119</f>
        <v>0</v>
      </c>
      <c r="H3077" s="1">
        <f>'BECA SUPERIOR'!Z119</f>
        <v>0</v>
      </c>
    </row>
    <row r="3078">
      <c r="A3078" t="str">
        <v>Beca Educación Superior</v>
      </c>
      <c r="B3078" t="str">
        <v>HUEHUETENANGO</v>
      </c>
      <c r="C3078" t="str">
        <v>SAN SEBASTIÁN HUEHUETENANGO</v>
      </c>
      <c r="D3078" t="str">
        <v>Beca</v>
      </c>
      <c r="E3078" t="str">
        <v>08 Agosto</v>
      </c>
      <c r="F3078">
        <v>8</v>
      </c>
      <c r="G3078" s="1">
        <f>'BECA SUPERIOR'!AB119</f>
        <v>0</v>
      </c>
      <c r="H3078" s="1">
        <f>'BECA SUPERIOR'!AC119</f>
        <v>0</v>
      </c>
    </row>
    <row r="3079">
      <c r="A3079" t="str">
        <v>Beca Educación Superior</v>
      </c>
      <c r="B3079" t="str">
        <v>HUEHUETENANGO</v>
      </c>
      <c r="C3079" t="str">
        <v>SAN SEBASTIÁN HUEHUETENANGO</v>
      </c>
      <c r="D3079" t="str">
        <v>Beca</v>
      </c>
      <c r="E3079" t="str">
        <v>09 Septiembre</v>
      </c>
      <c r="F3079">
        <v>9</v>
      </c>
      <c r="G3079" s="1">
        <f>'BECA SUPERIOR'!AE119</f>
        <v>5</v>
      </c>
      <c r="H3079" s="1">
        <f>'BECA SUPERIOR'!AF119</f>
        <v>12500</v>
      </c>
    </row>
    <row r="3080">
      <c r="A3080" t="str">
        <v>Beca Educación Superior</v>
      </c>
      <c r="B3080" t="str">
        <v>HUEHUETENANGO</v>
      </c>
      <c r="C3080" t="str">
        <v>SANTA ANA HUISTA</v>
      </c>
      <c r="D3080" t="str">
        <v>Beca</v>
      </c>
      <c r="E3080" t="str">
        <v>01 Enero</v>
      </c>
      <c r="F3080">
        <v>1</v>
      </c>
      <c r="G3080" s="1">
        <f>'BECA SUPERIOR'!G120</f>
        <v>0</v>
      </c>
      <c r="H3080" s="1">
        <f>'BECA SUPERIOR'!H120</f>
        <v>0</v>
      </c>
    </row>
    <row r="3081">
      <c r="A3081" t="str">
        <v>Beca Educación Superior</v>
      </c>
      <c r="B3081" t="str">
        <v>HUEHUETENANGO</v>
      </c>
      <c r="C3081" t="str">
        <v>SANTA ANA HUISTA</v>
      </c>
      <c r="D3081" t="str">
        <v>Beca</v>
      </c>
      <c r="E3081" t="str">
        <v>02 Febrero</v>
      </c>
      <c r="F3081">
        <v>2</v>
      </c>
      <c r="G3081" s="1">
        <f>'BECA SUPERIOR'!J120</f>
        <v>0</v>
      </c>
      <c r="H3081" s="1">
        <f>'BECA SUPERIOR'!K120</f>
        <v>0</v>
      </c>
    </row>
    <row r="3082">
      <c r="A3082" t="str">
        <v>Beca Educación Superior</v>
      </c>
      <c r="B3082" t="str">
        <v>HUEHUETENANGO</v>
      </c>
      <c r="C3082" t="str">
        <v>SANTA ANA HUISTA</v>
      </c>
      <c r="D3082" t="str">
        <v>Beca</v>
      </c>
      <c r="E3082" t="str">
        <v>03 Marzo</v>
      </c>
      <c r="F3082">
        <v>3</v>
      </c>
      <c r="G3082" s="1">
        <f>'BECA SUPERIOR'!M120</f>
        <v>0</v>
      </c>
      <c r="H3082" s="1">
        <f>'BECA SUPERIOR'!N120</f>
        <v>0</v>
      </c>
    </row>
    <row r="3083">
      <c r="A3083" t="str">
        <v>Beca Educación Superior</v>
      </c>
      <c r="B3083" t="str">
        <v>HUEHUETENANGO</v>
      </c>
      <c r="C3083" t="str">
        <v>SANTA ANA HUISTA</v>
      </c>
      <c r="D3083" t="str">
        <v>Beca</v>
      </c>
      <c r="E3083" t="str">
        <v>04 Abril</v>
      </c>
      <c r="F3083">
        <v>4</v>
      </c>
      <c r="G3083" s="1">
        <f>'BECA SUPERIOR'!P120</f>
        <v>0.72</v>
      </c>
      <c r="H3083" s="1">
        <f>'BECA SUPERIOR'!Q120</f>
        <v>1800</v>
      </c>
    </row>
    <row r="3084">
      <c r="A3084" t="str">
        <v>Beca Educación Superior</v>
      </c>
      <c r="B3084" t="str">
        <v>HUEHUETENANGO</v>
      </c>
      <c r="C3084" t="str">
        <v>SANTA ANA HUISTA</v>
      </c>
      <c r="D3084" t="str">
        <v>Beca</v>
      </c>
      <c r="E3084" t="str">
        <v>05 Mayo</v>
      </c>
      <c r="F3084">
        <v>5</v>
      </c>
      <c r="G3084" s="1">
        <f>'BECA SUPERIOR'!S120</f>
        <v>0</v>
      </c>
      <c r="H3084" s="1">
        <f>'BECA SUPERIOR'!T120</f>
        <v>0</v>
      </c>
    </row>
    <row r="3085">
      <c r="A3085" t="str">
        <v>Beca Educación Superior</v>
      </c>
      <c r="B3085" t="str">
        <v>HUEHUETENANGO</v>
      </c>
      <c r="C3085" t="str">
        <v>SANTA ANA HUISTA</v>
      </c>
      <c r="D3085" t="str">
        <v>Beca</v>
      </c>
      <c r="E3085" t="str">
        <v>06 Junio</v>
      </c>
      <c r="F3085">
        <v>6</v>
      </c>
      <c r="G3085" s="1">
        <f>'BECA SUPERIOR'!V120</f>
        <v>0</v>
      </c>
      <c r="H3085" s="1">
        <f>'BECA SUPERIOR'!W120</f>
        <v>0</v>
      </c>
    </row>
    <row r="3086">
      <c r="A3086" t="str">
        <v>Beca Educación Superior</v>
      </c>
      <c r="B3086" t="str">
        <v>HUEHUETENANGO</v>
      </c>
      <c r="C3086" t="str">
        <v>SANTA ANA HUISTA</v>
      </c>
      <c r="D3086" t="str">
        <v>Beca</v>
      </c>
      <c r="E3086" t="str">
        <v>07 Julio</v>
      </c>
      <c r="F3086">
        <v>7</v>
      </c>
      <c r="G3086" s="1">
        <f>'BECA SUPERIOR'!Y120</f>
        <v>0</v>
      </c>
      <c r="H3086" s="1">
        <f>'BECA SUPERIOR'!Z120</f>
        <v>0</v>
      </c>
    </row>
    <row r="3087">
      <c r="A3087" t="str">
        <v>Beca Educación Superior</v>
      </c>
      <c r="B3087" t="str">
        <v>HUEHUETENANGO</v>
      </c>
      <c r="C3087" t="str">
        <v>SANTA ANA HUISTA</v>
      </c>
      <c r="D3087" t="str">
        <v>Beca</v>
      </c>
      <c r="E3087" t="str">
        <v>08 Agosto</v>
      </c>
      <c r="F3087">
        <v>8</v>
      </c>
      <c r="G3087" s="1">
        <f>'BECA SUPERIOR'!AB120</f>
        <v>0</v>
      </c>
      <c r="H3087" s="1">
        <f>'BECA SUPERIOR'!AC120</f>
        <v>0</v>
      </c>
    </row>
    <row r="3088">
      <c r="A3088" t="str">
        <v>Beca Educación Superior</v>
      </c>
      <c r="B3088" t="str">
        <v>HUEHUETENANGO</v>
      </c>
      <c r="C3088" t="str">
        <v>SANTA ANA HUISTA</v>
      </c>
      <c r="D3088" t="str">
        <v>Beca</v>
      </c>
      <c r="E3088" t="str">
        <v>09 Septiembre</v>
      </c>
      <c r="F3088">
        <v>9</v>
      </c>
      <c r="G3088" s="1">
        <f>'BECA SUPERIOR'!AE120</f>
        <v>1</v>
      </c>
      <c r="H3088" s="1">
        <f>'BECA SUPERIOR'!AF120</f>
        <v>2500</v>
      </c>
    </row>
    <row r="3089">
      <c r="A3089" t="str">
        <v>Beca Educación Superior</v>
      </c>
      <c r="B3089" t="str">
        <v>HUEHUETENANGO</v>
      </c>
      <c r="C3089" t="str">
        <v>SANTA BÁRBARA</v>
      </c>
      <c r="D3089" t="str">
        <v>Beca</v>
      </c>
      <c r="E3089" t="str">
        <v>01 Enero</v>
      </c>
      <c r="F3089">
        <v>1</v>
      </c>
      <c r="G3089" s="1">
        <f>'BECA SUPERIOR'!G121</f>
        <v>0</v>
      </c>
      <c r="H3089" s="1">
        <f>'BECA SUPERIOR'!H121</f>
        <v>0</v>
      </c>
    </row>
    <row r="3090">
      <c r="A3090" t="str">
        <v>Beca Educación Superior</v>
      </c>
      <c r="B3090" t="str">
        <v>HUEHUETENANGO</v>
      </c>
      <c r="C3090" t="str">
        <v>SANTA BÁRBARA</v>
      </c>
      <c r="D3090" t="str">
        <v>Beca</v>
      </c>
      <c r="E3090" t="str">
        <v>02 Febrero</v>
      </c>
      <c r="F3090">
        <v>2</v>
      </c>
      <c r="G3090" s="1">
        <f>'BECA SUPERIOR'!J121</f>
        <v>0</v>
      </c>
      <c r="H3090" s="1">
        <f>'BECA SUPERIOR'!K121</f>
        <v>0</v>
      </c>
    </row>
    <row r="3091">
      <c r="A3091" t="str">
        <v>Beca Educación Superior</v>
      </c>
      <c r="B3091" t="str">
        <v>HUEHUETENANGO</v>
      </c>
      <c r="C3091" t="str">
        <v>SANTA BÁRBARA</v>
      </c>
      <c r="D3091" t="str">
        <v>Beca</v>
      </c>
      <c r="E3091" t="str">
        <v>03 Marzo</v>
      </c>
      <c r="F3091">
        <v>3</v>
      </c>
      <c r="G3091" s="1">
        <f>'BECA SUPERIOR'!M121</f>
        <v>0</v>
      </c>
      <c r="H3091" s="1">
        <f>'BECA SUPERIOR'!N121</f>
        <v>0</v>
      </c>
    </row>
    <row r="3092">
      <c r="A3092" t="str">
        <v>Beca Educación Superior</v>
      </c>
      <c r="B3092" t="str">
        <v>HUEHUETENANGO</v>
      </c>
      <c r="C3092" t="str">
        <v>SANTA BÁRBARA</v>
      </c>
      <c r="D3092" t="str">
        <v>Beca</v>
      </c>
      <c r="E3092" t="str">
        <v>04 Abril</v>
      </c>
      <c r="F3092">
        <v>4</v>
      </c>
      <c r="G3092" s="1">
        <f>'BECA SUPERIOR'!P121</f>
        <v>0</v>
      </c>
      <c r="H3092" s="1">
        <f>'BECA SUPERIOR'!Q121</f>
        <v>0</v>
      </c>
    </row>
    <row r="3093">
      <c r="A3093" t="str">
        <v>Beca Educación Superior</v>
      </c>
      <c r="B3093" t="str">
        <v>HUEHUETENANGO</v>
      </c>
      <c r="C3093" t="str">
        <v>SANTA BÁRBARA</v>
      </c>
      <c r="D3093" t="str">
        <v>Beca</v>
      </c>
      <c r="E3093" t="str">
        <v>05 Mayo</v>
      </c>
      <c r="F3093">
        <v>5</v>
      </c>
      <c r="G3093" s="1">
        <f>'BECA SUPERIOR'!S121</f>
        <v>0</v>
      </c>
      <c r="H3093" s="1">
        <f>'BECA SUPERIOR'!T121</f>
        <v>0</v>
      </c>
    </row>
    <row r="3094">
      <c r="A3094" t="str">
        <v>Beca Educación Superior</v>
      </c>
      <c r="B3094" t="str">
        <v>HUEHUETENANGO</v>
      </c>
      <c r="C3094" t="str">
        <v>SANTA BÁRBARA</v>
      </c>
      <c r="D3094" t="str">
        <v>Beca</v>
      </c>
      <c r="E3094" t="str">
        <v>06 Junio</v>
      </c>
      <c r="F3094">
        <v>6</v>
      </c>
      <c r="G3094" s="1">
        <f>'BECA SUPERIOR'!V121</f>
        <v>0</v>
      </c>
      <c r="H3094" s="1">
        <f>'BECA SUPERIOR'!W121</f>
        <v>0</v>
      </c>
    </row>
    <row r="3095">
      <c r="A3095" t="str">
        <v>Beca Educación Superior</v>
      </c>
      <c r="B3095" t="str">
        <v>HUEHUETENANGO</v>
      </c>
      <c r="C3095" t="str">
        <v>SANTA BÁRBARA</v>
      </c>
      <c r="D3095" t="str">
        <v>Beca</v>
      </c>
      <c r="E3095" t="str">
        <v>07 Julio</v>
      </c>
      <c r="F3095">
        <v>7</v>
      </c>
      <c r="G3095" s="1">
        <f>'BECA SUPERIOR'!Y121</f>
        <v>0</v>
      </c>
      <c r="H3095" s="1">
        <f>'BECA SUPERIOR'!Z121</f>
        <v>0</v>
      </c>
    </row>
    <row r="3096">
      <c r="A3096" t="str">
        <v>Beca Educación Superior</v>
      </c>
      <c r="B3096" t="str">
        <v>HUEHUETENANGO</v>
      </c>
      <c r="C3096" t="str">
        <v>SANTA BÁRBARA</v>
      </c>
      <c r="D3096" t="str">
        <v>Beca</v>
      </c>
      <c r="E3096" t="str">
        <v>08 Agosto</v>
      </c>
      <c r="F3096">
        <v>8</v>
      </c>
      <c r="G3096" s="1">
        <f>'BECA SUPERIOR'!AB121</f>
        <v>0</v>
      </c>
      <c r="H3096" s="1">
        <f>'BECA SUPERIOR'!AC121</f>
        <v>0</v>
      </c>
    </row>
    <row r="3097">
      <c r="A3097" t="str">
        <v>Beca Educación Superior</v>
      </c>
      <c r="B3097" t="str">
        <v>HUEHUETENANGO</v>
      </c>
      <c r="C3097" t="str">
        <v>SANTA BÁRBARA</v>
      </c>
      <c r="D3097" t="str">
        <v>Beca</v>
      </c>
      <c r="E3097" t="str">
        <v>09 Septiembre</v>
      </c>
      <c r="F3097">
        <v>9</v>
      </c>
      <c r="G3097" s="1">
        <f>'BECA SUPERIOR'!AE121</f>
        <v>1</v>
      </c>
      <c r="H3097" s="1">
        <f>'BECA SUPERIOR'!AF121</f>
        <v>2500</v>
      </c>
    </row>
    <row r="3098">
      <c r="A3098" t="str">
        <v>Beca Educación Superior</v>
      </c>
      <c r="B3098" t="str">
        <v>HUEHUETENANGO</v>
      </c>
      <c r="C3098" t="str">
        <v>SANTA EULALIA</v>
      </c>
      <c r="D3098" t="str">
        <v>Beca</v>
      </c>
      <c r="E3098" t="str">
        <v>01 Enero</v>
      </c>
      <c r="F3098">
        <v>1</v>
      </c>
      <c r="G3098" s="1">
        <f>'BECA SUPERIOR'!G122</f>
        <v>0</v>
      </c>
      <c r="H3098" s="1">
        <f>'BECA SUPERIOR'!H122</f>
        <v>0</v>
      </c>
    </row>
    <row r="3099">
      <c r="A3099" t="str">
        <v>Beca Educación Superior</v>
      </c>
      <c r="B3099" t="str">
        <v>HUEHUETENANGO</v>
      </c>
      <c r="C3099" t="str">
        <v>SANTA EULALIA</v>
      </c>
      <c r="D3099" t="str">
        <v>Beca</v>
      </c>
      <c r="E3099" t="str">
        <v>02 Febrero</v>
      </c>
      <c r="F3099">
        <v>2</v>
      </c>
      <c r="G3099" s="1">
        <f>'BECA SUPERIOR'!J122</f>
        <v>0</v>
      </c>
      <c r="H3099" s="1">
        <f>'BECA SUPERIOR'!K122</f>
        <v>0</v>
      </c>
    </row>
    <row r="3100">
      <c r="A3100" t="str">
        <v>Beca Educación Superior</v>
      </c>
      <c r="B3100" t="str">
        <v>HUEHUETENANGO</v>
      </c>
      <c r="C3100" t="str">
        <v>SANTA EULALIA</v>
      </c>
      <c r="D3100" t="str">
        <v>Beca</v>
      </c>
      <c r="E3100" t="str">
        <v>03 Marzo</v>
      </c>
      <c r="F3100">
        <v>3</v>
      </c>
      <c r="G3100" s="1">
        <f>'BECA SUPERIOR'!M122</f>
        <v>0</v>
      </c>
      <c r="H3100" s="1">
        <f>'BECA SUPERIOR'!N122</f>
        <v>0</v>
      </c>
    </row>
    <row r="3101">
      <c r="A3101" t="str">
        <v>Beca Educación Superior</v>
      </c>
      <c r="B3101" t="str">
        <v>HUEHUETENANGO</v>
      </c>
      <c r="C3101" t="str">
        <v>SANTA EULALIA</v>
      </c>
      <c r="D3101" t="str">
        <v>Beca</v>
      </c>
      <c r="E3101" t="str">
        <v>04 Abril</v>
      </c>
      <c r="F3101">
        <v>4</v>
      </c>
      <c r="G3101" s="1">
        <f>'BECA SUPERIOR'!P122</f>
        <v>0</v>
      </c>
      <c r="H3101" s="1">
        <f>'BECA SUPERIOR'!Q122</f>
        <v>0</v>
      </c>
    </row>
    <row r="3102">
      <c r="A3102" t="str">
        <v>Beca Educación Superior</v>
      </c>
      <c r="B3102" t="str">
        <v>HUEHUETENANGO</v>
      </c>
      <c r="C3102" t="str">
        <v>SANTA EULALIA</v>
      </c>
      <c r="D3102" t="str">
        <v>Beca</v>
      </c>
      <c r="E3102" t="str">
        <v>05 Mayo</v>
      </c>
      <c r="F3102">
        <v>5</v>
      </c>
      <c r="G3102" s="1">
        <f>'BECA SUPERIOR'!S122</f>
        <v>0</v>
      </c>
      <c r="H3102" s="1">
        <f>'BECA SUPERIOR'!T122</f>
        <v>0</v>
      </c>
    </row>
    <row r="3103">
      <c r="A3103" t="str">
        <v>Beca Educación Superior</v>
      </c>
      <c r="B3103" t="str">
        <v>HUEHUETENANGO</v>
      </c>
      <c r="C3103" t="str">
        <v>SANTA EULALIA</v>
      </c>
      <c r="D3103" t="str">
        <v>Beca</v>
      </c>
      <c r="E3103" t="str">
        <v>06 Junio</v>
      </c>
      <c r="F3103">
        <v>6</v>
      </c>
      <c r="G3103" s="1">
        <f>'BECA SUPERIOR'!V122</f>
        <v>0</v>
      </c>
      <c r="H3103" s="1">
        <f>'BECA SUPERIOR'!W122</f>
        <v>0</v>
      </c>
    </row>
    <row r="3104">
      <c r="A3104" t="str">
        <v>Beca Educación Superior</v>
      </c>
      <c r="B3104" t="str">
        <v>HUEHUETENANGO</v>
      </c>
      <c r="C3104" t="str">
        <v>SANTA EULALIA</v>
      </c>
      <c r="D3104" t="str">
        <v>Beca</v>
      </c>
      <c r="E3104" t="str">
        <v>07 Julio</v>
      </c>
      <c r="F3104">
        <v>7</v>
      </c>
      <c r="G3104" s="1">
        <f>'BECA SUPERIOR'!Y122</f>
        <v>0</v>
      </c>
      <c r="H3104" s="1">
        <f>'BECA SUPERIOR'!Z122</f>
        <v>0</v>
      </c>
    </row>
    <row r="3105">
      <c r="A3105" t="str">
        <v>Beca Educación Superior</v>
      </c>
      <c r="B3105" t="str">
        <v>HUEHUETENANGO</v>
      </c>
      <c r="C3105" t="str">
        <v>SANTA EULALIA</v>
      </c>
      <c r="D3105" t="str">
        <v>Beca</v>
      </c>
      <c r="E3105" t="str">
        <v>08 Agosto</v>
      </c>
      <c r="F3105">
        <v>8</v>
      </c>
      <c r="G3105" s="1">
        <f>'BECA SUPERIOR'!AB122</f>
        <v>0</v>
      </c>
      <c r="H3105" s="1">
        <f>'BECA SUPERIOR'!AC122</f>
        <v>0</v>
      </c>
    </row>
    <row r="3106">
      <c r="A3106" t="str">
        <v>Beca Educación Superior</v>
      </c>
      <c r="B3106" t="str">
        <v>HUEHUETENANGO</v>
      </c>
      <c r="C3106" t="str">
        <v>SANTA EULALIA</v>
      </c>
      <c r="D3106" t="str">
        <v>Beca</v>
      </c>
      <c r="E3106" t="str">
        <v>09 Septiembre</v>
      </c>
      <c r="F3106">
        <v>9</v>
      </c>
      <c r="G3106" s="1">
        <f>'BECA SUPERIOR'!AE122</f>
        <v>0</v>
      </c>
      <c r="H3106" s="1">
        <f>'BECA SUPERIOR'!AF122</f>
        <v>0</v>
      </c>
    </row>
    <row r="3107">
      <c r="A3107" t="str">
        <v>Beca Educación Superior</v>
      </c>
      <c r="B3107" t="str">
        <v>HUEHUETENANGO</v>
      </c>
      <c r="C3107" t="str">
        <v>SANTIAGO CHIMALTENANGO</v>
      </c>
      <c r="D3107" t="str">
        <v>Beca</v>
      </c>
      <c r="E3107" t="str">
        <v>01 Enero</v>
      </c>
      <c r="F3107">
        <v>1</v>
      </c>
      <c r="G3107" s="1">
        <f>'BECA SUPERIOR'!G123</f>
        <v>0</v>
      </c>
      <c r="H3107" s="1">
        <f>'BECA SUPERIOR'!H123</f>
        <v>0</v>
      </c>
    </row>
    <row r="3108">
      <c r="A3108" t="str">
        <v>Beca Educación Superior</v>
      </c>
      <c r="B3108" t="str">
        <v>HUEHUETENANGO</v>
      </c>
      <c r="C3108" t="str">
        <v>SANTIAGO CHIMALTENANGO</v>
      </c>
      <c r="D3108" t="str">
        <v>Beca</v>
      </c>
      <c r="E3108" t="str">
        <v>02 Febrero</v>
      </c>
      <c r="F3108">
        <v>2</v>
      </c>
      <c r="G3108" s="1">
        <f>'BECA SUPERIOR'!J123</f>
        <v>0</v>
      </c>
      <c r="H3108" s="1">
        <f>'BECA SUPERIOR'!K123</f>
        <v>0</v>
      </c>
    </row>
    <row r="3109">
      <c r="A3109" t="str">
        <v>Beca Educación Superior</v>
      </c>
      <c r="B3109" t="str">
        <v>HUEHUETENANGO</v>
      </c>
      <c r="C3109" t="str">
        <v>SANTIAGO CHIMALTENANGO</v>
      </c>
      <c r="D3109" t="str">
        <v>Beca</v>
      </c>
      <c r="E3109" t="str">
        <v>03 Marzo</v>
      </c>
      <c r="F3109">
        <v>3</v>
      </c>
      <c r="G3109" s="1">
        <f>'BECA SUPERIOR'!M123</f>
        <v>0</v>
      </c>
      <c r="H3109" s="1">
        <f>'BECA SUPERIOR'!N123</f>
        <v>0</v>
      </c>
    </row>
    <row r="3110">
      <c r="A3110" t="str">
        <v>Beca Educación Superior</v>
      </c>
      <c r="B3110" t="str">
        <v>HUEHUETENANGO</v>
      </c>
      <c r="C3110" t="str">
        <v>SANTIAGO CHIMALTENANGO</v>
      </c>
      <c r="D3110" t="str">
        <v>Beca</v>
      </c>
      <c r="E3110" t="str">
        <v>04 Abril</v>
      </c>
      <c r="F3110">
        <v>4</v>
      </c>
      <c r="G3110" s="1">
        <f>'BECA SUPERIOR'!P123</f>
        <v>0</v>
      </c>
      <c r="H3110" s="1">
        <f>'BECA SUPERIOR'!Q123</f>
        <v>0</v>
      </c>
    </row>
    <row r="3111">
      <c r="A3111" t="str">
        <v>Beca Educación Superior</v>
      </c>
      <c r="B3111" t="str">
        <v>HUEHUETENANGO</v>
      </c>
      <c r="C3111" t="str">
        <v>SANTIAGO CHIMALTENANGO</v>
      </c>
      <c r="D3111" t="str">
        <v>Beca</v>
      </c>
      <c r="E3111" t="str">
        <v>05 Mayo</v>
      </c>
      <c r="F3111">
        <v>5</v>
      </c>
      <c r="G3111" s="1">
        <f>'BECA SUPERIOR'!S123</f>
        <v>0</v>
      </c>
      <c r="H3111" s="1">
        <f>'BECA SUPERIOR'!T123</f>
        <v>0</v>
      </c>
    </row>
    <row r="3112">
      <c r="A3112" t="str">
        <v>Beca Educación Superior</v>
      </c>
      <c r="B3112" t="str">
        <v>HUEHUETENANGO</v>
      </c>
      <c r="C3112" t="str">
        <v>SANTIAGO CHIMALTENANGO</v>
      </c>
      <c r="D3112" t="str">
        <v>Beca</v>
      </c>
      <c r="E3112" t="str">
        <v>06 Junio</v>
      </c>
      <c r="F3112">
        <v>6</v>
      </c>
      <c r="G3112" s="1">
        <f>'BECA SUPERIOR'!V123</f>
        <v>0</v>
      </c>
      <c r="H3112" s="1">
        <f>'BECA SUPERIOR'!W123</f>
        <v>0</v>
      </c>
    </row>
    <row r="3113">
      <c r="A3113" t="str">
        <v>Beca Educación Superior</v>
      </c>
      <c r="B3113" t="str">
        <v>HUEHUETENANGO</v>
      </c>
      <c r="C3113" t="str">
        <v>SANTIAGO CHIMALTENANGO</v>
      </c>
      <c r="D3113" t="str">
        <v>Beca</v>
      </c>
      <c r="E3113" t="str">
        <v>07 Julio</v>
      </c>
      <c r="F3113">
        <v>7</v>
      </c>
      <c r="G3113" s="1">
        <f>'BECA SUPERIOR'!Y123</f>
        <v>0</v>
      </c>
      <c r="H3113" s="1">
        <f>'BECA SUPERIOR'!Z123</f>
        <v>0</v>
      </c>
    </row>
    <row r="3114">
      <c r="A3114" t="str">
        <v>Beca Educación Superior</v>
      </c>
      <c r="B3114" t="str">
        <v>HUEHUETENANGO</v>
      </c>
      <c r="C3114" t="str">
        <v>SANTIAGO CHIMALTENANGO</v>
      </c>
      <c r="D3114" t="str">
        <v>Beca</v>
      </c>
      <c r="E3114" t="str">
        <v>08 Agosto</v>
      </c>
      <c r="F3114">
        <v>8</v>
      </c>
      <c r="G3114" s="1">
        <f>'BECA SUPERIOR'!AB123</f>
        <v>0</v>
      </c>
      <c r="H3114" s="1">
        <f>'BECA SUPERIOR'!AC123</f>
        <v>0</v>
      </c>
    </row>
    <row r="3115">
      <c r="A3115" t="str">
        <v>Beca Educación Superior</v>
      </c>
      <c r="B3115" t="str">
        <v>HUEHUETENANGO</v>
      </c>
      <c r="C3115" t="str">
        <v>SANTIAGO CHIMALTENANGO</v>
      </c>
      <c r="D3115" t="str">
        <v>Beca</v>
      </c>
      <c r="E3115" t="str">
        <v>09 Septiembre</v>
      </c>
      <c r="F3115">
        <v>9</v>
      </c>
      <c r="G3115" s="1">
        <f>'BECA SUPERIOR'!AE123</f>
        <v>1</v>
      </c>
      <c r="H3115" s="1">
        <f>'BECA SUPERIOR'!AF123</f>
        <v>2500</v>
      </c>
    </row>
    <row r="3116">
      <c r="A3116" t="str">
        <v>Beca Educación Superior</v>
      </c>
      <c r="B3116" t="str">
        <v>HUEHUETENANGO</v>
      </c>
      <c r="C3116" t="str">
        <v>SOLOMA</v>
      </c>
      <c r="D3116" t="str">
        <v>Beca</v>
      </c>
      <c r="E3116" t="str">
        <v>01 Enero</v>
      </c>
      <c r="F3116">
        <v>1</v>
      </c>
      <c r="G3116" s="1">
        <f>'BECA SUPERIOR'!G124</f>
        <v>0</v>
      </c>
      <c r="H3116" s="1">
        <f>'BECA SUPERIOR'!H124</f>
        <v>0</v>
      </c>
    </row>
    <row r="3117">
      <c r="A3117" t="str">
        <v>Beca Educación Superior</v>
      </c>
      <c r="B3117" t="str">
        <v>HUEHUETENANGO</v>
      </c>
      <c r="C3117" t="str">
        <v>SOLOMA</v>
      </c>
      <c r="D3117" t="str">
        <v>Beca</v>
      </c>
      <c r="E3117" t="str">
        <v>02 Febrero</v>
      </c>
      <c r="F3117">
        <v>2</v>
      </c>
      <c r="G3117" s="1">
        <f>'BECA SUPERIOR'!J124</f>
        <v>0</v>
      </c>
      <c r="H3117" s="1">
        <f>'BECA SUPERIOR'!K124</f>
        <v>0</v>
      </c>
    </row>
    <row r="3118">
      <c r="A3118" t="str">
        <v>Beca Educación Superior</v>
      </c>
      <c r="B3118" t="str">
        <v>HUEHUETENANGO</v>
      </c>
      <c r="C3118" t="str">
        <v>SOLOMA</v>
      </c>
      <c r="D3118" t="str">
        <v>Beca</v>
      </c>
      <c r="E3118" t="str">
        <v>03 Marzo</v>
      </c>
      <c r="F3118">
        <v>3</v>
      </c>
      <c r="G3118" s="1">
        <f>'BECA SUPERIOR'!M124</f>
        <v>0</v>
      </c>
      <c r="H3118" s="1">
        <f>'BECA SUPERIOR'!N124</f>
        <v>0</v>
      </c>
    </row>
    <row r="3119">
      <c r="A3119" t="str">
        <v>Beca Educación Superior</v>
      </c>
      <c r="B3119" t="str">
        <v>HUEHUETENANGO</v>
      </c>
      <c r="C3119" t="str">
        <v>SOLOMA</v>
      </c>
      <c r="D3119" t="str">
        <v>Beca</v>
      </c>
      <c r="E3119" t="str">
        <v>04 Abril</v>
      </c>
      <c r="F3119">
        <v>4</v>
      </c>
      <c r="G3119" s="1">
        <f>'BECA SUPERIOR'!P124</f>
        <v>0.72</v>
      </c>
      <c r="H3119" s="1">
        <f>'BECA SUPERIOR'!Q124</f>
        <v>1800</v>
      </c>
    </row>
    <row r="3120">
      <c r="A3120" t="str">
        <v>Beca Educación Superior</v>
      </c>
      <c r="B3120" t="str">
        <v>HUEHUETENANGO</v>
      </c>
      <c r="C3120" t="str">
        <v>SOLOMA</v>
      </c>
      <c r="D3120" t="str">
        <v>Beca</v>
      </c>
      <c r="E3120" t="str">
        <v>05 Mayo</v>
      </c>
      <c r="F3120">
        <v>5</v>
      </c>
      <c r="G3120" s="1">
        <f>'BECA SUPERIOR'!S124</f>
        <v>0</v>
      </c>
      <c r="H3120" s="1">
        <f>'BECA SUPERIOR'!T124</f>
        <v>0</v>
      </c>
    </row>
    <row r="3121">
      <c r="A3121" t="str">
        <v>Beca Educación Superior</v>
      </c>
      <c r="B3121" t="str">
        <v>HUEHUETENANGO</v>
      </c>
      <c r="C3121" t="str">
        <v>SOLOMA</v>
      </c>
      <c r="D3121" t="str">
        <v>Beca</v>
      </c>
      <c r="E3121" t="str">
        <v>06 Junio</v>
      </c>
      <c r="F3121">
        <v>6</v>
      </c>
      <c r="G3121" s="1">
        <f>'BECA SUPERIOR'!V124</f>
        <v>0</v>
      </c>
      <c r="H3121" s="1">
        <f>'BECA SUPERIOR'!W124</f>
        <v>0</v>
      </c>
    </row>
    <row r="3122">
      <c r="A3122" t="str">
        <v>Beca Educación Superior</v>
      </c>
      <c r="B3122" t="str">
        <v>HUEHUETENANGO</v>
      </c>
      <c r="C3122" t="str">
        <v>SOLOMA</v>
      </c>
      <c r="D3122" t="str">
        <v>Beca</v>
      </c>
      <c r="E3122" t="str">
        <v>07 Julio</v>
      </c>
      <c r="F3122">
        <v>7</v>
      </c>
      <c r="G3122" s="1">
        <f>'BECA SUPERIOR'!Y124</f>
        <v>0</v>
      </c>
      <c r="H3122" s="1">
        <f>'BECA SUPERIOR'!Z124</f>
        <v>0</v>
      </c>
    </row>
    <row r="3123">
      <c r="A3123" t="str">
        <v>Beca Educación Superior</v>
      </c>
      <c r="B3123" t="str">
        <v>HUEHUETENANGO</v>
      </c>
      <c r="C3123" t="str">
        <v>SOLOMA</v>
      </c>
      <c r="D3123" t="str">
        <v>Beca</v>
      </c>
      <c r="E3123" t="str">
        <v>08 Agosto</v>
      </c>
      <c r="F3123">
        <v>8</v>
      </c>
      <c r="G3123" s="1">
        <f>'BECA SUPERIOR'!AB124</f>
        <v>0</v>
      </c>
      <c r="H3123" s="1">
        <f>'BECA SUPERIOR'!AC124</f>
        <v>0</v>
      </c>
    </row>
    <row r="3124">
      <c r="A3124" t="str">
        <v>Beca Educación Superior</v>
      </c>
      <c r="B3124" t="str">
        <v>HUEHUETENANGO</v>
      </c>
      <c r="C3124" t="str">
        <v>SOLOMA</v>
      </c>
      <c r="D3124" t="str">
        <v>Beca</v>
      </c>
      <c r="E3124" t="str">
        <v>09 Septiembre</v>
      </c>
      <c r="F3124">
        <v>9</v>
      </c>
      <c r="G3124" s="1">
        <f>'BECA SUPERIOR'!AE124</f>
        <v>1</v>
      </c>
      <c r="H3124" s="1">
        <f>'BECA SUPERIOR'!AF124</f>
        <v>2500</v>
      </c>
    </row>
    <row r="3125">
      <c r="A3125" t="str">
        <v>Beca Educación Superior</v>
      </c>
      <c r="B3125" t="str">
        <v>HUEHUETENANGO</v>
      </c>
      <c r="C3125" t="str">
        <v>TECTITÁN</v>
      </c>
      <c r="D3125" t="str">
        <v>Beca</v>
      </c>
      <c r="E3125" t="str">
        <v>01 Enero</v>
      </c>
      <c r="F3125">
        <v>1</v>
      </c>
      <c r="G3125" s="1">
        <f>'BECA SUPERIOR'!G125</f>
        <v>0</v>
      </c>
      <c r="H3125" s="1">
        <f>'BECA SUPERIOR'!H125</f>
        <v>0</v>
      </c>
    </row>
    <row r="3126">
      <c r="A3126" t="str">
        <v>Beca Educación Superior</v>
      </c>
      <c r="B3126" t="str">
        <v>HUEHUETENANGO</v>
      </c>
      <c r="C3126" t="str">
        <v>TECTITÁN</v>
      </c>
      <c r="D3126" t="str">
        <v>Beca</v>
      </c>
      <c r="E3126" t="str">
        <v>02 Febrero</v>
      </c>
      <c r="F3126">
        <v>2</v>
      </c>
      <c r="G3126" s="1">
        <f>'BECA SUPERIOR'!J125</f>
        <v>0</v>
      </c>
      <c r="H3126" s="1">
        <f>'BECA SUPERIOR'!K125</f>
        <v>0</v>
      </c>
    </row>
    <row r="3127">
      <c r="A3127" t="str">
        <v>Beca Educación Superior</v>
      </c>
      <c r="B3127" t="str">
        <v>HUEHUETENANGO</v>
      </c>
      <c r="C3127" t="str">
        <v>TECTITÁN</v>
      </c>
      <c r="D3127" t="str">
        <v>Beca</v>
      </c>
      <c r="E3127" t="str">
        <v>03 Marzo</v>
      </c>
      <c r="F3127">
        <v>3</v>
      </c>
      <c r="G3127" s="1">
        <f>'BECA SUPERIOR'!M125</f>
        <v>0</v>
      </c>
      <c r="H3127" s="1">
        <f>'BECA SUPERIOR'!N125</f>
        <v>0</v>
      </c>
    </row>
    <row r="3128">
      <c r="A3128" t="str">
        <v>Beca Educación Superior</v>
      </c>
      <c r="B3128" t="str">
        <v>HUEHUETENANGO</v>
      </c>
      <c r="C3128" t="str">
        <v>TECTITÁN</v>
      </c>
      <c r="D3128" t="str">
        <v>Beca</v>
      </c>
      <c r="E3128" t="str">
        <v>04 Abril</v>
      </c>
      <c r="F3128">
        <v>4</v>
      </c>
      <c r="G3128" s="1">
        <f>'BECA SUPERIOR'!P125</f>
        <v>4.32</v>
      </c>
      <c r="H3128" s="1">
        <f>'BECA SUPERIOR'!Q125</f>
        <v>10800</v>
      </c>
    </row>
    <row r="3129">
      <c r="A3129" t="str">
        <v>Beca Educación Superior</v>
      </c>
      <c r="B3129" t="str">
        <v>HUEHUETENANGO</v>
      </c>
      <c r="C3129" t="str">
        <v>TECTITÁN</v>
      </c>
      <c r="D3129" t="str">
        <v>Beca</v>
      </c>
      <c r="E3129" t="str">
        <v>05 Mayo</v>
      </c>
      <c r="F3129">
        <v>5</v>
      </c>
      <c r="G3129" s="1">
        <f>'BECA SUPERIOR'!S125</f>
        <v>0</v>
      </c>
      <c r="H3129" s="1">
        <f>'BECA SUPERIOR'!T125</f>
        <v>0</v>
      </c>
    </row>
    <row r="3130">
      <c r="A3130" t="str">
        <v>Beca Educación Superior</v>
      </c>
      <c r="B3130" t="str">
        <v>HUEHUETENANGO</v>
      </c>
      <c r="C3130" t="str">
        <v>TECTITÁN</v>
      </c>
      <c r="D3130" t="str">
        <v>Beca</v>
      </c>
      <c r="E3130" t="str">
        <v>06 Junio</v>
      </c>
      <c r="F3130">
        <v>6</v>
      </c>
      <c r="G3130" s="1">
        <f>'BECA SUPERIOR'!V125</f>
        <v>0</v>
      </c>
      <c r="H3130" s="1">
        <f>'BECA SUPERIOR'!W125</f>
        <v>0</v>
      </c>
    </row>
    <row r="3131">
      <c r="A3131" t="str">
        <v>Beca Educación Superior</v>
      </c>
      <c r="B3131" t="str">
        <v>HUEHUETENANGO</v>
      </c>
      <c r="C3131" t="str">
        <v>TECTITÁN</v>
      </c>
      <c r="D3131" t="str">
        <v>Beca</v>
      </c>
      <c r="E3131" t="str">
        <v>07 Julio</v>
      </c>
      <c r="F3131">
        <v>7</v>
      </c>
      <c r="G3131" s="1">
        <f>'BECA SUPERIOR'!Y125</f>
        <v>0</v>
      </c>
      <c r="H3131" s="1">
        <f>'BECA SUPERIOR'!Z125</f>
        <v>0</v>
      </c>
    </row>
    <row r="3132">
      <c r="A3132" t="str">
        <v>Beca Educación Superior</v>
      </c>
      <c r="B3132" t="str">
        <v>HUEHUETENANGO</v>
      </c>
      <c r="C3132" t="str">
        <v>TECTITÁN</v>
      </c>
      <c r="D3132" t="str">
        <v>Beca</v>
      </c>
      <c r="E3132" t="str">
        <v>08 Agosto</v>
      </c>
      <c r="F3132">
        <v>8</v>
      </c>
      <c r="G3132" s="1">
        <f>'BECA SUPERIOR'!AB125</f>
        <v>0</v>
      </c>
      <c r="H3132" s="1">
        <f>'BECA SUPERIOR'!AC125</f>
        <v>0</v>
      </c>
    </row>
    <row r="3133">
      <c r="A3133" t="str">
        <v>Beca Educación Superior</v>
      </c>
      <c r="B3133" t="str">
        <v>HUEHUETENANGO</v>
      </c>
      <c r="C3133" t="str">
        <v>TECTITÁN</v>
      </c>
      <c r="D3133" t="str">
        <v>Beca</v>
      </c>
      <c r="E3133" t="str">
        <v>09 Septiembre</v>
      </c>
      <c r="F3133">
        <v>9</v>
      </c>
      <c r="G3133" s="1">
        <f>'BECA SUPERIOR'!AE125</f>
        <v>6</v>
      </c>
      <c r="H3133" s="1">
        <f>'BECA SUPERIOR'!AF125</f>
        <v>15000</v>
      </c>
    </row>
    <row r="3134">
      <c r="A3134" t="str">
        <v>Beca Educación Superior</v>
      </c>
      <c r="B3134" t="str">
        <v>HUEHUETENANGO</v>
      </c>
      <c r="C3134" t="str">
        <v>TODOS SANTOS CUCHUMATÁN</v>
      </c>
      <c r="D3134" t="str">
        <v>Beca</v>
      </c>
      <c r="E3134" t="str">
        <v>01 Enero</v>
      </c>
      <c r="F3134">
        <v>1</v>
      </c>
      <c r="G3134" s="1">
        <f>'BECA SUPERIOR'!G126</f>
        <v>0</v>
      </c>
      <c r="H3134" s="1">
        <f>'BECA SUPERIOR'!H126</f>
        <v>0</v>
      </c>
    </row>
    <row r="3135">
      <c r="A3135" t="str">
        <v>Beca Educación Superior</v>
      </c>
      <c r="B3135" t="str">
        <v>HUEHUETENANGO</v>
      </c>
      <c r="C3135" t="str">
        <v>TODOS SANTOS CUCHUMATÁN</v>
      </c>
      <c r="D3135" t="str">
        <v>Beca</v>
      </c>
      <c r="E3135" t="str">
        <v>02 Febrero</v>
      </c>
      <c r="F3135">
        <v>2</v>
      </c>
      <c r="G3135" s="1">
        <f>'BECA SUPERIOR'!J126</f>
        <v>0</v>
      </c>
      <c r="H3135" s="1">
        <f>'BECA SUPERIOR'!K126</f>
        <v>0</v>
      </c>
    </row>
    <row r="3136">
      <c r="A3136" t="str">
        <v>Beca Educación Superior</v>
      </c>
      <c r="B3136" t="str">
        <v>HUEHUETENANGO</v>
      </c>
      <c r="C3136" t="str">
        <v>TODOS SANTOS CUCHUMATÁN</v>
      </c>
      <c r="D3136" t="str">
        <v>Beca</v>
      </c>
      <c r="E3136" t="str">
        <v>03 Marzo</v>
      </c>
      <c r="F3136">
        <v>3</v>
      </c>
      <c r="G3136" s="1">
        <f>'BECA SUPERIOR'!M126</f>
        <v>0</v>
      </c>
      <c r="H3136" s="1">
        <f>'BECA SUPERIOR'!N126</f>
        <v>0</v>
      </c>
    </row>
    <row r="3137">
      <c r="A3137" t="str">
        <v>Beca Educación Superior</v>
      </c>
      <c r="B3137" t="str">
        <v>HUEHUETENANGO</v>
      </c>
      <c r="C3137" t="str">
        <v>TODOS SANTOS CUCHUMATÁN</v>
      </c>
      <c r="D3137" t="str">
        <v>Beca</v>
      </c>
      <c r="E3137" t="str">
        <v>04 Abril</v>
      </c>
      <c r="F3137">
        <v>4</v>
      </c>
      <c r="G3137" s="1">
        <f>'BECA SUPERIOR'!P126</f>
        <v>0.72</v>
      </c>
      <c r="H3137" s="1">
        <f>'BECA SUPERIOR'!Q126</f>
        <v>1800</v>
      </c>
    </row>
    <row r="3138">
      <c r="A3138" t="str">
        <v>Beca Educación Superior</v>
      </c>
      <c r="B3138" t="str">
        <v>HUEHUETENANGO</v>
      </c>
      <c r="C3138" t="str">
        <v>TODOS SANTOS CUCHUMATÁN</v>
      </c>
      <c r="D3138" t="str">
        <v>Beca</v>
      </c>
      <c r="E3138" t="str">
        <v>05 Mayo</v>
      </c>
      <c r="F3138">
        <v>5</v>
      </c>
      <c r="G3138" s="1">
        <f>'BECA SUPERIOR'!S126</f>
        <v>0</v>
      </c>
      <c r="H3138" s="1">
        <f>'BECA SUPERIOR'!T126</f>
        <v>0</v>
      </c>
    </row>
    <row r="3139">
      <c r="A3139" t="str">
        <v>Beca Educación Superior</v>
      </c>
      <c r="B3139" t="str">
        <v>HUEHUETENANGO</v>
      </c>
      <c r="C3139" t="str">
        <v>TODOS SANTOS CUCHUMATÁN</v>
      </c>
      <c r="D3139" t="str">
        <v>Beca</v>
      </c>
      <c r="E3139" t="str">
        <v>06 Junio</v>
      </c>
      <c r="F3139">
        <v>6</v>
      </c>
      <c r="G3139" s="1">
        <f>'BECA SUPERIOR'!V126</f>
        <v>0</v>
      </c>
      <c r="H3139" s="1">
        <f>'BECA SUPERIOR'!W126</f>
        <v>0</v>
      </c>
    </row>
    <row r="3140">
      <c r="A3140" t="str">
        <v>Beca Educación Superior</v>
      </c>
      <c r="B3140" t="str">
        <v>HUEHUETENANGO</v>
      </c>
      <c r="C3140" t="str">
        <v>TODOS SANTOS CUCHUMATÁN</v>
      </c>
      <c r="D3140" t="str">
        <v>Beca</v>
      </c>
      <c r="E3140" t="str">
        <v>07 Julio</v>
      </c>
      <c r="F3140">
        <v>7</v>
      </c>
      <c r="G3140" s="1">
        <f>'BECA SUPERIOR'!Y126</f>
        <v>0</v>
      </c>
      <c r="H3140" s="1">
        <f>'BECA SUPERIOR'!Z126</f>
        <v>0</v>
      </c>
    </row>
    <row r="3141">
      <c r="A3141" t="str">
        <v>Beca Educación Superior</v>
      </c>
      <c r="B3141" t="str">
        <v>HUEHUETENANGO</v>
      </c>
      <c r="C3141" t="str">
        <v>TODOS SANTOS CUCHUMATÁN</v>
      </c>
      <c r="D3141" t="str">
        <v>Beca</v>
      </c>
      <c r="E3141" t="str">
        <v>08 Agosto</v>
      </c>
      <c r="F3141">
        <v>8</v>
      </c>
      <c r="G3141" s="1">
        <f>'BECA SUPERIOR'!AB126</f>
        <v>0</v>
      </c>
      <c r="H3141" s="1">
        <f>'BECA SUPERIOR'!AC126</f>
        <v>0</v>
      </c>
    </row>
    <row r="3142">
      <c r="A3142" t="str">
        <v>Beca Educación Superior</v>
      </c>
      <c r="B3142" t="str">
        <v>HUEHUETENANGO</v>
      </c>
      <c r="C3142" t="str">
        <v>TODOS SANTOS CUCHUMATÁN</v>
      </c>
      <c r="D3142" t="str">
        <v>Beca</v>
      </c>
      <c r="E3142" t="str">
        <v>09 Septiembre</v>
      </c>
      <c r="F3142">
        <v>9</v>
      </c>
      <c r="G3142" s="1">
        <f>'BECA SUPERIOR'!AE126</f>
        <v>1</v>
      </c>
      <c r="H3142" s="1">
        <f>'BECA SUPERIOR'!AF126</f>
        <v>2500</v>
      </c>
    </row>
    <row r="3143">
      <c r="A3143" t="str">
        <v>Beca Educación Superior</v>
      </c>
      <c r="B3143" t="str">
        <v>HUEHUETENANGO</v>
      </c>
      <c r="C3143" t="str">
        <v>UNIÓN CANTINIL</v>
      </c>
      <c r="D3143" t="str">
        <v>Beca</v>
      </c>
      <c r="E3143" t="str">
        <v>01 Enero</v>
      </c>
      <c r="F3143">
        <v>1</v>
      </c>
      <c r="G3143" s="1">
        <f>'BECA SUPERIOR'!G127</f>
        <v>0</v>
      </c>
      <c r="H3143" s="1">
        <f>'BECA SUPERIOR'!H127</f>
        <v>0</v>
      </c>
    </row>
    <row r="3144">
      <c r="A3144" t="str">
        <v>Beca Educación Superior</v>
      </c>
      <c r="B3144" t="str">
        <v>HUEHUETENANGO</v>
      </c>
      <c r="C3144" t="str">
        <v>UNIÓN CANTINIL</v>
      </c>
      <c r="D3144" t="str">
        <v>Beca</v>
      </c>
      <c r="E3144" t="str">
        <v>02 Febrero</v>
      </c>
      <c r="F3144">
        <v>2</v>
      </c>
      <c r="G3144" s="1">
        <f>'BECA SUPERIOR'!J127</f>
        <v>0</v>
      </c>
      <c r="H3144" s="1">
        <f>'BECA SUPERIOR'!K127</f>
        <v>0</v>
      </c>
    </row>
    <row r="3145">
      <c r="A3145" t="str">
        <v>Beca Educación Superior</v>
      </c>
      <c r="B3145" t="str">
        <v>HUEHUETENANGO</v>
      </c>
      <c r="C3145" t="str">
        <v>UNIÓN CANTINIL</v>
      </c>
      <c r="D3145" t="str">
        <v>Beca</v>
      </c>
      <c r="E3145" t="str">
        <v>03 Marzo</v>
      </c>
      <c r="F3145">
        <v>3</v>
      </c>
      <c r="G3145" s="1">
        <f>'BECA SUPERIOR'!M127</f>
        <v>0</v>
      </c>
      <c r="H3145" s="1">
        <f>'BECA SUPERIOR'!N127</f>
        <v>0</v>
      </c>
    </row>
    <row r="3146">
      <c r="A3146" t="str">
        <v>Beca Educación Superior</v>
      </c>
      <c r="B3146" t="str">
        <v>HUEHUETENANGO</v>
      </c>
      <c r="C3146" t="str">
        <v>UNIÓN CANTINIL</v>
      </c>
      <c r="D3146" t="str">
        <v>Beca</v>
      </c>
      <c r="E3146" t="str">
        <v>04 Abril</v>
      </c>
      <c r="F3146">
        <v>4</v>
      </c>
      <c r="G3146" s="1">
        <f>'BECA SUPERIOR'!P127</f>
        <v>2.16</v>
      </c>
      <c r="H3146" s="1">
        <f>'BECA SUPERIOR'!Q127</f>
        <v>5400</v>
      </c>
    </row>
    <row r="3147">
      <c r="A3147" t="str">
        <v>Beca Educación Superior</v>
      </c>
      <c r="B3147" t="str">
        <v>HUEHUETENANGO</v>
      </c>
      <c r="C3147" t="str">
        <v>UNIÓN CANTINIL</v>
      </c>
      <c r="D3147" t="str">
        <v>Beca</v>
      </c>
      <c r="E3147" t="str">
        <v>05 Mayo</v>
      </c>
      <c r="F3147">
        <v>5</v>
      </c>
      <c r="G3147" s="1">
        <f>'BECA SUPERIOR'!S127</f>
        <v>0</v>
      </c>
      <c r="H3147" s="1">
        <f>'BECA SUPERIOR'!T127</f>
        <v>0</v>
      </c>
    </row>
    <row r="3148">
      <c r="A3148" t="str">
        <v>Beca Educación Superior</v>
      </c>
      <c r="B3148" t="str">
        <v>HUEHUETENANGO</v>
      </c>
      <c r="C3148" t="str">
        <v>UNIÓN CANTINIL</v>
      </c>
      <c r="D3148" t="str">
        <v>Beca</v>
      </c>
      <c r="E3148" t="str">
        <v>06 Junio</v>
      </c>
      <c r="F3148">
        <v>6</v>
      </c>
      <c r="G3148" s="1">
        <f>'BECA SUPERIOR'!V127</f>
        <v>0</v>
      </c>
      <c r="H3148" s="1">
        <f>'BECA SUPERIOR'!W127</f>
        <v>0</v>
      </c>
    </row>
    <row r="3149">
      <c r="A3149" t="str">
        <v>Beca Educación Superior</v>
      </c>
      <c r="B3149" t="str">
        <v>HUEHUETENANGO</v>
      </c>
      <c r="C3149" t="str">
        <v>UNIÓN CANTINIL</v>
      </c>
      <c r="D3149" t="str">
        <v>Beca</v>
      </c>
      <c r="E3149" t="str">
        <v>07 Julio</v>
      </c>
      <c r="F3149">
        <v>7</v>
      </c>
      <c r="G3149" s="1">
        <f>'BECA SUPERIOR'!Y127</f>
        <v>0</v>
      </c>
      <c r="H3149" s="1">
        <f>'BECA SUPERIOR'!Z127</f>
        <v>0</v>
      </c>
    </row>
    <row r="3150">
      <c r="A3150" t="str">
        <v>Beca Educación Superior</v>
      </c>
      <c r="B3150" t="str">
        <v>HUEHUETENANGO</v>
      </c>
      <c r="C3150" t="str">
        <v>UNIÓN CANTINIL</v>
      </c>
      <c r="D3150" t="str">
        <v>Beca</v>
      </c>
      <c r="E3150" t="str">
        <v>08 Agosto</v>
      </c>
      <c r="F3150">
        <v>8</v>
      </c>
      <c r="G3150" s="1">
        <f>'BECA SUPERIOR'!AB127</f>
        <v>0</v>
      </c>
      <c r="H3150" s="1">
        <f>'BECA SUPERIOR'!AC127</f>
        <v>0</v>
      </c>
    </row>
    <row r="3151">
      <c r="A3151" t="str">
        <v>Beca Educación Superior</v>
      </c>
      <c r="B3151" t="str">
        <v>HUEHUETENANGO</v>
      </c>
      <c r="C3151" t="str">
        <v>UNIÓN CANTINIL</v>
      </c>
      <c r="D3151" t="str">
        <v>Beca</v>
      </c>
      <c r="E3151" t="str">
        <v>09 Septiembre</v>
      </c>
      <c r="F3151">
        <v>9</v>
      </c>
      <c r="G3151" s="1">
        <f>'BECA SUPERIOR'!AE127</f>
        <v>3</v>
      </c>
      <c r="H3151" s="1">
        <f>'BECA SUPERIOR'!AF127</f>
        <v>7500</v>
      </c>
    </row>
    <row r="3152">
      <c r="A3152" t="str">
        <v>Beca Educación Superior</v>
      </c>
      <c r="B3152" t="str">
        <v>IZABAL</v>
      </c>
      <c r="C3152" t="str">
        <v>EL ESTOR</v>
      </c>
      <c r="D3152" t="str">
        <v>Beca</v>
      </c>
      <c r="E3152" t="str">
        <v>01 Enero</v>
      </c>
      <c r="F3152">
        <v>1</v>
      </c>
      <c r="G3152" s="1">
        <f>'BECA SUPERIOR'!G128</f>
        <v>0</v>
      </c>
      <c r="H3152" s="1">
        <f>'BECA SUPERIOR'!H128</f>
        <v>0</v>
      </c>
    </row>
    <row r="3153">
      <c r="A3153" t="str">
        <v>Beca Educación Superior</v>
      </c>
      <c r="B3153" t="str">
        <v>IZABAL</v>
      </c>
      <c r="C3153" t="str">
        <v>EL ESTOR</v>
      </c>
      <c r="D3153" t="str">
        <v>Beca</v>
      </c>
      <c r="E3153" t="str">
        <v>02 Febrero</v>
      </c>
      <c r="F3153">
        <v>2</v>
      </c>
      <c r="G3153" s="1">
        <f>'BECA SUPERIOR'!J128</f>
        <v>0</v>
      </c>
      <c r="H3153" s="1">
        <f>'BECA SUPERIOR'!K128</f>
        <v>0</v>
      </c>
    </row>
    <row r="3154">
      <c r="A3154" t="str">
        <v>Beca Educación Superior</v>
      </c>
      <c r="B3154" t="str">
        <v>IZABAL</v>
      </c>
      <c r="C3154" t="str">
        <v>EL ESTOR</v>
      </c>
      <c r="D3154" t="str">
        <v>Beca</v>
      </c>
      <c r="E3154" t="str">
        <v>03 Marzo</v>
      </c>
      <c r="F3154">
        <v>3</v>
      </c>
      <c r="G3154" s="1">
        <f>'BECA SUPERIOR'!M128</f>
        <v>0</v>
      </c>
      <c r="H3154" s="1">
        <f>'BECA SUPERIOR'!N128</f>
        <v>0</v>
      </c>
    </row>
    <row r="3155">
      <c r="A3155" t="str">
        <v>Beca Educación Superior</v>
      </c>
      <c r="B3155" t="str">
        <v>IZABAL</v>
      </c>
      <c r="C3155" t="str">
        <v>EL ESTOR</v>
      </c>
      <c r="D3155" t="str">
        <v>Beca</v>
      </c>
      <c r="E3155" t="str">
        <v>04 Abril</v>
      </c>
      <c r="F3155">
        <v>4</v>
      </c>
      <c r="G3155" s="1">
        <f>'BECA SUPERIOR'!P128</f>
        <v>13.68</v>
      </c>
      <c r="H3155" s="1">
        <f>'BECA SUPERIOR'!Q128</f>
        <v>34200</v>
      </c>
    </row>
    <row r="3156">
      <c r="A3156" t="str">
        <v>Beca Educación Superior</v>
      </c>
      <c r="B3156" t="str">
        <v>IZABAL</v>
      </c>
      <c r="C3156" t="str">
        <v>EL ESTOR</v>
      </c>
      <c r="D3156" t="str">
        <v>Beca</v>
      </c>
      <c r="E3156" t="str">
        <v>05 Mayo</v>
      </c>
      <c r="F3156">
        <v>5</v>
      </c>
      <c r="G3156" s="1">
        <f>'BECA SUPERIOR'!S128</f>
        <v>0</v>
      </c>
      <c r="H3156" s="1">
        <f>'BECA SUPERIOR'!T128</f>
        <v>0</v>
      </c>
    </row>
    <row r="3157">
      <c r="A3157" t="str">
        <v>Beca Educación Superior</v>
      </c>
      <c r="B3157" t="str">
        <v>IZABAL</v>
      </c>
      <c r="C3157" t="str">
        <v>EL ESTOR</v>
      </c>
      <c r="D3157" t="str">
        <v>Beca</v>
      </c>
      <c r="E3157" t="str">
        <v>06 Junio</v>
      </c>
      <c r="F3157">
        <v>6</v>
      </c>
      <c r="G3157" s="1">
        <f>'BECA SUPERIOR'!V128</f>
        <v>0</v>
      </c>
      <c r="H3157" s="1">
        <f>'BECA SUPERIOR'!W128</f>
        <v>0</v>
      </c>
    </row>
    <row r="3158">
      <c r="A3158" t="str">
        <v>Beca Educación Superior</v>
      </c>
      <c r="B3158" t="str">
        <v>IZABAL</v>
      </c>
      <c r="C3158" t="str">
        <v>EL ESTOR</v>
      </c>
      <c r="D3158" t="str">
        <v>Beca</v>
      </c>
      <c r="E3158" t="str">
        <v>07 Julio</v>
      </c>
      <c r="F3158">
        <v>7</v>
      </c>
      <c r="G3158" s="1">
        <f>'BECA SUPERIOR'!Y128</f>
        <v>0</v>
      </c>
      <c r="H3158" s="1">
        <f>'BECA SUPERIOR'!Z128</f>
        <v>0</v>
      </c>
    </row>
    <row r="3159">
      <c r="A3159" t="str">
        <v>Beca Educación Superior</v>
      </c>
      <c r="B3159" t="str">
        <v>IZABAL</v>
      </c>
      <c r="C3159" t="str">
        <v>EL ESTOR</v>
      </c>
      <c r="D3159" t="str">
        <v>Beca</v>
      </c>
      <c r="E3159" t="str">
        <v>08 Agosto</v>
      </c>
      <c r="F3159">
        <v>8</v>
      </c>
      <c r="G3159" s="1">
        <f>'BECA SUPERIOR'!AB128</f>
        <v>0</v>
      </c>
      <c r="H3159" s="1">
        <f>'BECA SUPERIOR'!AC128</f>
        <v>0</v>
      </c>
    </row>
    <row r="3160">
      <c r="A3160" t="str">
        <v>Beca Educación Superior</v>
      </c>
      <c r="B3160" t="str">
        <v>IZABAL</v>
      </c>
      <c r="C3160" t="str">
        <v>EL ESTOR</v>
      </c>
      <c r="D3160" t="str">
        <v>Beca</v>
      </c>
      <c r="E3160" t="str">
        <v>09 Septiembre</v>
      </c>
      <c r="F3160">
        <v>9</v>
      </c>
      <c r="G3160" s="1">
        <f>'BECA SUPERIOR'!AE128</f>
        <v>19</v>
      </c>
      <c r="H3160" s="1">
        <f>'BECA SUPERIOR'!AF128</f>
        <v>47500</v>
      </c>
    </row>
    <row r="3161">
      <c r="A3161" t="str">
        <v>Beca Educación Superior</v>
      </c>
      <c r="B3161" t="str">
        <v>IZABAL</v>
      </c>
      <c r="C3161" t="str">
        <v>LIVINGSTON</v>
      </c>
      <c r="D3161" t="str">
        <v>Beca</v>
      </c>
      <c r="E3161" t="str">
        <v>01 Enero</v>
      </c>
      <c r="F3161">
        <v>1</v>
      </c>
      <c r="G3161" s="1">
        <f>'BECA SUPERIOR'!G129</f>
        <v>0</v>
      </c>
      <c r="H3161" s="1">
        <f>'BECA SUPERIOR'!H129</f>
        <v>0</v>
      </c>
    </row>
    <row r="3162">
      <c r="A3162" t="str">
        <v>Beca Educación Superior</v>
      </c>
      <c r="B3162" t="str">
        <v>IZABAL</v>
      </c>
      <c r="C3162" t="str">
        <v>LIVINGSTON</v>
      </c>
      <c r="D3162" t="str">
        <v>Beca</v>
      </c>
      <c r="E3162" t="str">
        <v>02 Febrero</v>
      </c>
      <c r="F3162">
        <v>2</v>
      </c>
      <c r="G3162" s="1">
        <f>'BECA SUPERIOR'!J129</f>
        <v>0</v>
      </c>
      <c r="H3162" s="1">
        <f>'BECA SUPERIOR'!K129</f>
        <v>0</v>
      </c>
    </row>
    <row r="3163">
      <c r="A3163" t="str">
        <v>Beca Educación Superior</v>
      </c>
      <c r="B3163" t="str">
        <v>IZABAL</v>
      </c>
      <c r="C3163" t="str">
        <v>LIVINGSTON</v>
      </c>
      <c r="D3163" t="str">
        <v>Beca</v>
      </c>
      <c r="E3163" t="str">
        <v>03 Marzo</v>
      </c>
      <c r="F3163">
        <v>3</v>
      </c>
      <c r="G3163" s="1">
        <f>'BECA SUPERIOR'!M129</f>
        <v>0</v>
      </c>
      <c r="H3163" s="1">
        <f>'BECA SUPERIOR'!N129</f>
        <v>0</v>
      </c>
    </row>
    <row r="3164">
      <c r="A3164" t="str">
        <v>Beca Educación Superior</v>
      </c>
      <c r="B3164" t="str">
        <v>IZABAL</v>
      </c>
      <c r="C3164" t="str">
        <v>LIVINGSTON</v>
      </c>
      <c r="D3164" t="str">
        <v>Beca</v>
      </c>
      <c r="E3164" t="str">
        <v>04 Abril</v>
      </c>
      <c r="F3164">
        <v>4</v>
      </c>
      <c r="G3164" s="1">
        <f>'BECA SUPERIOR'!P129</f>
        <v>19.44</v>
      </c>
      <c r="H3164" s="1">
        <f>'BECA SUPERIOR'!Q129</f>
        <v>48600</v>
      </c>
    </row>
    <row r="3165">
      <c r="A3165" t="str">
        <v>Beca Educación Superior</v>
      </c>
      <c r="B3165" t="str">
        <v>IZABAL</v>
      </c>
      <c r="C3165" t="str">
        <v>LIVINGSTON</v>
      </c>
      <c r="D3165" t="str">
        <v>Beca</v>
      </c>
      <c r="E3165" t="str">
        <v>05 Mayo</v>
      </c>
      <c r="F3165">
        <v>5</v>
      </c>
      <c r="G3165" s="1">
        <f>'BECA SUPERIOR'!S129</f>
        <v>0</v>
      </c>
      <c r="H3165" s="1">
        <f>'BECA SUPERIOR'!T129</f>
        <v>0</v>
      </c>
    </row>
    <row r="3166">
      <c r="A3166" t="str">
        <v>Beca Educación Superior</v>
      </c>
      <c r="B3166" t="str">
        <v>IZABAL</v>
      </c>
      <c r="C3166" t="str">
        <v>LIVINGSTON</v>
      </c>
      <c r="D3166" t="str">
        <v>Beca</v>
      </c>
      <c r="E3166" t="str">
        <v>06 Junio</v>
      </c>
      <c r="F3166">
        <v>6</v>
      </c>
      <c r="G3166" s="1">
        <f>'BECA SUPERIOR'!V129</f>
        <v>0</v>
      </c>
      <c r="H3166" s="1">
        <f>'BECA SUPERIOR'!W129</f>
        <v>0</v>
      </c>
    </row>
    <row r="3167">
      <c r="A3167" t="str">
        <v>Beca Educación Superior</v>
      </c>
      <c r="B3167" t="str">
        <v>IZABAL</v>
      </c>
      <c r="C3167" t="str">
        <v>LIVINGSTON</v>
      </c>
      <c r="D3167" t="str">
        <v>Beca</v>
      </c>
      <c r="E3167" t="str">
        <v>07 Julio</v>
      </c>
      <c r="F3167">
        <v>7</v>
      </c>
      <c r="G3167" s="1">
        <f>'BECA SUPERIOR'!Y129</f>
        <v>0</v>
      </c>
      <c r="H3167" s="1">
        <f>'BECA SUPERIOR'!Z129</f>
        <v>0</v>
      </c>
    </row>
    <row r="3168">
      <c r="A3168" t="str">
        <v>Beca Educación Superior</v>
      </c>
      <c r="B3168" t="str">
        <v>IZABAL</v>
      </c>
      <c r="C3168" t="str">
        <v>LIVINGSTON</v>
      </c>
      <c r="D3168" t="str">
        <v>Beca</v>
      </c>
      <c r="E3168" t="str">
        <v>08 Agosto</v>
      </c>
      <c r="F3168">
        <v>8</v>
      </c>
      <c r="G3168" s="1">
        <f>'BECA SUPERIOR'!AB129</f>
        <v>0</v>
      </c>
      <c r="H3168" s="1">
        <f>'BECA SUPERIOR'!AC129</f>
        <v>0</v>
      </c>
    </row>
    <row r="3169">
      <c r="A3169" t="str">
        <v>Beca Educación Superior</v>
      </c>
      <c r="B3169" t="str">
        <v>IZABAL</v>
      </c>
      <c r="C3169" t="str">
        <v>LIVINGSTON</v>
      </c>
      <c r="D3169" t="str">
        <v>Beca</v>
      </c>
      <c r="E3169" t="str">
        <v>09 Septiembre</v>
      </c>
      <c r="F3169">
        <v>9</v>
      </c>
      <c r="G3169" s="1">
        <f>'BECA SUPERIOR'!AE129</f>
        <v>26</v>
      </c>
      <c r="H3169" s="1">
        <f>'BECA SUPERIOR'!AF129</f>
        <v>65000</v>
      </c>
    </row>
    <row r="3170">
      <c r="A3170" t="str">
        <v>Beca Educación Superior</v>
      </c>
      <c r="B3170" t="str">
        <v>IZABAL</v>
      </c>
      <c r="C3170" t="str">
        <v>LOS AMATES</v>
      </c>
      <c r="D3170" t="str">
        <v>Beca</v>
      </c>
      <c r="E3170" t="str">
        <v>01 Enero</v>
      </c>
      <c r="F3170">
        <v>1</v>
      </c>
      <c r="G3170" s="1">
        <f>'BECA SUPERIOR'!G130</f>
        <v>0</v>
      </c>
      <c r="H3170" s="1">
        <f>'BECA SUPERIOR'!H130</f>
        <v>0</v>
      </c>
    </row>
    <row r="3171">
      <c r="A3171" t="str">
        <v>Beca Educación Superior</v>
      </c>
      <c r="B3171" t="str">
        <v>IZABAL</v>
      </c>
      <c r="C3171" t="str">
        <v>LOS AMATES</v>
      </c>
      <c r="D3171" t="str">
        <v>Beca</v>
      </c>
      <c r="E3171" t="str">
        <v>02 Febrero</v>
      </c>
      <c r="F3171">
        <v>2</v>
      </c>
      <c r="G3171" s="1">
        <f>'BECA SUPERIOR'!J130</f>
        <v>0</v>
      </c>
      <c r="H3171" s="1">
        <f>'BECA SUPERIOR'!K130</f>
        <v>0</v>
      </c>
    </row>
    <row r="3172">
      <c r="A3172" t="str">
        <v>Beca Educación Superior</v>
      </c>
      <c r="B3172" t="str">
        <v>IZABAL</v>
      </c>
      <c r="C3172" t="str">
        <v>LOS AMATES</v>
      </c>
      <c r="D3172" t="str">
        <v>Beca</v>
      </c>
      <c r="E3172" t="str">
        <v>03 Marzo</v>
      </c>
      <c r="F3172">
        <v>3</v>
      </c>
      <c r="G3172" s="1">
        <f>'BECA SUPERIOR'!M130</f>
        <v>0</v>
      </c>
      <c r="H3172" s="1">
        <f>'BECA SUPERIOR'!N130</f>
        <v>0</v>
      </c>
    </row>
    <row r="3173">
      <c r="A3173" t="str">
        <v>Beca Educación Superior</v>
      </c>
      <c r="B3173" t="str">
        <v>IZABAL</v>
      </c>
      <c r="C3173" t="str">
        <v>LOS AMATES</v>
      </c>
      <c r="D3173" t="str">
        <v>Beca</v>
      </c>
      <c r="E3173" t="str">
        <v>04 Abril</v>
      </c>
      <c r="F3173">
        <v>4</v>
      </c>
      <c r="G3173" s="1">
        <f>'BECA SUPERIOR'!P130</f>
        <v>9.36</v>
      </c>
      <c r="H3173" s="1">
        <f>'BECA SUPERIOR'!Q130</f>
        <v>23400</v>
      </c>
    </row>
    <row r="3174">
      <c r="A3174" t="str">
        <v>Beca Educación Superior</v>
      </c>
      <c r="B3174" t="str">
        <v>IZABAL</v>
      </c>
      <c r="C3174" t="str">
        <v>LOS AMATES</v>
      </c>
      <c r="D3174" t="str">
        <v>Beca</v>
      </c>
      <c r="E3174" t="str">
        <v>05 Mayo</v>
      </c>
      <c r="F3174">
        <v>5</v>
      </c>
      <c r="G3174" s="1">
        <f>'BECA SUPERIOR'!S130</f>
        <v>0</v>
      </c>
      <c r="H3174" s="1">
        <f>'BECA SUPERIOR'!T130</f>
        <v>0</v>
      </c>
    </row>
    <row r="3175">
      <c r="A3175" t="str">
        <v>Beca Educación Superior</v>
      </c>
      <c r="B3175" t="str">
        <v>IZABAL</v>
      </c>
      <c r="C3175" t="str">
        <v>LOS AMATES</v>
      </c>
      <c r="D3175" t="str">
        <v>Beca</v>
      </c>
      <c r="E3175" t="str">
        <v>06 Junio</v>
      </c>
      <c r="F3175">
        <v>6</v>
      </c>
      <c r="G3175" s="1">
        <f>'BECA SUPERIOR'!V130</f>
        <v>0</v>
      </c>
      <c r="H3175" s="1">
        <f>'BECA SUPERIOR'!W130</f>
        <v>0</v>
      </c>
    </row>
    <row r="3176">
      <c r="A3176" t="str">
        <v>Beca Educación Superior</v>
      </c>
      <c r="B3176" t="str">
        <v>IZABAL</v>
      </c>
      <c r="C3176" t="str">
        <v>LOS AMATES</v>
      </c>
      <c r="D3176" t="str">
        <v>Beca</v>
      </c>
      <c r="E3176" t="str">
        <v>07 Julio</v>
      </c>
      <c r="F3176">
        <v>7</v>
      </c>
      <c r="G3176" s="1">
        <f>'BECA SUPERIOR'!Y130</f>
        <v>0</v>
      </c>
      <c r="H3176" s="1">
        <f>'BECA SUPERIOR'!Z130</f>
        <v>0</v>
      </c>
    </row>
    <row r="3177">
      <c r="A3177" t="str">
        <v>Beca Educación Superior</v>
      </c>
      <c r="B3177" t="str">
        <v>IZABAL</v>
      </c>
      <c r="C3177" t="str">
        <v>LOS AMATES</v>
      </c>
      <c r="D3177" t="str">
        <v>Beca</v>
      </c>
      <c r="E3177" t="str">
        <v>08 Agosto</v>
      </c>
      <c r="F3177">
        <v>8</v>
      </c>
      <c r="G3177" s="1">
        <f>'BECA SUPERIOR'!AB130</f>
        <v>0</v>
      </c>
      <c r="H3177" s="1">
        <f>'BECA SUPERIOR'!AC130</f>
        <v>0</v>
      </c>
    </row>
    <row r="3178">
      <c r="A3178" t="str">
        <v>Beca Educación Superior</v>
      </c>
      <c r="B3178" t="str">
        <v>IZABAL</v>
      </c>
      <c r="C3178" t="str">
        <v>LOS AMATES</v>
      </c>
      <c r="D3178" t="str">
        <v>Beca</v>
      </c>
      <c r="E3178" t="str">
        <v>09 Septiembre</v>
      </c>
      <c r="F3178">
        <v>9</v>
      </c>
      <c r="G3178" s="1">
        <f>'BECA SUPERIOR'!AE130</f>
        <v>12</v>
      </c>
      <c r="H3178" s="1">
        <f>'BECA SUPERIOR'!AF130</f>
        <v>30000</v>
      </c>
    </row>
    <row r="3179">
      <c r="A3179" t="str">
        <v>Beca Educación Superior</v>
      </c>
      <c r="B3179" t="str">
        <v>IZABAL</v>
      </c>
      <c r="C3179" t="str">
        <v>MORALES</v>
      </c>
      <c r="D3179" t="str">
        <v>Beca</v>
      </c>
      <c r="E3179" t="str">
        <v>01 Enero</v>
      </c>
      <c r="F3179">
        <v>1</v>
      </c>
      <c r="G3179" s="1">
        <f>'BECA SUPERIOR'!G131</f>
        <v>0</v>
      </c>
      <c r="H3179" s="1">
        <f>'BECA SUPERIOR'!H131</f>
        <v>0</v>
      </c>
    </row>
    <row r="3180">
      <c r="A3180" t="str">
        <v>Beca Educación Superior</v>
      </c>
      <c r="B3180" t="str">
        <v>IZABAL</v>
      </c>
      <c r="C3180" t="str">
        <v>MORALES</v>
      </c>
      <c r="D3180" t="str">
        <v>Beca</v>
      </c>
      <c r="E3180" t="str">
        <v>02 Febrero</v>
      </c>
      <c r="F3180">
        <v>2</v>
      </c>
      <c r="G3180" s="1">
        <f>'BECA SUPERIOR'!J131</f>
        <v>0</v>
      </c>
      <c r="H3180" s="1">
        <f>'BECA SUPERIOR'!K131</f>
        <v>0</v>
      </c>
    </row>
    <row r="3181">
      <c r="A3181" t="str">
        <v>Beca Educación Superior</v>
      </c>
      <c r="B3181" t="str">
        <v>IZABAL</v>
      </c>
      <c r="C3181" t="str">
        <v>MORALES</v>
      </c>
      <c r="D3181" t="str">
        <v>Beca</v>
      </c>
      <c r="E3181" t="str">
        <v>03 Marzo</v>
      </c>
      <c r="F3181">
        <v>3</v>
      </c>
      <c r="G3181" s="1">
        <f>'BECA SUPERIOR'!M131</f>
        <v>0</v>
      </c>
      <c r="H3181" s="1">
        <f>'BECA SUPERIOR'!N131</f>
        <v>0</v>
      </c>
    </row>
    <row r="3182">
      <c r="A3182" t="str">
        <v>Beca Educación Superior</v>
      </c>
      <c r="B3182" t="str">
        <v>IZABAL</v>
      </c>
      <c r="C3182" t="str">
        <v>MORALES</v>
      </c>
      <c r="D3182" t="str">
        <v>Beca</v>
      </c>
      <c r="E3182" t="str">
        <v>04 Abril</v>
      </c>
      <c r="F3182">
        <v>4</v>
      </c>
      <c r="G3182" s="1">
        <f>'BECA SUPERIOR'!P131</f>
        <v>9.36</v>
      </c>
      <c r="H3182" s="1">
        <f>'BECA SUPERIOR'!Q131</f>
        <v>23400</v>
      </c>
    </row>
    <row r="3183">
      <c r="A3183" t="str">
        <v>Beca Educación Superior</v>
      </c>
      <c r="B3183" t="str">
        <v>IZABAL</v>
      </c>
      <c r="C3183" t="str">
        <v>MORALES</v>
      </c>
      <c r="D3183" t="str">
        <v>Beca</v>
      </c>
      <c r="E3183" t="str">
        <v>05 Mayo</v>
      </c>
      <c r="F3183">
        <v>5</v>
      </c>
      <c r="G3183" s="1">
        <f>'BECA SUPERIOR'!S131</f>
        <v>0</v>
      </c>
      <c r="H3183" s="1">
        <f>'BECA SUPERIOR'!T131</f>
        <v>0</v>
      </c>
    </row>
    <row r="3184">
      <c r="A3184" t="str">
        <v>Beca Educación Superior</v>
      </c>
      <c r="B3184" t="str">
        <v>IZABAL</v>
      </c>
      <c r="C3184" t="str">
        <v>MORALES</v>
      </c>
      <c r="D3184" t="str">
        <v>Beca</v>
      </c>
      <c r="E3184" t="str">
        <v>06 Junio</v>
      </c>
      <c r="F3184">
        <v>6</v>
      </c>
      <c r="G3184" s="1">
        <f>'BECA SUPERIOR'!V131</f>
        <v>0</v>
      </c>
      <c r="H3184" s="1">
        <f>'BECA SUPERIOR'!W131</f>
        <v>0</v>
      </c>
    </row>
    <row r="3185">
      <c r="A3185" t="str">
        <v>Beca Educación Superior</v>
      </c>
      <c r="B3185" t="str">
        <v>IZABAL</v>
      </c>
      <c r="C3185" t="str">
        <v>MORALES</v>
      </c>
      <c r="D3185" t="str">
        <v>Beca</v>
      </c>
      <c r="E3185" t="str">
        <v>07 Julio</v>
      </c>
      <c r="F3185">
        <v>7</v>
      </c>
      <c r="G3185" s="1">
        <f>'BECA SUPERIOR'!Y131</f>
        <v>0</v>
      </c>
      <c r="H3185" s="1">
        <f>'BECA SUPERIOR'!Z131</f>
        <v>0</v>
      </c>
    </row>
    <row r="3186">
      <c r="A3186" t="str">
        <v>Beca Educación Superior</v>
      </c>
      <c r="B3186" t="str">
        <v>IZABAL</v>
      </c>
      <c r="C3186" t="str">
        <v>MORALES</v>
      </c>
      <c r="D3186" t="str">
        <v>Beca</v>
      </c>
      <c r="E3186" t="str">
        <v>08 Agosto</v>
      </c>
      <c r="F3186">
        <v>8</v>
      </c>
      <c r="G3186" s="1">
        <f>'BECA SUPERIOR'!AB131</f>
        <v>0</v>
      </c>
      <c r="H3186" s="1">
        <f>'BECA SUPERIOR'!AC131</f>
        <v>0</v>
      </c>
    </row>
    <row r="3187">
      <c r="A3187" t="str">
        <v>Beca Educación Superior</v>
      </c>
      <c r="B3187" t="str">
        <v>IZABAL</v>
      </c>
      <c r="C3187" t="str">
        <v>MORALES</v>
      </c>
      <c r="D3187" t="str">
        <v>Beca</v>
      </c>
      <c r="E3187" t="str">
        <v>09 Septiembre</v>
      </c>
      <c r="F3187">
        <v>9</v>
      </c>
      <c r="G3187" s="1">
        <f>'BECA SUPERIOR'!AE131</f>
        <v>12</v>
      </c>
      <c r="H3187" s="1">
        <f>'BECA SUPERIOR'!AF131</f>
        <v>30000</v>
      </c>
    </row>
    <row r="3188">
      <c r="A3188" t="str">
        <v>Beca Educación Superior</v>
      </c>
      <c r="B3188" t="str">
        <v>IZABAL</v>
      </c>
      <c r="C3188" t="str">
        <v>PUERTO BARRIOS</v>
      </c>
      <c r="D3188" t="str">
        <v>Beca</v>
      </c>
      <c r="E3188" t="str">
        <v>01 Enero</v>
      </c>
      <c r="F3188">
        <v>1</v>
      </c>
      <c r="G3188" s="1">
        <f>'BECA SUPERIOR'!G132</f>
        <v>0</v>
      </c>
      <c r="H3188" s="1">
        <f>'BECA SUPERIOR'!H132</f>
        <v>0</v>
      </c>
    </row>
    <row r="3189">
      <c r="A3189" t="str">
        <v>Beca Educación Superior</v>
      </c>
      <c r="B3189" t="str">
        <v>IZABAL</v>
      </c>
      <c r="C3189" t="str">
        <v>PUERTO BARRIOS</v>
      </c>
      <c r="D3189" t="str">
        <v>Beca</v>
      </c>
      <c r="E3189" t="str">
        <v>02 Febrero</v>
      </c>
      <c r="F3189">
        <v>2</v>
      </c>
      <c r="G3189" s="1">
        <f>'BECA SUPERIOR'!J132</f>
        <v>0</v>
      </c>
      <c r="H3189" s="1">
        <f>'BECA SUPERIOR'!K132</f>
        <v>0</v>
      </c>
    </row>
    <row r="3190">
      <c r="A3190" t="str">
        <v>Beca Educación Superior</v>
      </c>
      <c r="B3190" t="str">
        <v>IZABAL</v>
      </c>
      <c r="C3190" t="str">
        <v>PUERTO BARRIOS</v>
      </c>
      <c r="D3190" t="str">
        <v>Beca</v>
      </c>
      <c r="E3190" t="str">
        <v>03 Marzo</v>
      </c>
      <c r="F3190">
        <v>3</v>
      </c>
      <c r="G3190" s="1">
        <f>'BECA SUPERIOR'!M132</f>
        <v>0</v>
      </c>
      <c r="H3190" s="1">
        <f>'BECA SUPERIOR'!N132</f>
        <v>0</v>
      </c>
    </row>
    <row r="3191">
      <c r="A3191" t="str">
        <v>Beca Educación Superior</v>
      </c>
      <c r="B3191" t="str">
        <v>IZABAL</v>
      </c>
      <c r="C3191" t="str">
        <v>PUERTO BARRIOS</v>
      </c>
      <c r="D3191" t="str">
        <v>Beca</v>
      </c>
      <c r="E3191" t="str">
        <v>04 Abril</v>
      </c>
      <c r="F3191">
        <v>4</v>
      </c>
      <c r="G3191" s="1">
        <f>'BECA SUPERIOR'!P132</f>
        <v>5.76</v>
      </c>
      <c r="H3191" s="1">
        <f>'BECA SUPERIOR'!Q132</f>
        <v>14400</v>
      </c>
    </row>
    <row r="3192">
      <c r="A3192" t="str">
        <v>Beca Educación Superior</v>
      </c>
      <c r="B3192" t="str">
        <v>IZABAL</v>
      </c>
      <c r="C3192" t="str">
        <v>PUERTO BARRIOS</v>
      </c>
      <c r="D3192" t="str">
        <v>Beca</v>
      </c>
      <c r="E3192" t="str">
        <v>05 Mayo</v>
      </c>
      <c r="F3192">
        <v>5</v>
      </c>
      <c r="G3192" s="1">
        <f>'BECA SUPERIOR'!S132</f>
        <v>0</v>
      </c>
      <c r="H3192" s="1">
        <f>'BECA SUPERIOR'!T132</f>
        <v>0</v>
      </c>
    </row>
    <row r="3193">
      <c r="A3193" t="str">
        <v>Beca Educación Superior</v>
      </c>
      <c r="B3193" t="str">
        <v>IZABAL</v>
      </c>
      <c r="C3193" t="str">
        <v>PUERTO BARRIOS</v>
      </c>
      <c r="D3193" t="str">
        <v>Beca</v>
      </c>
      <c r="E3193" t="str">
        <v>06 Junio</v>
      </c>
      <c r="F3193">
        <v>6</v>
      </c>
      <c r="G3193" s="1">
        <f>'BECA SUPERIOR'!V132</f>
        <v>0</v>
      </c>
      <c r="H3193" s="1">
        <f>'BECA SUPERIOR'!W132</f>
        <v>0</v>
      </c>
    </row>
    <row r="3194">
      <c r="A3194" t="str">
        <v>Beca Educación Superior</v>
      </c>
      <c r="B3194" t="str">
        <v>IZABAL</v>
      </c>
      <c r="C3194" t="str">
        <v>PUERTO BARRIOS</v>
      </c>
      <c r="D3194" t="str">
        <v>Beca</v>
      </c>
      <c r="E3194" t="str">
        <v>07 Julio</v>
      </c>
      <c r="F3194">
        <v>7</v>
      </c>
      <c r="G3194" s="1">
        <f>'BECA SUPERIOR'!Y132</f>
        <v>0</v>
      </c>
      <c r="H3194" s="1">
        <f>'BECA SUPERIOR'!Z132</f>
        <v>0</v>
      </c>
    </row>
    <row r="3195">
      <c r="A3195" t="str">
        <v>Beca Educación Superior</v>
      </c>
      <c r="B3195" t="str">
        <v>IZABAL</v>
      </c>
      <c r="C3195" t="str">
        <v>PUERTO BARRIOS</v>
      </c>
      <c r="D3195" t="str">
        <v>Beca</v>
      </c>
      <c r="E3195" t="str">
        <v>08 Agosto</v>
      </c>
      <c r="F3195">
        <v>8</v>
      </c>
      <c r="G3195" s="1">
        <f>'BECA SUPERIOR'!AB132</f>
        <v>0</v>
      </c>
      <c r="H3195" s="1">
        <f>'BECA SUPERIOR'!AC132</f>
        <v>0</v>
      </c>
    </row>
    <row r="3196">
      <c r="A3196" t="str">
        <v>Beca Educación Superior</v>
      </c>
      <c r="B3196" t="str">
        <v>IZABAL</v>
      </c>
      <c r="C3196" t="str">
        <v>PUERTO BARRIOS</v>
      </c>
      <c r="D3196" t="str">
        <v>Beca</v>
      </c>
      <c r="E3196" t="str">
        <v>09 Septiembre</v>
      </c>
      <c r="F3196">
        <v>9</v>
      </c>
      <c r="G3196" s="1">
        <f>'BECA SUPERIOR'!AE132</f>
        <v>8</v>
      </c>
      <c r="H3196" s="1">
        <f>'BECA SUPERIOR'!AF132</f>
        <v>20000</v>
      </c>
    </row>
    <row r="3197">
      <c r="A3197" t="str">
        <v>Beca Educación Superior</v>
      </c>
      <c r="B3197" t="str">
        <v>JALAPA</v>
      </c>
      <c r="C3197" t="str">
        <v>JALAPA</v>
      </c>
      <c r="D3197" t="str">
        <v>Beca</v>
      </c>
      <c r="E3197" t="str">
        <v>01 Enero</v>
      </c>
      <c r="F3197">
        <v>1</v>
      </c>
      <c r="G3197" s="1">
        <f>'BECA SUPERIOR'!G133</f>
        <v>0</v>
      </c>
      <c r="H3197" s="1">
        <f>'BECA SUPERIOR'!H133</f>
        <v>0</v>
      </c>
    </row>
    <row r="3198">
      <c r="A3198" t="str">
        <v>Beca Educación Superior</v>
      </c>
      <c r="B3198" t="str">
        <v>JALAPA</v>
      </c>
      <c r="C3198" t="str">
        <v>JALAPA</v>
      </c>
      <c r="D3198" t="str">
        <v>Beca</v>
      </c>
      <c r="E3198" t="str">
        <v>02 Febrero</v>
      </c>
      <c r="F3198">
        <v>2</v>
      </c>
      <c r="G3198" s="1">
        <f>'BECA SUPERIOR'!J133</f>
        <v>0</v>
      </c>
      <c r="H3198" s="1">
        <f>'BECA SUPERIOR'!K133</f>
        <v>0</v>
      </c>
    </row>
    <row r="3199">
      <c r="A3199" t="str">
        <v>Beca Educación Superior</v>
      </c>
      <c r="B3199" t="str">
        <v>JALAPA</v>
      </c>
      <c r="C3199" t="str">
        <v>JALAPA</v>
      </c>
      <c r="D3199" t="str">
        <v>Beca</v>
      </c>
      <c r="E3199" t="str">
        <v>03 Marzo</v>
      </c>
      <c r="F3199">
        <v>3</v>
      </c>
      <c r="G3199" s="1">
        <f>'BECA SUPERIOR'!M133</f>
        <v>0</v>
      </c>
      <c r="H3199" s="1">
        <f>'BECA SUPERIOR'!N133</f>
        <v>0</v>
      </c>
    </row>
    <row r="3200">
      <c r="A3200" t="str">
        <v>Beca Educación Superior</v>
      </c>
      <c r="B3200" t="str">
        <v>JALAPA</v>
      </c>
      <c r="C3200" t="str">
        <v>JALAPA</v>
      </c>
      <c r="D3200" t="str">
        <v>Beca</v>
      </c>
      <c r="E3200" t="str">
        <v>04 Abril</v>
      </c>
      <c r="F3200">
        <v>4</v>
      </c>
      <c r="G3200" s="1">
        <f>'BECA SUPERIOR'!P133</f>
        <v>16.56</v>
      </c>
      <c r="H3200" s="1">
        <f>'BECA SUPERIOR'!Q133</f>
        <v>41400</v>
      </c>
    </row>
    <row r="3201">
      <c r="A3201" t="str">
        <v>Beca Educación Superior</v>
      </c>
      <c r="B3201" t="str">
        <v>JALAPA</v>
      </c>
      <c r="C3201" t="str">
        <v>JALAPA</v>
      </c>
      <c r="D3201" t="str">
        <v>Beca</v>
      </c>
      <c r="E3201" t="str">
        <v>05 Mayo</v>
      </c>
      <c r="F3201">
        <v>5</v>
      </c>
      <c r="G3201" s="1">
        <f>'BECA SUPERIOR'!S133</f>
        <v>0</v>
      </c>
      <c r="H3201" s="1">
        <f>'BECA SUPERIOR'!T133</f>
        <v>0</v>
      </c>
    </row>
    <row r="3202">
      <c r="A3202" t="str">
        <v>Beca Educación Superior</v>
      </c>
      <c r="B3202" t="str">
        <v>JALAPA</v>
      </c>
      <c r="C3202" t="str">
        <v>JALAPA</v>
      </c>
      <c r="D3202" t="str">
        <v>Beca</v>
      </c>
      <c r="E3202" t="str">
        <v>06 Junio</v>
      </c>
      <c r="F3202">
        <v>6</v>
      </c>
      <c r="G3202" s="1">
        <f>'BECA SUPERIOR'!V133</f>
        <v>0</v>
      </c>
      <c r="H3202" s="1">
        <f>'BECA SUPERIOR'!W133</f>
        <v>0</v>
      </c>
    </row>
    <row r="3203">
      <c r="A3203" t="str">
        <v>Beca Educación Superior</v>
      </c>
      <c r="B3203" t="str">
        <v>JALAPA</v>
      </c>
      <c r="C3203" t="str">
        <v>JALAPA</v>
      </c>
      <c r="D3203" t="str">
        <v>Beca</v>
      </c>
      <c r="E3203" t="str">
        <v>07 Julio</v>
      </c>
      <c r="F3203">
        <v>7</v>
      </c>
      <c r="G3203" s="1">
        <f>'BECA SUPERIOR'!Y133</f>
        <v>0</v>
      </c>
      <c r="H3203" s="1">
        <f>'BECA SUPERIOR'!Z133</f>
        <v>0</v>
      </c>
    </row>
    <row r="3204">
      <c r="A3204" t="str">
        <v>Beca Educación Superior</v>
      </c>
      <c r="B3204" t="str">
        <v>JALAPA</v>
      </c>
      <c r="C3204" t="str">
        <v>JALAPA</v>
      </c>
      <c r="D3204" t="str">
        <v>Beca</v>
      </c>
      <c r="E3204" t="str">
        <v>08 Agosto</v>
      </c>
      <c r="F3204">
        <v>8</v>
      </c>
      <c r="G3204" s="1">
        <f>'BECA SUPERIOR'!AB133</f>
        <v>0</v>
      </c>
      <c r="H3204" s="1">
        <f>'BECA SUPERIOR'!AC133</f>
        <v>0</v>
      </c>
    </row>
    <row r="3205">
      <c r="A3205" t="str">
        <v>Beca Educación Superior</v>
      </c>
      <c r="B3205" t="str">
        <v>JALAPA</v>
      </c>
      <c r="C3205" t="str">
        <v>JALAPA</v>
      </c>
      <c r="D3205" t="str">
        <v>Beca</v>
      </c>
      <c r="E3205" t="str">
        <v>09 Septiembre</v>
      </c>
      <c r="F3205">
        <v>9</v>
      </c>
      <c r="G3205" s="1">
        <f>'BECA SUPERIOR'!AE133</f>
        <v>22</v>
      </c>
      <c r="H3205" s="1">
        <f>'BECA SUPERIOR'!AF133</f>
        <v>55000</v>
      </c>
    </row>
    <row r="3206">
      <c r="A3206" t="str">
        <v>Beca Educación Superior</v>
      </c>
      <c r="B3206" t="str">
        <v>JALAPA</v>
      </c>
      <c r="C3206" t="str">
        <v>MATAQUESCUINTLA</v>
      </c>
      <c r="D3206" t="str">
        <v>Beca</v>
      </c>
      <c r="E3206" t="str">
        <v>01 Enero</v>
      </c>
      <c r="F3206">
        <v>1</v>
      </c>
      <c r="G3206" s="1">
        <f>'BECA SUPERIOR'!G134</f>
        <v>0</v>
      </c>
      <c r="H3206" s="1">
        <f>'BECA SUPERIOR'!H134</f>
        <v>0</v>
      </c>
    </row>
    <row r="3207">
      <c r="A3207" t="str">
        <v>Beca Educación Superior</v>
      </c>
      <c r="B3207" t="str">
        <v>JALAPA</v>
      </c>
      <c r="C3207" t="str">
        <v>MATAQUESCUINTLA</v>
      </c>
      <c r="D3207" t="str">
        <v>Beca</v>
      </c>
      <c r="E3207" t="str">
        <v>02 Febrero</v>
      </c>
      <c r="F3207">
        <v>2</v>
      </c>
      <c r="G3207" s="1">
        <f>'BECA SUPERIOR'!J134</f>
        <v>0</v>
      </c>
      <c r="H3207" s="1">
        <f>'BECA SUPERIOR'!K134</f>
        <v>0</v>
      </c>
    </row>
    <row r="3208">
      <c r="A3208" t="str">
        <v>Beca Educación Superior</v>
      </c>
      <c r="B3208" t="str">
        <v>JALAPA</v>
      </c>
      <c r="C3208" t="str">
        <v>MATAQUESCUINTLA</v>
      </c>
      <c r="D3208" t="str">
        <v>Beca</v>
      </c>
      <c r="E3208" t="str">
        <v>03 Marzo</v>
      </c>
      <c r="F3208">
        <v>3</v>
      </c>
      <c r="G3208" s="1">
        <f>'BECA SUPERIOR'!M134</f>
        <v>0</v>
      </c>
      <c r="H3208" s="1">
        <f>'BECA SUPERIOR'!N134</f>
        <v>0</v>
      </c>
    </row>
    <row r="3209">
      <c r="A3209" t="str">
        <v>Beca Educación Superior</v>
      </c>
      <c r="B3209" t="str">
        <v>JALAPA</v>
      </c>
      <c r="C3209" t="str">
        <v>MATAQUESCUINTLA</v>
      </c>
      <c r="D3209" t="str">
        <v>Beca</v>
      </c>
      <c r="E3209" t="str">
        <v>04 Abril</v>
      </c>
      <c r="F3209">
        <v>4</v>
      </c>
      <c r="G3209" s="1">
        <f>'BECA SUPERIOR'!P134</f>
        <v>12.96</v>
      </c>
      <c r="H3209" s="1">
        <f>'BECA SUPERIOR'!Q134</f>
        <v>32400</v>
      </c>
    </row>
    <row r="3210">
      <c r="A3210" t="str">
        <v>Beca Educación Superior</v>
      </c>
      <c r="B3210" t="str">
        <v>JALAPA</v>
      </c>
      <c r="C3210" t="str">
        <v>MATAQUESCUINTLA</v>
      </c>
      <c r="D3210" t="str">
        <v>Beca</v>
      </c>
      <c r="E3210" t="str">
        <v>05 Mayo</v>
      </c>
      <c r="F3210">
        <v>5</v>
      </c>
      <c r="G3210" s="1">
        <f>'BECA SUPERIOR'!S134</f>
        <v>0</v>
      </c>
      <c r="H3210" s="1">
        <f>'BECA SUPERIOR'!T134</f>
        <v>0</v>
      </c>
    </row>
    <row r="3211">
      <c r="A3211" t="str">
        <v>Beca Educación Superior</v>
      </c>
      <c r="B3211" t="str">
        <v>JALAPA</v>
      </c>
      <c r="C3211" t="str">
        <v>MATAQUESCUINTLA</v>
      </c>
      <c r="D3211" t="str">
        <v>Beca</v>
      </c>
      <c r="E3211" t="str">
        <v>06 Junio</v>
      </c>
      <c r="F3211">
        <v>6</v>
      </c>
      <c r="G3211" s="1">
        <f>'BECA SUPERIOR'!V134</f>
        <v>0</v>
      </c>
      <c r="H3211" s="1">
        <f>'BECA SUPERIOR'!W134</f>
        <v>0</v>
      </c>
    </row>
    <row r="3212">
      <c r="A3212" t="str">
        <v>Beca Educación Superior</v>
      </c>
      <c r="B3212" t="str">
        <v>JALAPA</v>
      </c>
      <c r="C3212" t="str">
        <v>MATAQUESCUINTLA</v>
      </c>
      <c r="D3212" t="str">
        <v>Beca</v>
      </c>
      <c r="E3212" t="str">
        <v>07 Julio</v>
      </c>
      <c r="F3212">
        <v>7</v>
      </c>
      <c r="G3212" s="1">
        <f>'BECA SUPERIOR'!Y134</f>
        <v>0</v>
      </c>
      <c r="H3212" s="1">
        <f>'BECA SUPERIOR'!Z134</f>
        <v>0</v>
      </c>
    </row>
    <row r="3213">
      <c r="A3213" t="str">
        <v>Beca Educación Superior</v>
      </c>
      <c r="B3213" t="str">
        <v>JALAPA</v>
      </c>
      <c r="C3213" t="str">
        <v>MATAQUESCUINTLA</v>
      </c>
      <c r="D3213" t="str">
        <v>Beca</v>
      </c>
      <c r="E3213" t="str">
        <v>08 Agosto</v>
      </c>
      <c r="F3213">
        <v>8</v>
      </c>
      <c r="G3213" s="1">
        <f>'BECA SUPERIOR'!AB134</f>
        <v>0</v>
      </c>
      <c r="H3213" s="1">
        <f>'BECA SUPERIOR'!AC134</f>
        <v>0</v>
      </c>
    </row>
    <row r="3214">
      <c r="A3214" t="str">
        <v>Beca Educación Superior</v>
      </c>
      <c r="B3214" t="str">
        <v>JALAPA</v>
      </c>
      <c r="C3214" t="str">
        <v>MATAQUESCUINTLA</v>
      </c>
      <c r="D3214" t="str">
        <v>Beca</v>
      </c>
      <c r="E3214" t="str">
        <v>09 Septiembre</v>
      </c>
      <c r="F3214">
        <v>9</v>
      </c>
      <c r="G3214" s="1">
        <f>'BECA SUPERIOR'!AE134</f>
        <v>18</v>
      </c>
      <c r="H3214" s="1">
        <f>'BECA SUPERIOR'!AF134</f>
        <v>45000</v>
      </c>
    </row>
    <row r="3215">
      <c r="A3215" t="str">
        <v>Beca Educación Superior</v>
      </c>
      <c r="B3215" t="str">
        <v>JALAPA</v>
      </c>
      <c r="C3215" t="str">
        <v>MONJAS</v>
      </c>
      <c r="D3215" t="str">
        <v>Beca</v>
      </c>
      <c r="E3215" t="str">
        <v>01 Enero</v>
      </c>
      <c r="F3215">
        <v>1</v>
      </c>
      <c r="G3215" s="1">
        <f>'BECA SUPERIOR'!G135</f>
        <v>0</v>
      </c>
      <c r="H3215" s="1">
        <f>'BECA SUPERIOR'!H135</f>
        <v>0</v>
      </c>
    </row>
    <row r="3216">
      <c r="A3216" t="str">
        <v>Beca Educación Superior</v>
      </c>
      <c r="B3216" t="str">
        <v>JALAPA</v>
      </c>
      <c r="C3216" t="str">
        <v>MONJAS</v>
      </c>
      <c r="D3216" t="str">
        <v>Beca</v>
      </c>
      <c r="E3216" t="str">
        <v>02 Febrero</v>
      </c>
      <c r="F3216">
        <v>2</v>
      </c>
      <c r="G3216" s="1">
        <f>'BECA SUPERIOR'!J135</f>
        <v>0</v>
      </c>
      <c r="H3216" s="1">
        <f>'BECA SUPERIOR'!K135</f>
        <v>0</v>
      </c>
    </row>
    <row r="3217">
      <c r="A3217" t="str">
        <v>Beca Educación Superior</v>
      </c>
      <c r="B3217" t="str">
        <v>JALAPA</v>
      </c>
      <c r="C3217" t="str">
        <v>MONJAS</v>
      </c>
      <c r="D3217" t="str">
        <v>Beca</v>
      </c>
      <c r="E3217" t="str">
        <v>03 Marzo</v>
      </c>
      <c r="F3217">
        <v>3</v>
      </c>
      <c r="G3217" s="1">
        <f>'BECA SUPERIOR'!M135</f>
        <v>0</v>
      </c>
      <c r="H3217" s="1">
        <f>'BECA SUPERIOR'!N135</f>
        <v>0</v>
      </c>
    </row>
    <row r="3218">
      <c r="A3218" t="str">
        <v>Beca Educación Superior</v>
      </c>
      <c r="B3218" t="str">
        <v>JALAPA</v>
      </c>
      <c r="C3218" t="str">
        <v>MONJAS</v>
      </c>
      <c r="D3218" t="str">
        <v>Beca</v>
      </c>
      <c r="E3218" t="str">
        <v>04 Abril</v>
      </c>
      <c r="F3218">
        <v>4</v>
      </c>
      <c r="G3218" s="1">
        <f>'BECA SUPERIOR'!P135</f>
        <v>9.36</v>
      </c>
      <c r="H3218" s="1">
        <f>'BECA SUPERIOR'!Q135</f>
        <v>23400</v>
      </c>
    </row>
    <row r="3219">
      <c r="A3219" t="str">
        <v>Beca Educación Superior</v>
      </c>
      <c r="B3219" t="str">
        <v>JALAPA</v>
      </c>
      <c r="C3219" t="str">
        <v>MONJAS</v>
      </c>
      <c r="D3219" t="str">
        <v>Beca</v>
      </c>
      <c r="E3219" t="str">
        <v>05 Mayo</v>
      </c>
      <c r="F3219">
        <v>5</v>
      </c>
      <c r="G3219" s="1">
        <f>'BECA SUPERIOR'!S135</f>
        <v>0</v>
      </c>
      <c r="H3219" s="1">
        <f>'BECA SUPERIOR'!T135</f>
        <v>0</v>
      </c>
    </row>
    <row r="3220">
      <c r="A3220" t="str">
        <v>Beca Educación Superior</v>
      </c>
      <c r="B3220" t="str">
        <v>JALAPA</v>
      </c>
      <c r="C3220" t="str">
        <v>MONJAS</v>
      </c>
      <c r="D3220" t="str">
        <v>Beca</v>
      </c>
      <c r="E3220" t="str">
        <v>06 Junio</v>
      </c>
      <c r="F3220">
        <v>6</v>
      </c>
      <c r="G3220" s="1">
        <f>'BECA SUPERIOR'!V135</f>
        <v>0</v>
      </c>
      <c r="H3220" s="1">
        <f>'BECA SUPERIOR'!W135</f>
        <v>0</v>
      </c>
    </row>
    <row r="3221">
      <c r="A3221" t="str">
        <v>Beca Educación Superior</v>
      </c>
      <c r="B3221" t="str">
        <v>JALAPA</v>
      </c>
      <c r="C3221" t="str">
        <v>MONJAS</v>
      </c>
      <c r="D3221" t="str">
        <v>Beca</v>
      </c>
      <c r="E3221" t="str">
        <v>07 Julio</v>
      </c>
      <c r="F3221">
        <v>7</v>
      </c>
      <c r="G3221" s="1">
        <f>'BECA SUPERIOR'!Y135</f>
        <v>0</v>
      </c>
      <c r="H3221" s="1">
        <f>'BECA SUPERIOR'!Z135</f>
        <v>0</v>
      </c>
    </row>
    <row r="3222">
      <c r="A3222" t="str">
        <v>Beca Educación Superior</v>
      </c>
      <c r="B3222" t="str">
        <v>JALAPA</v>
      </c>
      <c r="C3222" t="str">
        <v>MONJAS</v>
      </c>
      <c r="D3222" t="str">
        <v>Beca</v>
      </c>
      <c r="E3222" t="str">
        <v>08 Agosto</v>
      </c>
      <c r="F3222">
        <v>8</v>
      </c>
      <c r="G3222" s="1">
        <f>'BECA SUPERIOR'!AB135</f>
        <v>0</v>
      </c>
      <c r="H3222" s="1">
        <f>'BECA SUPERIOR'!AC135</f>
        <v>0</v>
      </c>
    </row>
    <row r="3223">
      <c r="A3223" t="str">
        <v>Beca Educación Superior</v>
      </c>
      <c r="B3223" t="str">
        <v>JALAPA</v>
      </c>
      <c r="C3223" t="str">
        <v>MONJAS</v>
      </c>
      <c r="D3223" t="str">
        <v>Beca</v>
      </c>
      <c r="E3223" t="str">
        <v>09 Septiembre</v>
      </c>
      <c r="F3223">
        <v>9</v>
      </c>
      <c r="G3223" s="1">
        <f>'BECA SUPERIOR'!AE135</f>
        <v>13</v>
      </c>
      <c r="H3223" s="1">
        <f>'BECA SUPERIOR'!AF135</f>
        <v>32500</v>
      </c>
    </row>
    <row r="3224">
      <c r="A3224" t="str">
        <v>Beca Educación Superior</v>
      </c>
      <c r="B3224" t="str">
        <v>JALAPA</v>
      </c>
      <c r="C3224" t="str">
        <v>SAN CARLOS ALZATATE</v>
      </c>
      <c r="D3224" t="str">
        <v>Beca</v>
      </c>
      <c r="E3224" t="str">
        <v>01 Enero</v>
      </c>
      <c r="F3224">
        <v>1</v>
      </c>
      <c r="G3224" s="1">
        <f>'BECA SUPERIOR'!G136</f>
        <v>0</v>
      </c>
      <c r="H3224" s="1">
        <f>'BECA SUPERIOR'!H136</f>
        <v>0</v>
      </c>
    </row>
    <row r="3225">
      <c r="A3225" t="str">
        <v>Beca Educación Superior</v>
      </c>
      <c r="B3225" t="str">
        <v>JALAPA</v>
      </c>
      <c r="C3225" t="str">
        <v>SAN CARLOS ALZATATE</v>
      </c>
      <c r="D3225" t="str">
        <v>Beca</v>
      </c>
      <c r="E3225" t="str">
        <v>02 Febrero</v>
      </c>
      <c r="F3225">
        <v>2</v>
      </c>
      <c r="G3225" s="1">
        <f>'BECA SUPERIOR'!J136</f>
        <v>0</v>
      </c>
      <c r="H3225" s="1">
        <f>'BECA SUPERIOR'!K136</f>
        <v>0</v>
      </c>
    </row>
    <row r="3226">
      <c r="A3226" t="str">
        <v>Beca Educación Superior</v>
      </c>
      <c r="B3226" t="str">
        <v>JALAPA</v>
      </c>
      <c r="C3226" t="str">
        <v>SAN CARLOS ALZATATE</v>
      </c>
      <c r="D3226" t="str">
        <v>Beca</v>
      </c>
      <c r="E3226" t="str">
        <v>03 Marzo</v>
      </c>
      <c r="F3226">
        <v>3</v>
      </c>
      <c r="G3226" s="1">
        <f>'BECA SUPERIOR'!M136</f>
        <v>0</v>
      </c>
      <c r="H3226" s="1">
        <f>'BECA SUPERIOR'!N136</f>
        <v>0</v>
      </c>
    </row>
    <row r="3227">
      <c r="A3227" t="str">
        <v>Beca Educación Superior</v>
      </c>
      <c r="B3227" t="str">
        <v>JALAPA</v>
      </c>
      <c r="C3227" t="str">
        <v>SAN CARLOS ALZATATE</v>
      </c>
      <c r="D3227" t="str">
        <v>Beca</v>
      </c>
      <c r="E3227" t="str">
        <v>04 Abril</v>
      </c>
      <c r="F3227">
        <v>4</v>
      </c>
      <c r="G3227" s="1">
        <f>'BECA SUPERIOR'!P136</f>
        <v>7.92</v>
      </c>
      <c r="H3227" s="1">
        <f>'BECA SUPERIOR'!Q136</f>
        <v>19800</v>
      </c>
    </row>
    <row r="3228">
      <c r="A3228" t="str">
        <v>Beca Educación Superior</v>
      </c>
      <c r="B3228" t="str">
        <v>JALAPA</v>
      </c>
      <c r="C3228" t="str">
        <v>SAN CARLOS ALZATATE</v>
      </c>
      <c r="D3228" t="str">
        <v>Beca</v>
      </c>
      <c r="E3228" t="str">
        <v>05 Mayo</v>
      </c>
      <c r="F3228">
        <v>5</v>
      </c>
      <c r="G3228" s="1">
        <f>'BECA SUPERIOR'!S136</f>
        <v>0</v>
      </c>
      <c r="H3228" s="1">
        <f>'BECA SUPERIOR'!T136</f>
        <v>0</v>
      </c>
    </row>
    <row r="3229">
      <c r="A3229" t="str">
        <v>Beca Educación Superior</v>
      </c>
      <c r="B3229" t="str">
        <v>JALAPA</v>
      </c>
      <c r="C3229" t="str">
        <v>SAN CARLOS ALZATATE</v>
      </c>
      <c r="D3229" t="str">
        <v>Beca</v>
      </c>
      <c r="E3229" t="str">
        <v>06 Junio</v>
      </c>
      <c r="F3229">
        <v>6</v>
      </c>
      <c r="G3229" s="1">
        <f>'BECA SUPERIOR'!V136</f>
        <v>0</v>
      </c>
      <c r="H3229" s="1">
        <f>'BECA SUPERIOR'!W136</f>
        <v>0</v>
      </c>
    </row>
    <row r="3230">
      <c r="A3230" t="str">
        <v>Beca Educación Superior</v>
      </c>
      <c r="B3230" t="str">
        <v>JALAPA</v>
      </c>
      <c r="C3230" t="str">
        <v>SAN CARLOS ALZATATE</v>
      </c>
      <c r="D3230" t="str">
        <v>Beca</v>
      </c>
      <c r="E3230" t="str">
        <v>07 Julio</v>
      </c>
      <c r="F3230">
        <v>7</v>
      </c>
      <c r="G3230" s="1">
        <f>'BECA SUPERIOR'!Y136</f>
        <v>0</v>
      </c>
      <c r="H3230" s="1">
        <f>'BECA SUPERIOR'!Z136</f>
        <v>0</v>
      </c>
    </row>
    <row r="3231">
      <c r="A3231" t="str">
        <v>Beca Educación Superior</v>
      </c>
      <c r="B3231" t="str">
        <v>JALAPA</v>
      </c>
      <c r="C3231" t="str">
        <v>SAN CARLOS ALZATATE</v>
      </c>
      <c r="D3231" t="str">
        <v>Beca</v>
      </c>
      <c r="E3231" t="str">
        <v>08 Agosto</v>
      </c>
      <c r="F3231">
        <v>8</v>
      </c>
      <c r="G3231" s="1">
        <f>'BECA SUPERIOR'!AB136</f>
        <v>0</v>
      </c>
      <c r="H3231" s="1">
        <f>'BECA SUPERIOR'!AC136</f>
        <v>0</v>
      </c>
    </row>
    <row r="3232">
      <c r="A3232" t="str">
        <v>Beca Educación Superior</v>
      </c>
      <c r="B3232" t="str">
        <v>JALAPA</v>
      </c>
      <c r="C3232" t="str">
        <v>SAN CARLOS ALZATATE</v>
      </c>
      <c r="D3232" t="str">
        <v>Beca</v>
      </c>
      <c r="E3232" t="str">
        <v>09 Septiembre</v>
      </c>
      <c r="F3232">
        <v>9</v>
      </c>
      <c r="G3232" s="1">
        <f>'BECA SUPERIOR'!AE136</f>
        <v>12</v>
      </c>
      <c r="H3232" s="1">
        <f>'BECA SUPERIOR'!AF136</f>
        <v>30000</v>
      </c>
    </row>
    <row r="3233">
      <c r="A3233" t="str">
        <v>Beca Educación Superior</v>
      </c>
      <c r="B3233" t="str">
        <v>JALAPA</v>
      </c>
      <c r="C3233" t="str">
        <v>SAN LUIS JILOTEPEQUE</v>
      </c>
      <c r="D3233" t="str">
        <v>Beca</v>
      </c>
      <c r="E3233" t="str">
        <v>01 Enero</v>
      </c>
      <c r="F3233">
        <v>1</v>
      </c>
      <c r="G3233" s="1">
        <f>'BECA SUPERIOR'!G137</f>
        <v>0</v>
      </c>
      <c r="H3233" s="1">
        <f>'BECA SUPERIOR'!H137</f>
        <v>0</v>
      </c>
    </row>
    <row r="3234">
      <c r="A3234" t="str">
        <v>Beca Educación Superior</v>
      </c>
      <c r="B3234" t="str">
        <v>JALAPA</v>
      </c>
      <c r="C3234" t="str">
        <v>SAN LUIS JILOTEPEQUE</v>
      </c>
      <c r="D3234" t="str">
        <v>Beca</v>
      </c>
      <c r="E3234" t="str">
        <v>02 Febrero</v>
      </c>
      <c r="F3234">
        <v>2</v>
      </c>
      <c r="G3234" s="1">
        <f>'BECA SUPERIOR'!J137</f>
        <v>0</v>
      </c>
      <c r="H3234" s="1">
        <f>'BECA SUPERIOR'!K137</f>
        <v>0</v>
      </c>
    </row>
    <row r="3235">
      <c r="A3235" t="str">
        <v>Beca Educación Superior</v>
      </c>
      <c r="B3235" t="str">
        <v>JALAPA</v>
      </c>
      <c r="C3235" t="str">
        <v>SAN LUIS JILOTEPEQUE</v>
      </c>
      <c r="D3235" t="str">
        <v>Beca</v>
      </c>
      <c r="E3235" t="str">
        <v>03 Marzo</v>
      </c>
      <c r="F3235">
        <v>3</v>
      </c>
      <c r="G3235" s="1">
        <f>'BECA SUPERIOR'!M137</f>
        <v>0</v>
      </c>
      <c r="H3235" s="1">
        <f>'BECA SUPERIOR'!N137</f>
        <v>0</v>
      </c>
    </row>
    <row r="3236">
      <c r="A3236" t="str">
        <v>Beca Educación Superior</v>
      </c>
      <c r="B3236" t="str">
        <v>JALAPA</v>
      </c>
      <c r="C3236" t="str">
        <v>SAN LUIS JILOTEPEQUE</v>
      </c>
      <c r="D3236" t="str">
        <v>Beca</v>
      </c>
      <c r="E3236" t="str">
        <v>04 Abril</v>
      </c>
      <c r="F3236">
        <v>4</v>
      </c>
      <c r="G3236" s="1">
        <f>'BECA SUPERIOR'!P137</f>
        <v>5.76</v>
      </c>
      <c r="H3236" s="1">
        <f>'BECA SUPERIOR'!Q137</f>
        <v>14400</v>
      </c>
    </row>
    <row r="3237">
      <c r="A3237" t="str">
        <v>Beca Educación Superior</v>
      </c>
      <c r="B3237" t="str">
        <v>JALAPA</v>
      </c>
      <c r="C3237" t="str">
        <v>SAN LUIS JILOTEPEQUE</v>
      </c>
      <c r="D3237" t="str">
        <v>Beca</v>
      </c>
      <c r="E3237" t="str">
        <v>05 Mayo</v>
      </c>
      <c r="F3237">
        <v>5</v>
      </c>
      <c r="G3237" s="1">
        <f>'BECA SUPERIOR'!S137</f>
        <v>0</v>
      </c>
      <c r="H3237" s="1">
        <f>'BECA SUPERIOR'!T137</f>
        <v>0</v>
      </c>
    </row>
    <row r="3238">
      <c r="A3238" t="str">
        <v>Beca Educación Superior</v>
      </c>
      <c r="B3238" t="str">
        <v>JALAPA</v>
      </c>
      <c r="C3238" t="str">
        <v>SAN LUIS JILOTEPEQUE</v>
      </c>
      <c r="D3238" t="str">
        <v>Beca</v>
      </c>
      <c r="E3238" t="str">
        <v>06 Junio</v>
      </c>
      <c r="F3238">
        <v>6</v>
      </c>
      <c r="G3238" s="1">
        <f>'BECA SUPERIOR'!V137</f>
        <v>0</v>
      </c>
      <c r="H3238" s="1">
        <f>'BECA SUPERIOR'!W137</f>
        <v>0</v>
      </c>
    </row>
    <row r="3239">
      <c r="A3239" t="str">
        <v>Beca Educación Superior</v>
      </c>
      <c r="B3239" t="str">
        <v>JALAPA</v>
      </c>
      <c r="C3239" t="str">
        <v>SAN LUIS JILOTEPEQUE</v>
      </c>
      <c r="D3239" t="str">
        <v>Beca</v>
      </c>
      <c r="E3239" t="str">
        <v>07 Julio</v>
      </c>
      <c r="F3239">
        <v>7</v>
      </c>
      <c r="G3239" s="1">
        <f>'BECA SUPERIOR'!Y137</f>
        <v>0</v>
      </c>
      <c r="H3239" s="1">
        <f>'BECA SUPERIOR'!Z137</f>
        <v>0</v>
      </c>
    </row>
    <row r="3240">
      <c r="A3240" t="str">
        <v>Beca Educación Superior</v>
      </c>
      <c r="B3240" t="str">
        <v>JALAPA</v>
      </c>
      <c r="C3240" t="str">
        <v>SAN LUIS JILOTEPEQUE</v>
      </c>
      <c r="D3240" t="str">
        <v>Beca</v>
      </c>
      <c r="E3240" t="str">
        <v>08 Agosto</v>
      </c>
      <c r="F3240">
        <v>8</v>
      </c>
      <c r="G3240" s="1">
        <f>'BECA SUPERIOR'!AB137</f>
        <v>0</v>
      </c>
      <c r="H3240" s="1">
        <f>'BECA SUPERIOR'!AC137</f>
        <v>0</v>
      </c>
    </row>
    <row r="3241">
      <c r="A3241" t="str">
        <v>Beca Educación Superior</v>
      </c>
      <c r="B3241" t="str">
        <v>JALAPA</v>
      </c>
      <c r="C3241" t="str">
        <v>SAN LUIS JILOTEPEQUE</v>
      </c>
      <c r="D3241" t="str">
        <v>Beca</v>
      </c>
      <c r="E3241" t="str">
        <v>09 Septiembre</v>
      </c>
      <c r="F3241">
        <v>9</v>
      </c>
      <c r="G3241" s="1">
        <f>'BECA SUPERIOR'!AE137</f>
        <v>8</v>
      </c>
      <c r="H3241" s="1">
        <f>'BECA SUPERIOR'!AF137</f>
        <v>20000</v>
      </c>
    </row>
    <row r="3242">
      <c r="A3242" t="str">
        <v>Beca Educación Superior</v>
      </c>
      <c r="B3242" t="str">
        <v>JALAPA</v>
      </c>
      <c r="C3242" t="str">
        <v>SAN MANUEL CHAPARRÓN</v>
      </c>
      <c r="D3242" t="str">
        <v>Beca</v>
      </c>
      <c r="E3242" t="str">
        <v>01 Enero</v>
      </c>
      <c r="F3242">
        <v>1</v>
      </c>
      <c r="G3242" s="1">
        <f>'BECA SUPERIOR'!G138</f>
        <v>0</v>
      </c>
      <c r="H3242" s="1">
        <f>'BECA SUPERIOR'!H138</f>
        <v>0</v>
      </c>
    </row>
    <row r="3243">
      <c r="A3243" t="str">
        <v>Beca Educación Superior</v>
      </c>
      <c r="B3243" t="str">
        <v>JALAPA</v>
      </c>
      <c r="C3243" t="str">
        <v>SAN MANUEL CHAPARRÓN</v>
      </c>
      <c r="D3243" t="str">
        <v>Beca</v>
      </c>
      <c r="E3243" t="str">
        <v>02 Febrero</v>
      </c>
      <c r="F3243">
        <v>2</v>
      </c>
      <c r="G3243" s="1">
        <f>'BECA SUPERIOR'!J138</f>
        <v>0</v>
      </c>
      <c r="H3243" s="1">
        <f>'BECA SUPERIOR'!K138</f>
        <v>0</v>
      </c>
    </row>
    <row r="3244">
      <c r="A3244" t="str">
        <v>Beca Educación Superior</v>
      </c>
      <c r="B3244" t="str">
        <v>JALAPA</v>
      </c>
      <c r="C3244" t="str">
        <v>SAN MANUEL CHAPARRÓN</v>
      </c>
      <c r="D3244" t="str">
        <v>Beca</v>
      </c>
      <c r="E3244" t="str">
        <v>03 Marzo</v>
      </c>
      <c r="F3244">
        <v>3</v>
      </c>
      <c r="G3244" s="1">
        <f>'BECA SUPERIOR'!M138</f>
        <v>0</v>
      </c>
      <c r="H3244" s="1">
        <f>'BECA SUPERIOR'!N138</f>
        <v>0</v>
      </c>
    </row>
    <row r="3245">
      <c r="A3245" t="str">
        <v>Beca Educación Superior</v>
      </c>
      <c r="B3245" t="str">
        <v>JALAPA</v>
      </c>
      <c r="C3245" t="str">
        <v>SAN MANUEL CHAPARRÓN</v>
      </c>
      <c r="D3245" t="str">
        <v>Beca</v>
      </c>
      <c r="E3245" t="str">
        <v>04 Abril</v>
      </c>
      <c r="F3245">
        <v>4</v>
      </c>
      <c r="G3245" s="1">
        <f>'BECA SUPERIOR'!P138</f>
        <v>7.2</v>
      </c>
      <c r="H3245" s="1">
        <f>'BECA SUPERIOR'!Q138</f>
        <v>18000</v>
      </c>
    </row>
    <row r="3246">
      <c r="A3246" t="str">
        <v>Beca Educación Superior</v>
      </c>
      <c r="B3246" t="str">
        <v>JALAPA</v>
      </c>
      <c r="C3246" t="str">
        <v>SAN MANUEL CHAPARRÓN</v>
      </c>
      <c r="D3246" t="str">
        <v>Beca</v>
      </c>
      <c r="E3246" t="str">
        <v>05 Mayo</v>
      </c>
      <c r="F3246">
        <v>5</v>
      </c>
      <c r="G3246" s="1">
        <f>'BECA SUPERIOR'!S138</f>
        <v>0</v>
      </c>
      <c r="H3246" s="1">
        <f>'BECA SUPERIOR'!T138</f>
        <v>0</v>
      </c>
    </row>
    <row r="3247">
      <c r="A3247" t="str">
        <v>Beca Educación Superior</v>
      </c>
      <c r="B3247" t="str">
        <v>JALAPA</v>
      </c>
      <c r="C3247" t="str">
        <v>SAN MANUEL CHAPARRÓN</v>
      </c>
      <c r="D3247" t="str">
        <v>Beca</v>
      </c>
      <c r="E3247" t="str">
        <v>06 Junio</v>
      </c>
      <c r="F3247">
        <v>6</v>
      </c>
      <c r="G3247" s="1">
        <f>'BECA SUPERIOR'!V138</f>
        <v>0</v>
      </c>
      <c r="H3247" s="1">
        <f>'BECA SUPERIOR'!W138</f>
        <v>0</v>
      </c>
    </row>
    <row r="3248">
      <c r="A3248" t="str">
        <v>Beca Educación Superior</v>
      </c>
      <c r="B3248" t="str">
        <v>JALAPA</v>
      </c>
      <c r="C3248" t="str">
        <v>SAN MANUEL CHAPARRÓN</v>
      </c>
      <c r="D3248" t="str">
        <v>Beca</v>
      </c>
      <c r="E3248" t="str">
        <v>07 Julio</v>
      </c>
      <c r="F3248">
        <v>7</v>
      </c>
      <c r="G3248" s="1">
        <f>'BECA SUPERIOR'!Y138</f>
        <v>0</v>
      </c>
      <c r="H3248" s="1">
        <f>'BECA SUPERIOR'!Z138</f>
        <v>0</v>
      </c>
    </row>
    <row r="3249">
      <c r="A3249" t="str">
        <v>Beca Educación Superior</v>
      </c>
      <c r="B3249" t="str">
        <v>JALAPA</v>
      </c>
      <c r="C3249" t="str">
        <v>SAN MANUEL CHAPARRÓN</v>
      </c>
      <c r="D3249" t="str">
        <v>Beca</v>
      </c>
      <c r="E3249" t="str">
        <v>08 Agosto</v>
      </c>
      <c r="F3249">
        <v>8</v>
      </c>
      <c r="G3249" s="1">
        <f>'BECA SUPERIOR'!AB138</f>
        <v>0</v>
      </c>
      <c r="H3249" s="1">
        <f>'BECA SUPERIOR'!AC138</f>
        <v>0</v>
      </c>
    </row>
    <row r="3250">
      <c r="A3250" t="str">
        <v>Beca Educación Superior</v>
      </c>
      <c r="B3250" t="str">
        <v>JALAPA</v>
      </c>
      <c r="C3250" t="str">
        <v>SAN MANUEL CHAPARRÓN</v>
      </c>
      <c r="D3250" t="str">
        <v>Beca</v>
      </c>
      <c r="E3250" t="str">
        <v>09 Septiembre</v>
      </c>
      <c r="F3250">
        <v>9</v>
      </c>
      <c r="G3250" s="1">
        <f>'BECA SUPERIOR'!AE138</f>
        <v>10</v>
      </c>
      <c r="H3250" s="1">
        <f>'BECA SUPERIOR'!AF138</f>
        <v>25000</v>
      </c>
    </row>
    <row r="3251">
      <c r="A3251" t="str">
        <v>Beca Educación Superior</v>
      </c>
      <c r="B3251" t="str">
        <v>JALAPA</v>
      </c>
      <c r="C3251" t="str">
        <v>SAN PEDRO PINULA</v>
      </c>
      <c r="D3251" t="str">
        <v>Beca</v>
      </c>
      <c r="E3251" t="str">
        <v>01 Enero</v>
      </c>
      <c r="F3251">
        <v>1</v>
      </c>
      <c r="G3251" s="1">
        <f>'BECA SUPERIOR'!G139</f>
        <v>0</v>
      </c>
      <c r="H3251" s="1">
        <f>'BECA SUPERIOR'!H139</f>
        <v>0</v>
      </c>
    </row>
    <row r="3252">
      <c r="A3252" t="str">
        <v>Beca Educación Superior</v>
      </c>
      <c r="B3252" t="str">
        <v>JALAPA</v>
      </c>
      <c r="C3252" t="str">
        <v>SAN PEDRO PINULA</v>
      </c>
      <c r="D3252" t="str">
        <v>Beca</v>
      </c>
      <c r="E3252" t="str">
        <v>02 Febrero</v>
      </c>
      <c r="F3252">
        <v>2</v>
      </c>
      <c r="G3252" s="1">
        <f>'BECA SUPERIOR'!J139</f>
        <v>0</v>
      </c>
      <c r="H3252" s="1">
        <f>'BECA SUPERIOR'!K139</f>
        <v>0</v>
      </c>
    </row>
    <row r="3253">
      <c r="A3253" t="str">
        <v>Beca Educación Superior</v>
      </c>
      <c r="B3253" t="str">
        <v>JALAPA</v>
      </c>
      <c r="C3253" t="str">
        <v>SAN PEDRO PINULA</v>
      </c>
      <c r="D3253" t="str">
        <v>Beca</v>
      </c>
      <c r="E3253" t="str">
        <v>03 Marzo</v>
      </c>
      <c r="F3253">
        <v>3</v>
      </c>
      <c r="G3253" s="1">
        <f>'BECA SUPERIOR'!M139</f>
        <v>0</v>
      </c>
      <c r="H3253" s="1">
        <f>'BECA SUPERIOR'!N139</f>
        <v>0</v>
      </c>
    </row>
    <row r="3254">
      <c r="A3254" t="str">
        <v>Beca Educación Superior</v>
      </c>
      <c r="B3254" t="str">
        <v>JALAPA</v>
      </c>
      <c r="C3254" t="str">
        <v>SAN PEDRO PINULA</v>
      </c>
      <c r="D3254" t="str">
        <v>Beca</v>
      </c>
      <c r="E3254" t="str">
        <v>04 Abril</v>
      </c>
      <c r="F3254">
        <v>4</v>
      </c>
      <c r="G3254" s="1">
        <f>'BECA SUPERIOR'!P139</f>
        <v>11.52</v>
      </c>
      <c r="H3254" s="1">
        <f>'BECA SUPERIOR'!Q139</f>
        <v>28800</v>
      </c>
    </row>
    <row r="3255">
      <c r="A3255" t="str">
        <v>Beca Educación Superior</v>
      </c>
      <c r="B3255" t="str">
        <v>JALAPA</v>
      </c>
      <c r="C3255" t="str">
        <v>SAN PEDRO PINULA</v>
      </c>
      <c r="D3255" t="str">
        <v>Beca</v>
      </c>
      <c r="E3255" t="str">
        <v>05 Mayo</v>
      </c>
      <c r="F3255">
        <v>5</v>
      </c>
      <c r="G3255" s="1">
        <f>'BECA SUPERIOR'!S139</f>
        <v>0</v>
      </c>
      <c r="H3255" s="1">
        <f>'BECA SUPERIOR'!T139</f>
        <v>0</v>
      </c>
    </row>
    <row r="3256">
      <c r="A3256" t="str">
        <v>Beca Educación Superior</v>
      </c>
      <c r="B3256" t="str">
        <v>JALAPA</v>
      </c>
      <c r="C3256" t="str">
        <v>SAN PEDRO PINULA</v>
      </c>
      <c r="D3256" t="str">
        <v>Beca</v>
      </c>
      <c r="E3256" t="str">
        <v>06 Junio</v>
      </c>
      <c r="F3256">
        <v>6</v>
      </c>
      <c r="G3256" s="1">
        <f>'BECA SUPERIOR'!V139</f>
        <v>0</v>
      </c>
      <c r="H3256" s="1">
        <f>'BECA SUPERIOR'!W139</f>
        <v>0</v>
      </c>
    </row>
    <row r="3257">
      <c r="A3257" t="str">
        <v>Beca Educación Superior</v>
      </c>
      <c r="B3257" t="str">
        <v>JALAPA</v>
      </c>
      <c r="C3257" t="str">
        <v>SAN PEDRO PINULA</v>
      </c>
      <c r="D3257" t="str">
        <v>Beca</v>
      </c>
      <c r="E3257" t="str">
        <v>07 Julio</v>
      </c>
      <c r="F3257">
        <v>7</v>
      </c>
      <c r="G3257" s="1">
        <f>'BECA SUPERIOR'!Y139</f>
        <v>0</v>
      </c>
      <c r="H3257" s="1">
        <f>'BECA SUPERIOR'!Z139</f>
        <v>0</v>
      </c>
    </row>
    <row r="3258">
      <c r="A3258" t="str">
        <v>Beca Educación Superior</v>
      </c>
      <c r="B3258" t="str">
        <v>JALAPA</v>
      </c>
      <c r="C3258" t="str">
        <v>SAN PEDRO PINULA</v>
      </c>
      <c r="D3258" t="str">
        <v>Beca</v>
      </c>
      <c r="E3258" t="str">
        <v>08 Agosto</v>
      </c>
      <c r="F3258">
        <v>8</v>
      </c>
      <c r="G3258" s="1">
        <f>'BECA SUPERIOR'!AB139</f>
        <v>0</v>
      </c>
      <c r="H3258" s="1">
        <f>'BECA SUPERIOR'!AC139</f>
        <v>0</v>
      </c>
    </row>
    <row r="3259">
      <c r="A3259" t="str">
        <v>Beca Educación Superior</v>
      </c>
      <c r="B3259" t="str">
        <v>JALAPA</v>
      </c>
      <c r="C3259" t="str">
        <v>SAN PEDRO PINULA</v>
      </c>
      <c r="D3259" t="str">
        <v>Beca</v>
      </c>
      <c r="E3259" t="str">
        <v>09 Septiembre</v>
      </c>
      <c r="F3259">
        <v>9</v>
      </c>
      <c r="G3259" s="1">
        <f>'BECA SUPERIOR'!AE139</f>
        <v>16</v>
      </c>
      <c r="H3259" s="1">
        <f>'BECA SUPERIOR'!AF139</f>
        <v>40000</v>
      </c>
    </row>
    <row r="3260">
      <c r="A3260" t="str">
        <v>Beca Educación Superior</v>
      </c>
      <c r="B3260" t="str">
        <v>JUTIAPA</v>
      </c>
      <c r="C3260" t="str">
        <v>AGUA BLANCA</v>
      </c>
      <c r="D3260" t="str">
        <v>Beca</v>
      </c>
      <c r="E3260" t="str">
        <v>01 Enero</v>
      </c>
      <c r="F3260">
        <v>1</v>
      </c>
      <c r="G3260" s="1">
        <f>'BECA SUPERIOR'!G140</f>
        <v>0</v>
      </c>
      <c r="H3260" s="1">
        <f>'BECA SUPERIOR'!H140</f>
        <v>0</v>
      </c>
    </row>
    <row r="3261">
      <c r="A3261" t="str">
        <v>Beca Educación Superior</v>
      </c>
      <c r="B3261" t="str">
        <v>JUTIAPA</v>
      </c>
      <c r="C3261" t="str">
        <v>AGUA BLANCA</v>
      </c>
      <c r="D3261" t="str">
        <v>Beca</v>
      </c>
      <c r="E3261" t="str">
        <v>02 Febrero</v>
      </c>
      <c r="F3261">
        <v>2</v>
      </c>
      <c r="G3261" s="1">
        <f>'BECA SUPERIOR'!J140</f>
        <v>0</v>
      </c>
      <c r="H3261" s="1">
        <f>'BECA SUPERIOR'!K140</f>
        <v>0</v>
      </c>
    </row>
    <row r="3262">
      <c r="A3262" t="str">
        <v>Beca Educación Superior</v>
      </c>
      <c r="B3262" t="str">
        <v>JUTIAPA</v>
      </c>
      <c r="C3262" t="str">
        <v>AGUA BLANCA</v>
      </c>
      <c r="D3262" t="str">
        <v>Beca</v>
      </c>
      <c r="E3262" t="str">
        <v>03 Marzo</v>
      </c>
      <c r="F3262">
        <v>3</v>
      </c>
      <c r="G3262" s="1">
        <f>'BECA SUPERIOR'!M140</f>
        <v>0</v>
      </c>
      <c r="H3262" s="1">
        <f>'BECA SUPERIOR'!N140</f>
        <v>0</v>
      </c>
    </row>
    <row r="3263">
      <c r="A3263" t="str">
        <v>Beca Educación Superior</v>
      </c>
      <c r="B3263" t="str">
        <v>JUTIAPA</v>
      </c>
      <c r="C3263" t="str">
        <v>AGUA BLANCA</v>
      </c>
      <c r="D3263" t="str">
        <v>Beca</v>
      </c>
      <c r="E3263" t="str">
        <v>04 Abril</v>
      </c>
      <c r="F3263">
        <v>4</v>
      </c>
      <c r="G3263" s="1">
        <f>'BECA SUPERIOR'!P140</f>
        <v>6.48</v>
      </c>
      <c r="H3263" s="1">
        <f>'BECA SUPERIOR'!Q140</f>
        <v>16200</v>
      </c>
    </row>
    <row r="3264">
      <c r="A3264" t="str">
        <v>Beca Educación Superior</v>
      </c>
      <c r="B3264" t="str">
        <v>JUTIAPA</v>
      </c>
      <c r="C3264" t="str">
        <v>AGUA BLANCA</v>
      </c>
      <c r="D3264" t="str">
        <v>Beca</v>
      </c>
      <c r="E3264" t="str">
        <v>05 Mayo</v>
      </c>
      <c r="F3264">
        <v>5</v>
      </c>
      <c r="G3264" s="1">
        <f>'BECA SUPERIOR'!S140</f>
        <v>0</v>
      </c>
      <c r="H3264" s="1">
        <f>'BECA SUPERIOR'!T140</f>
        <v>0</v>
      </c>
    </row>
    <row r="3265">
      <c r="A3265" t="str">
        <v>Beca Educación Superior</v>
      </c>
      <c r="B3265" t="str">
        <v>JUTIAPA</v>
      </c>
      <c r="C3265" t="str">
        <v>AGUA BLANCA</v>
      </c>
      <c r="D3265" t="str">
        <v>Beca</v>
      </c>
      <c r="E3265" t="str">
        <v>06 Junio</v>
      </c>
      <c r="F3265">
        <v>6</v>
      </c>
      <c r="G3265" s="1">
        <f>'BECA SUPERIOR'!V140</f>
        <v>0</v>
      </c>
      <c r="H3265" s="1">
        <f>'BECA SUPERIOR'!W140</f>
        <v>0</v>
      </c>
    </row>
    <row r="3266">
      <c r="A3266" t="str">
        <v>Beca Educación Superior</v>
      </c>
      <c r="B3266" t="str">
        <v>JUTIAPA</v>
      </c>
      <c r="C3266" t="str">
        <v>AGUA BLANCA</v>
      </c>
      <c r="D3266" t="str">
        <v>Beca</v>
      </c>
      <c r="E3266" t="str">
        <v>07 Julio</v>
      </c>
      <c r="F3266">
        <v>7</v>
      </c>
      <c r="G3266" s="1">
        <f>'BECA SUPERIOR'!Y140</f>
        <v>0</v>
      </c>
      <c r="H3266" s="1">
        <f>'BECA SUPERIOR'!Z140</f>
        <v>0</v>
      </c>
    </row>
    <row r="3267">
      <c r="A3267" t="str">
        <v>Beca Educación Superior</v>
      </c>
      <c r="B3267" t="str">
        <v>JUTIAPA</v>
      </c>
      <c r="C3267" t="str">
        <v>AGUA BLANCA</v>
      </c>
      <c r="D3267" t="str">
        <v>Beca</v>
      </c>
      <c r="E3267" t="str">
        <v>08 Agosto</v>
      </c>
      <c r="F3267">
        <v>8</v>
      </c>
      <c r="G3267" s="1">
        <f>'BECA SUPERIOR'!AB140</f>
        <v>0</v>
      </c>
      <c r="H3267" s="1">
        <f>'BECA SUPERIOR'!AC140</f>
        <v>0</v>
      </c>
    </row>
    <row r="3268">
      <c r="A3268" t="str">
        <v>Beca Educación Superior</v>
      </c>
      <c r="B3268" t="str">
        <v>JUTIAPA</v>
      </c>
      <c r="C3268" t="str">
        <v>AGUA BLANCA</v>
      </c>
      <c r="D3268" t="str">
        <v>Beca</v>
      </c>
      <c r="E3268" t="str">
        <v>09 Septiembre</v>
      </c>
      <c r="F3268">
        <v>9</v>
      </c>
      <c r="G3268" s="1">
        <f>'BECA SUPERIOR'!AE140</f>
        <v>8</v>
      </c>
      <c r="H3268" s="1">
        <f>'BECA SUPERIOR'!AF140</f>
        <v>20000</v>
      </c>
    </row>
    <row r="3269">
      <c r="A3269" t="str">
        <v>Beca Educación Superior</v>
      </c>
      <c r="B3269" t="str">
        <v>JUTIAPA</v>
      </c>
      <c r="C3269" t="str">
        <v>ASUNCIÓN MITA</v>
      </c>
      <c r="D3269" t="str">
        <v>Beca</v>
      </c>
      <c r="E3269" t="str">
        <v>01 Enero</v>
      </c>
      <c r="F3269">
        <v>1</v>
      </c>
      <c r="G3269" s="1">
        <f>'BECA SUPERIOR'!G141</f>
        <v>0</v>
      </c>
      <c r="H3269" s="1">
        <f>'BECA SUPERIOR'!H141</f>
        <v>0</v>
      </c>
    </row>
    <row r="3270">
      <c r="A3270" t="str">
        <v>Beca Educación Superior</v>
      </c>
      <c r="B3270" t="str">
        <v>JUTIAPA</v>
      </c>
      <c r="C3270" t="str">
        <v>ASUNCIÓN MITA</v>
      </c>
      <c r="D3270" t="str">
        <v>Beca</v>
      </c>
      <c r="E3270" t="str">
        <v>02 Febrero</v>
      </c>
      <c r="F3270">
        <v>2</v>
      </c>
      <c r="G3270" s="1">
        <f>'BECA SUPERIOR'!J141</f>
        <v>0</v>
      </c>
      <c r="H3270" s="1">
        <f>'BECA SUPERIOR'!K141</f>
        <v>0</v>
      </c>
    </row>
    <row r="3271">
      <c r="A3271" t="str">
        <v>Beca Educación Superior</v>
      </c>
      <c r="B3271" t="str">
        <v>JUTIAPA</v>
      </c>
      <c r="C3271" t="str">
        <v>ASUNCIÓN MITA</v>
      </c>
      <c r="D3271" t="str">
        <v>Beca</v>
      </c>
      <c r="E3271" t="str">
        <v>03 Marzo</v>
      </c>
      <c r="F3271">
        <v>3</v>
      </c>
      <c r="G3271" s="1">
        <f>'BECA SUPERIOR'!M141</f>
        <v>0</v>
      </c>
      <c r="H3271" s="1">
        <f>'BECA SUPERIOR'!N141</f>
        <v>0</v>
      </c>
    </row>
    <row r="3272">
      <c r="A3272" t="str">
        <v>Beca Educación Superior</v>
      </c>
      <c r="B3272" t="str">
        <v>JUTIAPA</v>
      </c>
      <c r="C3272" t="str">
        <v>ASUNCIÓN MITA</v>
      </c>
      <c r="D3272" t="str">
        <v>Beca</v>
      </c>
      <c r="E3272" t="str">
        <v>04 Abril</v>
      </c>
      <c r="F3272">
        <v>4</v>
      </c>
      <c r="G3272" s="1">
        <f>'BECA SUPERIOR'!P141</f>
        <v>3.6</v>
      </c>
      <c r="H3272" s="1">
        <f>'BECA SUPERIOR'!Q141</f>
        <v>9000</v>
      </c>
    </row>
    <row r="3273">
      <c r="A3273" t="str">
        <v>Beca Educación Superior</v>
      </c>
      <c r="B3273" t="str">
        <v>JUTIAPA</v>
      </c>
      <c r="C3273" t="str">
        <v>ASUNCIÓN MITA</v>
      </c>
      <c r="D3273" t="str">
        <v>Beca</v>
      </c>
      <c r="E3273" t="str">
        <v>05 Mayo</v>
      </c>
      <c r="F3273">
        <v>5</v>
      </c>
      <c r="G3273" s="1">
        <f>'BECA SUPERIOR'!S141</f>
        <v>0</v>
      </c>
      <c r="H3273" s="1">
        <f>'BECA SUPERIOR'!T141</f>
        <v>0</v>
      </c>
    </row>
    <row r="3274">
      <c r="A3274" t="str">
        <v>Beca Educación Superior</v>
      </c>
      <c r="B3274" t="str">
        <v>JUTIAPA</v>
      </c>
      <c r="C3274" t="str">
        <v>ASUNCIÓN MITA</v>
      </c>
      <c r="D3274" t="str">
        <v>Beca</v>
      </c>
      <c r="E3274" t="str">
        <v>06 Junio</v>
      </c>
      <c r="F3274">
        <v>6</v>
      </c>
      <c r="G3274" s="1">
        <f>'BECA SUPERIOR'!V141</f>
        <v>0</v>
      </c>
      <c r="H3274" s="1">
        <f>'BECA SUPERIOR'!W141</f>
        <v>0</v>
      </c>
    </row>
    <row r="3275">
      <c r="A3275" t="str">
        <v>Beca Educación Superior</v>
      </c>
      <c r="B3275" t="str">
        <v>JUTIAPA</v>
      </c>
      <c r="C3275" t="str">
        <v>ASUNCIÓN MITA</v>
      </c>
      <c r="D3275" t="str">
        <v>Beca</v>
      </c>
      <c r="E3275" t="str">
        <v>07 Julio</v>
      </c>
      <c r="F3275">
        <v>7</v>
      </c>
      <c r="G3275" s="1">
        <f>'BECA SUPERIOR'!Y141</f>
        <v>0</v>
      </c>
      <c r="H3275" s="1">
        <f>'BECA SUPERIOR'!Z141</f>
        <v>0</v>
      </c>
    </row>
    <row r="3276">
      <c r="A3276" t="str">
        <v>Beca Educación Superior</v>
      </c>
      <c r="B3276" t="str">
        <v>JUTIAPA</v>
      </c>
      <c r="C3276" t="str">
        <v>ASUNCIÓN MITA</v>
      </c>
      <c r="D3276" t="str">
        <v>Beca</v>
      </c>
      <c r="E3276" t="str">
        <v>08 Agosto</v>
      </c>
      <c r="F3276">
        <v>8</v>
      </c>
      <c r="G3276" s="1">
        <f>'BECA SUPERIOR'!AB141</f>
        <v>0</v>
      </c>
      <c r="H3276" s="1">
        <f>'BECA SUPERIOR'!AC141</f>
        <v>0</v>
      </c>
    </row>
    <row r="3277">
      <c r="A3277" t="str">
        <v>Beca Educación Superior</v>
      </c>
      <c r="B3277" t="str">
        <v>JUTIAPA</v>
      </c>
      <c r="C3277" t="str">
        <v>ASUNCIÓN MITA</v>
      </c>
      <c r="D3277" t="str">
        <v>Beca</v>
      </c>
      <c r="E3277" t="str">
        <v>09 Septiembre</v>
      </c>
      <c r="F3277">
        <v>9</v>
      </c>
      <c r="G3277" s="1">
        <f>'BECA SUPERIOR'!AE141</f>
        <v>5</v>
      </c>
      <c r="H3277" s="1">
        <f>'BECA SUPERIOR'!AF141</f>
        <v>12500</v>
      </c>
    </row>
    <row r="3278">
      <c r="A3278" t="str">
        <v>Beca Educación Superior</v>
      </c>
      <c r="B3278" t="str">
        <v>JUTIAPA</v>
      </c>
      <c r="C3278" t="str">
        <v>ATESCATEMPA</v>
      </c>
      <c r="D3278" t="str">
        <v>Beca</v>
      </c>
      <c r="E3278" t="str">
        <v>01 Enero</v>
      </c>
      <c r="F3278">
        <v>1</v>
      </c>
      <c r="G3278" s="1">
        <f>'BECA SUPERIOR'!G142</f>
        <v>0</v>
      </c>
      <c r="H3278" s="1">
        <f>'BECA SUPERIOR'!H142</f>
        <v>0</v>
      </c>
    </row>
    <row r="3279">
      <c r="A3279" t="str">
        <v>Beca Educación Superior</v>
      </c>
      <c r="B3279" t="str">
        <v>JUTIAPA</v>
      </c>
      <c r="C3279" t="str">
        <v>ATESCATEMPA</v>
      </c>
      <c r="D3279" t="str">
        <v>Beca</v>
      </c>
      <c r="E3279" t="str">
        <v>02 Febrero</v>
      </c>
      <c r="F3279">
        <v>2</v>
      </c>
      <c r="G3279" s="1">
        <f>'BECA SUPERIOR'!J142</f>
        <v>0</v>
      </c>
      <c r="H3279" s="1">
        <f>'BECA SUPERIOR'!K142</f>
        <v>0</v>
      </c>
    </row>
    <row r="3280">
      <c r="A3280" t="str">
        <v>Beca Educación Superior</v>
      </c>
      <c r="B3280" t="str">
        <v>JUTIAPA</v>
      </c>
      <c r="C3280" t="str">
        <v>ATESCATEMPA</v>
      </c>
      <c r="D3280" t="str">
        <v>Beca</v>
      </c>
      <c r="E3280" t="str">
        <v>03 Marzo</v>
      </c>
      <c r="F3280">
        <v>3</v>
      </c>
      <c r="G3280" s="1">
        <f>'BECA SUPERIOR'!M142</f>
        <v>0</v>
      </c>
      <c r="H3280" s="1">
        <f>'BECA SUPERIOR'!N142</f>
        <v>0</v>
      </c>
    </row>
    <row r="3281">
      <c r="A3281" t="str">
        <v>Beca Educación Superior</v>
      </c>
      <c r="B3281" t="str">
        <v>JUTIAPA</v>
      </c>
      <c r="C3281" t="str">
        <v>ATESCATEMPA</v>
      </c>
      <c r="D3281" t="str">
        <v>Beca</v>
      </c>
      <c r="E3281" t="str">
        <v>04 Abril</v>
      </c>
      <c r="F3281">
        <v>4</v>
      </c>
      <c r="G3281" s="1">
        <f>'BECA SUPERIOR'!P142</f>
        <v>12.24</v>
      </c>
      <c r="H3281" s="1">
        <f>'BECA SUPERIOR'!Q142</f>
        <v>30600</v>
      </c>
    </row>
    <row r="3282">
      <c r="A3282" t="str">
        <v>Beca Educación Superior</v>
      </c>
      <c r="B3282" t="str">
        <v>JUTIAPA</v>
      </c>
      <c r="C3282" t="str">
        <v>ATESCATEMPA</v>
      </c>
      <c r="D3282" t="str">
        <v>Beca</v>
      </c>
      <c r="E3282" t="str">
        <v>05 Mayo</v>
      </c>
      <c r="F3282">
        <v>5</v>
      </c>
      <c r="G3282" s="1">
        <f>'BECA SUPERIOR'!S142</f>
        <v>0</v>
      </c>
      <c r="H3282" s="1">
        <f>'BECA SUPERIOR'!T142</f>
        <v>0</v>
      </c>
    </row>
    <row r="3283">
      <c r="A3283" t="str">
        <v>Beca Educación Superior</v>
      </c>
      <c r="B3283" t="str">
        <v>JUTIAPA</v>
      </c>
      <c r="C3283" t="str">
        <v>ATESCATEMPA</v>
      </c>
      <c r="D3283" t="str">
        <v>Beca</v>
      </c>
      <c r="E3283" t="str">
        <v>06 Junio</v>
      </c>
      <c r="F3283">
        <v>6</v>
      </c>
      <c r="G3283" s="1">
        <f>'BECA SUPERIOR'!V142</f>
        <v>0</v>
      </c>
      <c r="H3283" s="1">
        <f>'BECA SUPERIOR'!W142</f>
        <v>0</v>
      </c>
    </row>
    <row r="3284">
      <c r="A3284" t="str">
        <v>Beca Educación Superior</v>
      </c>
      <c r="B3284" t="str">
        <v>JUTIAPA</v>
      </c>
      <c r="C3284" t="str">
        <v>ATESCATEMPA</v>
      </c>
      <c r="D3284" t="str">
        <v>Beca</v>
      </c>
      <c r="E3284" t="str">
        <v>07 Julio</v>
      </c>
      <c r="F3284">
        <v>7</v>
      </c>
      <c r="G3284" s="1">
        <f>'BECA SUPERIOR'!Y142</f>
        <v>0</v>
      </c>
      <c r="H3284" s="1">
        <f>'BECA SUPERIOR'!Z142</f>
        <v>0</v>
      </c>
    </row>
    <row r="3285">
      <c r="A3285" t="str">
        <v>Beca Educación Superior</v>
      </c>
      <c r="B3285" t="str">
        <v>JUTIAPA</v>
      </c>
      <c r="C3285" t="str">
        <v>ATESCATEMPA</v>
      </c>
      <c r="D3285" t="str">
        <v>Beca</v>
      </c>
      <c r="E3285" t="str">
        <v>08 Agosto</v>
      </c>
      <c r="F3285">
        <v>8</v>
      </c>
      <c r="G3285" s="1">
        <f>'BECA SUPERIOR'!AB142</f>
        <v>0</v>
      </c>
      <c r="H3285" s="1">
        <f>'BECA SUPERIOR'!AC142</f>
        <v>0</v>
      </c>
    </row>
    <row r="3286">
      <c r="A3286" t="str">
        <v>Beca Educación Superior</v>
      </c>
      <c r="B3286" t="str">
        <v>JUTIAPA</v>
      </c>
      <c r="C3286" t="str">
        <v>ATESCATEMPA</v>
      </c>
      <c r="D3286" t="str">
        <v>Beca</v>
      </c>
      <c r="E3286" t="str">
        <v>09 Septiembre</v>
      </c>
      <c r="F3286">
        <v>9</v>
      </c>
      <c r="G3286" s="1">
        <f>'BECA SUPERIOR'!AE142</f>
        <v>16</v>
      </c>
      <c r="H3286" s="1">
        <f>'BECA SUPERIOR'!AF142</f>
        <v>40000</v>
      </c>
    </row>
    <row r="3287">
      <c r="A3287" t="str">
        <v>Beca Educación Superior</v>
      </c>
      <c r="B3287" t="str">
        <v>JUTIAPA</v>
      </c>
      <c r="C3287" t="str">
        <v>COMAPA</v>
      </c>
      <c r="D3287" t="str">
        <v>Beca</v>
      </c>
      <c r="E3287" t="str">
        <v>01 Enero</v>
      </c>
      <c r="F3287">
        <v>1</v>
      </c>
      <c r="G3287" s="1">
        <f>'BECA SUPERIOR'!G143</f>
        <v>0</v>
      </c>
      <c r="H3287" s="1">
        <f>'BECA SUPERIOR'!H143</f>
        <v>0</v>
      </c>
    </row>
    <row r="3288">
      <c r="A3288" t="str">
        <v>Beca Educación Superior</v>
      </c>
      <c r="B3288" t="str">
        <v>JUTIAPA</v>
      </c>
      <c r="C3288" t="str">
        <v>COMAPA</v>
      </c>
      <c r="D3288" t="str">
        <v>Beca</v>
      </c>
      <c r="E3288" t="str">
        <v>02 Febrero</v>
      </c>
      <c r="F3288">
        <v>2</v>
      </c>
      <c r="G3288" s="1">
        <f>'BECA SUPERIOR'!J143</f>
        <v>0</v>
      </c>
      <c r="H3288" s="1">
        <f>'BECA SUPERIOR'!K143</f>
        <v>0</v>
      </c>
    </row>
    <row r="3289">
      <c r="A3289" t="str">
        <v>Beca Educación Superior</v>
      </c>
      <c r="B3289" t="str">
        <v>JUTIAPA</v>
      </c>
      <c r="C3289" t="str">
        <v>COMAPA</v>
      </c>
      <c r="D3289" t="str">
        <v>Beca</v>
      </c>
      <c r="E3289" t="str">
        <v>03 Marzo</v>
      </c>
      <c r="F3289">
        <v>3</v>
      </c>
      <c r="G3289" s="1">
        <f>'BECA SUPERIOR'!M143</f>
        <v>0</v>
      </c>
      <c r="H3289" s="1">
        <f>'BECA SUPERIOR'!N143</f>
        <v>0</v>
      </c>
    </row>
    <row r="3290">
      <c r="A3290" t="str">
        <v>Beca Educación Superior</v>
      </c>
      <c r="B3290" t="str">
        <v>JUTIAPA</v>
      </c>
      <c r="C3290" t="str">
        <v>COMAPA</v>
      </c>
      <c r="D3290" t="str">
        <v>Beca</v>
      </c>
      <c r="E3290" t="str">
        <v>04 Abril</v>
      </c>
      <c r="F3290">
        <v>4</v>
      </c>
      <c r="G3290" s="1">
        <f>'BECA SUPERIOR'!P143</f>
        <v>3.6</v>
      </c>
      <c r="H3290" s="1">
        <f>'BECA SUPERIOR'!Q143</f>
        <v>9000</v>
      </c>
    </row>
    <row r="3291">
      <c r="A3291" t="str">
        <v>Beca Educación Superior</v>
      </c>
      <c r="B3291" t="str">
        <v>JUTIAPA</v>
      </c>
      <c r="C3291" t="str">
        <v>COMAPA</v>
      </c>
      <c r="D3291" t="str">
        <v>Beca</v>
      </c>
      <c r="E3291" t="str">
        <v>05 Mayo</v>
      </c>
      <c r="F3291">
        <v>5</v>
      </c>
      <c r="G3291" s="1">
        <f>'BECA SUPERIOR'!S143</f>
        <v>0</v>
      </c>
      <c r="H3291" s="1">
        <f>'BECA SUPERIOR'!T143</f>
        <v>0</v>
      </c>
    </row>
    <row r="3292">
      <c r="A3292" t="str">
        <v>Beca Educación Superior</v>
      </c>
      <c r="B3292" t="str">
        <v>JUTIAPA</v>
      </c>
      <c r="C3292" t="str">
        <v>COMAPA</v>
      </c>
      <c r="D3292" t="str">
        <v>Beca</v>
      </c>
      <c r="E3292" t="str">
        <v>06 Junio</v>
      </c>
      <c r="F3292">
        <v>6</v>
      </c>
      <c r="G3292" s="1">
        <f>'BECA SUPERIOR'!V143</f>
        <v>0</v>
      </c>
      <c r="H3292" s="1">
        <f>'BECA SUPERIOR'!W143</f>
        <v>0</v>
      </c>
    </row>
    <row r="3293">
      <c r="A3293" t="str">
        <v>Beca Educación Superior</v>
      </c>
      <c r="B3293" t="str">
        <v>JUTIAPA</v>
      </c>
      <c r="C3293" t="str">
        <v>COMAPA</v>
      </c>
      <c r="D3293" t="str">
        <v>Beca</v>
      </c>
      <c r="E3293" t="str">
        <v>07 Julio</v>
      </c>
      <c r="F3293">
        <v>7</v>
      </c>
      <c r="G3293" s="1">
        <f>'BECA SUPERIOR'!Y143</f>
        <v>0</v>
      </c>
      <c r="H3293" s="1">
        <f>'BECA SUPERIOR'!Z143</f>
        <v>0</v>
      </c>
    </row>
    <row r="3294">
      <c r="A3294" t="str">
        <v>Beca Educación Superior</v>
      </c>
      <c r="B3294" t="str">
        <v>JUTIAPA</v>
      </c>
      <c r="C3294" t="str">
        <v>COMAPA</v>
      </c>
      <c r="D3294" t="str">
        <v>Beca</v>
      </c>
      <c r="E3294" t="str">
        <v>08 Agosto</v>
      </c>
      <c r="F3294">
        <v>8</v>
      </c>
      <c r="G3294" s="1">
        <f>'BECA SUPERIOR'!AB143</f>
        <v>0</v>
      </c>
      <c r="H3294" s="1">
        <f>'BECA SUPERIOR'!AC143</f>
        <v>0</v>
      </c>
    </row>
    <row r="3295">
      <c r="A3295" t="str">
        <v>Beca Educación Superior</v>
      </c>
      <c r="B3295" t="str">
        <v>JUTIAPA</v>
      </c>
      <c r="C3295" t="str">
        <v>COMAPA</v>
      </c>
      <c r="D3295" t="str">
        <v>Beca</v>
      </c>
      <c r="E3295" t="str">
        <v>09 Septiembre</v>
      </c>
      <c r="F3295">
        <v>9</v>
      </c>
      <c r="G3295" s="1">
        <f>'BECA SUPERIOR'!AE143</f>
        <v>5</v>
      </c>
      <c r="H3295" s="1">
        <f>'BECA SUPERIOR'!AF143</f>
        <v>12500</v>
      </c>
    </row>
    <row r="3296">
      <c r="A3296" t="str">
        <v>Beca Educación Superior</v>
      </c>
      <c r="B3296" t="str">
        <v>JUTIAPA</v>
      </c>
      <c r="C3296" t="str">
        <v>CONGUACO</v>
      </c>
      <c r="D3296" t="str">
        <v>Beca</v>
      </c>
      <c r="E3296" t="str">
        <v>01 Enero</v>
      </c>
      <c r="F3296">
        <v>1</v>
      </c>
      <c r="G3296" s="1">
        <f>'BECA SUPERIOR'!G144</f>
        <v>0</v>
      </c>
      <c r="H3296" s="1">
        <f>'BECA SUPERIOR'!H144</f>
        <v>0</v>
      </c>
    </row>
    <row r="3297">
      <c r="A3297" t="str">
        <v>Beca Educación Superior</v>
      </c>
      <c r="B3297" t="str">
        <v>JUTIAPA</v>
      </c>
      <c r="C3297" t="str">
        <v>CONGUACO</v>
      </c>
      <c r="D3297" t="str">
        <v>Beca</v>
      </c>
      <c r="E3297" t="str">
        <v>02 Febrero</v>
      </c>
      <c r="F3297">
        <v>2</v>
      </c>
      <c r="G3297" s="1">
        <f>'BECA SUPERIOR'!J144</f>
        <v>0</v>
      </c>
      <c r="H3297" s="1">
        <f>'BECA SUPERIOR'!K144</f>
        <v>0</v>
      </c>
    </row>
    <row r="3298">
      <c r="A3298" t="str">
        <v>Beca Educación Superior</v>
      </c>
      <c r="B3298" t="str">
        <v>JUTIAPA</v>
      </c>
      <c r="C3298" t="str">
        <v>CONGUACO</v>
      </c>
      <c r="D3298" t="str">
        <v>Beca</v>
      </c>
      <c r="E3298" t="str">
        <v>03 Marzo</v>
      </c>
      <c r="F3298">
        <v>3</v>
      </c>
      <c r="G3298" s="1">
        <f>'BECA SUPERIOR'!M144</f>
        <v>0</v>
      </c>
      <c r="H3298" s="1">
        <f>'BECA SUPERIOR'!N144</f>
        <v>0</v>
      </c>
    </row>
    <row r="3299">
      <c r="A3299" t="str">
        <v>Beca Educación Superior</v>
      </c>
      <c r="B3299" t="str">
        <v>JUTIAPA</v>
      </c>
      <c r="C3299" t="str">
        <v>CONGUACO</v>
      </c>
      <c r="D3299" t="str">
        <v>Beca</v>
      </c>
      <c r="E3299" t="str">
        <v>04 Abril</v>
      </c>
      <c r="F3299">
        <v>4</v>
      </c>
      <c r="G3299" s="1">
        <f>'BECA SUPERIOR'!P144</f>
        <v>3.6</v>
      </c>
      <c r="H3299" s="1">
        <f>'BECA SUPERIOR'!Q144</f>
        <v>9000</v>
      </c>
    </row>
    <row r="3300">
      <c r="A3300" t="str">
        <v>Beca Educación Superior</v>
      </c>
      <c r="B3300" t="str">
        <v>JUTIAPA</v>
      </c>
      <c r="C3300" t="str">
        <v>CONGUACO</v>
      </c>
      <c r="D3300" t="str">
        <v>Beca</v>
      </c>
      <c r="E3300" t="str">
        <v>05 Mayo</v>
      </c>
      <c r="F3300">
        <v>5</v>
      </c>
      <c r="G3300" s="1">
        <f>'BECA SUPERIOR'!S144</f>
        <v>0</v>
      </c>
      <c r="H3300" s="1">
        <f>'BECA SUPERIOR'!T144</f>
        <v>0</v>
      </c>
    </row>
    <row r="3301">
      <c r="A3301" t="str">
        <v>Beca Educación Superior</v>
      </c>
      <c r="B3301" t="str">
        <v>JUTIAPA</v>
      </c>
      <c r="C3301" t="str">
        <v>CONGUACO</v>
      </c>
      <c r="D3301" t="str">
        <v>Beca</v>
      </c>
      <c r="E3301" t="str">
        <v>06 Junio</v>
      </c>
      <c r="F3301">
        <v>6</v>
      </c>
      <c r="G3301" s="1">
        <f>'BECA SUPERIOR'!V144</f>
        <v>0</v>
      </c>
      <c r="H3301" s="1">
        <f>'BECA SUPERIOR'!W144</f>
        <v>0</v>
      </c>
    </row>
    <row r="3302">
      <c r="A3302" t="str">
        <v>Beca Educación Superior</v>
      </c>
      <c r="B3302" t="str">
        <v>JUTIAPA</v>
      </c>
      <c r="C3302" t="str">
        <v>CONGUACO</v>
      </c>
      <c r="D3302" t="str">
        <v>Beca</v>
      </c>
      <c r="E3302" t="str">
        <v>07 Julio</v>
      </c>
      <c r="F3302">
        <v>7</v>
      </c>
      <c r="G3302" s="1">
        <f>'BECA SUPERIOR'!Y144</f>
        <v>0</v>
      </c>
      <c r="H3302" s="1">
        <f>'BECA SUPERIOR'!Z144</f>
        <v>0</v>
      </c>
    </row>
    <row r="3303">
      <c r="A3303" t="str">
        <v>Beca Educación Superior</v>
      </c>
      <c r="B3303" t="str">
        <v>JUTIAPA</v>
      </c>
      <c r="C3303" t="str">
        <v>CONGUACO</v>
      </c>
      <c r="D3303" t="str">
        <v>Beca</v>
      </c>
      <c r="E3303" t="str">
        <v>08 Agosto</v>
      </c>
      <c r="F3303">
        <v>8</v>
      </c>
      <c r="G3303" s="1">
        <f>'BECA SUPERIOR'!AB144</f>
        <v>0</v>
      </c>
      <c r="H3303" s="1">
        <f>'BECA SUPERIOR'!AC144</f>
        <v>0</v>
      </c>
    </row>
    <row r="3304">
      <c r="A3304" t="str">
        <v>Beca Educación Superior</v>
      </c>
      <c r="B3304" t="str">
        <v>JUTIAPA</v>
      </c>
      <c r="C3304" t="str">
        <v>CONGUACO</v>
      </c>
      <c r="D3304" t="str">
        <v>Beca</v>
      </c>
      <c r="E3304" t="str">
        <v>09 Septiembre</v>
      </c>
      <c r="F3304">
        <v>9</v>
      </c>
      <c r="G3304" s="1">
        <f>'BECA SUPERIOR'!AE144</f>
        <v>5</v>
      </c>
      <c r="H3304" s="1">
        <f>'BECA SUPERIOR'!AF144</f>
        <v>12500</v>
      </c>
    </row>
    <row r="3305">
      <c r="A3305" t="str">
        <v>Beca Educación Superior</v>
      </c>
      <c r="B3305" t="str">
        <v>JUTIAPA</v>
      </c>
      <c r="C3305" t="str">
        <v>EL ADELANTO</v>
      </c>
      <c r="D3305" t="str">
        <v>Beca</v>
      </c>
      <c r="E3305" t="str">
        <v>01 Enero</v>
      </c>
      <c r="F3305">
        <v>1</v>
      </c>
      <c r="G3305" s="1">
        <f>'BECA SUPERIOR'!G145</f>
        <v>0</v>
      </c>
      <c r="H3305" s="1">
        <f>'BECA SUPERIOR'!H145</f>
        <v>0</v>
      </c>
    </row>
    <row r="3306">
      <c r="A3306" t="str">
        <v>Beca Educación Superior</v>
      </c>
      <c r="B3306" t="str">
        <v>JUTIAPA</v>
      </c>
      <c r="C3306" t="str">
        <v>EL ADELANTO</v>
      </c>
      <c r="D3306" t="str">
        <v>Beca</v>
      </c>
      <c r="E3306" t="str">
        <v>02 Febrero</v>
      </c>
      <c r="F3306">
        <v>2</v>
      </c>
      <c r="G3306" s="1">
        <f>'BECA SUPERIOR'!J145</f>
        <v>0</v>
      </c>
      <c r="H3306" s="1">
        <f>'BECA SUPERIOR'!K145</f>
        <v>0</v>
      </c>
    </row>
    <row r="3307">
      <c r="A3307" t="str">
        <v>Beca Educación Superior</v>
      </c>
      <c r="B3307" t="str">
        <v>JUTIAPA</v>
      </c>
      <c r="C3307" t="str">
        <v>EL ADELANTO</v>
      </c>
      <c r="D3307" t="str">
        <v>Beca</v>
      </c>
      <c r="E3307" t="str">
        <v>03 Marzo</v>
      </c>
      <c r="F3307">
        <v>3</v>
      </c>
      <c r="G3307" s="1">
        <f>'BECA SUPERIOR'!M145</f>
        <v>0</v>
      </c>
      <c r="H3307" s="1">
        <f>'BECA SUPERIOR'!N145</f>
        <v>0</v>
      </c>
    </row>
    <row r="3308">
      <c r="A3308" t="str">
        <v>Beca Educación Superior</v>
      </c>
      <c r="B3308" t="str">
        <v>JUTIAPA</v>
      </c>
      <c r="C3308" t="str">
        <v>EL ADELANTO</v>
      </c>
      <c r="D3308" t="str">
        <v>Beca</v>
      </c>
      <c r="E3308" t="str">
        <v>04 Abril</v>
      </c>
      <c r="F3308">
        <v>4</v>
      </c>
      <c r="G3308" s="1">
        <f>'BECA SUPERIOR'!P145</f>
        <v>4.32</v>
      </c>
      <c r="H3308" s="1">
        <f>'BECA SUPERIOR'!Q145</f>
        <v>10800</v>
      </c>
    </row>
    <row r="3309">
      <c r="A3309" t="str">
        <v>Beca Educación Superior</v>
      </c>
      <c r="B3309" t="str">
        <v>JUTIAPA</v>
      </c>
      <c r="C3309" t="str">
        <v>EL ADELANTO</v>
      </c>
      <c r="D3309" t="str">
        <v>Beca</v>
      </c>
      <c r="E3309" t="str">
        <v>05 Mayo</v>
      </c>
      <c r="F3309">
        <v>5</v>
      </c>
      <c r="G3309" s="1">
        <f>'BECA SUPERIOR'!S145</f>
        <v>0</v>
      </c>
      <c r="H3309" s="1">
        <f>'BECA SUPERIOR'!T145</f>
        <v>0</v>
      </c>
    </row>
    <row r="3310">
      <c r="A3310" t="str">
        <v>Beca Educación Superior</v>
      </c>
      <c r="B3310" t="str">
        <v>JUTIAPA</v>
      </c>
      <c r="C3310" t="str">
        <v>EL ADELANTO</v>
      </c>
      <c r="D3310" t="str">
        <v>Beca</v>
      </c>
      <c r="E3310" t="str">
        <v>06 Junio</v>
      </c>
      <c r="F3310">
        <v>6</v>
      </c>
      <c r="G3310" s="1">
        <f>'BECA SUPERIOR'!V145</f>
        <v>0</v>
      </c>
      <c r="H3310" s="1">
        <f>'BECA SUPERIOR'!W145</f>
        <v>0</v>
      </c>
    </row>
    <row r="3311">
      <c r="A3311" t="str">
        <v>Beca Educación Superior</v>
      </c>
      <c r="B3311" t="str">
        <v>JUTIAPA</v>
      </c>
      <c r="C3311" t="str">
        <v>EL ADELANTO</v>
      </c>
      <c r="D3311" t="str">
        <v>Beca</v>
      </c>
      <c r="E3311" t="str">
        <v>07 Julio</v>
      </c>
      <c r="F3311">
        <v>7</v>
      </c>
      <c r="G3311" s="1">
        <f>'BECA SUPERIOR'!Y145</f>
        <v>0</v>
      </c>
      <c r="H3311" s="1">
        <f>'BECA SUPERIOR'!Z145</f>
        <v>0</v>
      </c>
    </row>
    <row r="3312">
      <c r="A3312" t="str">
        <v>Beca Educación Superior</v>
      </c>
      <c r="B3312" t="str">
        <v>JUTIAPA</v>
      </c>
      <c r="C3312" t="str">
        <v>EL ADELANTO</v>
      </c>
      <c r="D3312" t="str">
        <v>Beca</v>
      </c>
      <c r="E3312" t="str">
        <v>08 Agosto</v>
      </c>
      <c r="F3312">
        <v>8</v>
      </c>
      <c r="G3312" s="1">
        <f>'BECA SUPERIOR'!AB145</f>
        <v>0</v>
      </c>
      <c r="H3312" s="1">
        <f>'BECA SUPERIOR'!AC145</f>
        <v>0</v>
      </c>
    </row>
    <row r="3313">
      <c r="A3313" t="str">
        <v>Beca Educación Superior</v>
      </c>
      <c r="B3313" t="str">
        <v>JUTIAPA</v>
      </c>
      <c r="C3313" t="str">
        <v>EL ADELANTO</v>
      </c>
      <c r="D3313" t="str">
        <v>Beca</v>
      </c>
      <c r="E3313" t="str">
        <v>09 Septiembre</v>
      </c>
      <c r="F3313">
        <v>9</v>
      </c>
      <c r="G3313" s="1">
        <f>'BECA SUPERIOR'!AE145</f>
        <v>6</v>
      </c>
      <c r="H3313" s="1">
        <f>'BECA SUPERIOR'!AF145</f>
        <v>15000</v>
      </c>
    </row>
    <row r="3314">
      <c r="A3314" t="str">
        <v>Beca Educación Superior</v>
      </c>
      <c r="B3314" t="str">
        <v>JUTIAPA</v>
      </c>
      <c r="C3314" t="str">
        <v>EL PROGRESO</v>
      </c>
      <c r="D3314" t="str">
        <v>Beca</v>
      </c>
      <c r="E3314" t="str">
        <v>01 Enero</v>
      </c>
      <c r="F3314">
        <v>1</v>
      </c>
      <c r="G3314" s="1">
        <f>'BECA SUPERIOR'!G146</f>
        <v>0</v>
      </c>
      <c r="H3314" s="1">
        <f>'BECA SUPERIOR'!H146</f>
        <v>0</v>
      </c>
    </row>
    <row r="3315">
      <c r="A3315" t="str">
        <v>Beca Educación Superior</v>
      </c>
      <c r="B3315" t="str">
        <v>JUTIAPA</v>
      </c>
      <c r="C3315" t="str">
        <v>EL PROGRESO</v>
      </c>
      <c r="D3315" t="str">
        <v>Beca</v>
      </c>
      <c r="E3315" t="str">
        <v>02 Febrero</v>
      </c>
      <c r="F3315">
        <v>2</v>
      </c>
      <c r="G3315" s="1">
        <f>'BECA SUPERIOR'!J146</f>
        <v>0</v>
      </c>
      <c r="H3315" s="1">
        <f>'BECA SUPERIOR'!K146</f>
        <v>0</v>
      </c>
    </row>
    <row r="3316">
      <c r="A3316" t="str">
        <v>Beca Educación Superior</v>
      </c>
      <c r="B3316" t="str">
        <v>JUTIAPA</v>
      </c>
      <c r="C3316" t="str">
        <v>EL PROGRESO</v>
      </c>
      <c r="D3316" t="str">
        <v>Beca</v>
      </c>
      <c r="E3316" t="str">
        <v>03 Marzo</v>
      </c>
      <c r="F3316">
        <v>3</v>
      </c>
      <c r="G3316" s="1">
        <f>'BECA SUPERIOR'!M146</f>
        <v>0</v>
      </c>
      <c r="H3316" s="1">
        <f>'BECA SUPERIOR'!N146</f>
        <v>0</v>
      </c>
    </row>
    <row r="3317">
      <c r="A3317" t="str">
        <v>Beca Educación Superior</v>
      </c>
      <c r="B3317" t="str">
        <v>JUTIAPA</v>
      </c>
      <c r="C3317" t="str">
        <v>EL PROGRESO</v>
      </c>
      <c r="D3317" t="str">
        <v>Beca</v>
      </c>
      <c r="E3317" t="str">
        <v>04 Abril</v>
      </c>
      <c r="F3317">
        <v>4</v>
      </c>
      <c r="G3317" s="1">
        <f>'BECA SUPERIOR'!P146</f>
        <v>2.16</v>
      </c>
      <c r="H3317" s="1">
        <f>'BECA SUPERIOR'!Q146</f>
        <v>5400</v>
      </c>
    </row>
    <row r="3318">
      <c r="A3318" t="str">
        <v>Beca Educación Superior</v>
      </c>
      <c r="B3318" t="str">
        <v>JUTIAPA</v>
      </c>
      <c r="C3318" t="str">
        <v>EL PROGRESO</v>
      </c>
      <c r="D3318" t="str">
        <v>Beca</v>
      </c>
      <c r="E3318" t="str">
        <v>05 Mayo</v>
      </c>
      <c r="F3318">
        <v>5</v>
      </c>
      <c r="G3318" s="1">
        <f>'BECA SUPERIOR'!S146</f>
        <v>0</v>
      </c>
      <c r="H3318" s="1">
        <f>'BECA SUPERIOR'!T146</f>
        <v>0</v>
      </c>
    </row>
    <row r="3319">
      <c r="A3319" t="str">
        <v>Beca Educación Superior</v>
      </c>
      <c r="B3319" t="str">
        <v>JUTIAPA</v>
      </c>
      <c r="C3319" t="str">
        <v>EL PROGRESO</v>
      </c>
      <c r="D3319" t="str">
        <v>Beca</v>
      </c>
      <c r="E3319" t="str">
        <v>06 Junio</v>
      </c>
      <c r="F3319">
        <v>6</v>
      </c>
      <c r="G3319" s="1">
        <f>'BECA SUPERIOR'!V146</f>
        <v>0</v>
      </c>
      <c r="H3319" s="1">
        <f>'BECA SUPERIOR'!W146</f>
        <v>0</v>
      </c>
    </row>
    <row r="3320">
      <c r="A3320" t="str">
        <v>Beca Educación Superior</v>
      </c>
      <c r="B3320" t="str">
        <v>JUTIAPA</v>
      </c>
      <c r="C3320" t="str">
        <v>EL PROGRESO</v>
      </c>
      <c r="D3320" t="str">
        <v>Beca</v>
      </c>
      <c r="E3320" t="str">
        <v>07 Julio</v>
      </c>
      <c r="F3320">
        <v>7</v>
      </c>
      <c r="G3320" s="1">
        <f>'BECA SUPERIOR'!Y146</f>
        <v>0</v>
      </c>
      <c r="H3320" s="1">
        <f>'BECA SUPERIOR'!Z146</f>
        <v>0</v>
      </c>
    </row>
    <row r="3321">
      <c r="A3321" t="str">
        <v>Beca Educación Superior</v>
      </c>
      <c r="B3321" t="str">
        <v>JUTIAPA</v>
      </c>
      <c r="C3321" t="str">
        <v>EL PROGRESO</v>
      </c>
      <c r="D3321" t="str">
        <v>Beca</v>
      </c>
      <c r="E3321" t="str">
        <v>08 Agosto</v>
      </c>
      <c r="F3321">
        <v>8</v>
      </c>
      <c r="G3321" s="1">
        <f>'BECA SUPERIOR'!AB146</f>
        <v>0</v>
      </c>
      <c r="H3321" s="1">
        <f>'BECA SUPERIOR'!AC146</f>
        <v>0</v>
      </c>
    </row>
    <row r="3322">
      <c r="A3322" t="str">
        <v>Beca Educación Superior</v>
      </c>
      <c r="B3322" t="str">
        <v>JUTIAPA</v>
      </c>
      <c r="C3322" t="str">
        <v>EL PROGRESO</v>
      </c>
      <c r="D3322" t="str">
        <v>Beca</v>
      </c>
      <c r="E3322" t="str">
        <v>09 Septiembre</v>
      </c>
      <c r="F3322">
        <v>9</v>
      </c>
      <c r="G3322" s="1">
        <f>'BECA SUPERIOR'!AE146</f>
        <v>3</v>
      </c>
      <c r="H3322" s="1">
        <f>'BECA SUPERIOR'!AF146</f>
        <v>7500</v>
      </c>
    </row>
    <row r="3323">
      <c r="A3323" t="str">
        <v>Beca Educación Superior</v>
      </c>
      <c r="B3323" t="str">
        <v>JUTIAPA</v>
      </c>
      <c r="C3323" t="str">
        <v>JALPATAGUA</v>
      </c>
      <c r="D3323" t="str">
        <v>Beca</v>
      </c>
      <c r="E3323" t="str">
        <v>01 Enero</v>
      </c>
      <c r="F3323">
        <v>1</v>
      </c>
      <c r="G3323" s="1">
        <f>'BECA SUPERIOR'!G147</f>
        <v>0</v>
      </c>
      <c r="H3323" s="1">
        <f>'BECA SUPERIOR'!H147</f>
        <v>0</v>
      </c>
    </row>
    <row r="3324">
      <c r="A3324" t="str">
        <v>Beca Educación Superior</v>
      </c>
      <c r="B3324" t="str">
        <v>JUTIAPA</v>
      </c>
      <c r="C3324" t="str">
        <v>JALPATAGUA</v>
      </c>
      <c r="D3324" t="str">
        <v>Beca</v>
      </c>
      <c r="E3324" t="str">
        <v>02 Febrero</v>
      </c>
      <c r="F3324">
        <v>2</v>
      </c>
      <c r="G3324" s="1">
        <f>'BECA SUPERIOR'!J147</f>
        <v>0</v>
      </c>
      <c r="H3324" s="1">
        <f>'BECA SUPERIOR'!K147</f>
        <v>0</v>
      </c>
    </row>
    <row r="3325">
      <c r="A3325" t="str">
        <v>Beca Educación Superior</v>
      </c>
      <c r="B3325" t="str">
        <v>JUTIAPA</v>
      </c>
      <c r="C3325" t="str">
        <v>JALPATAGUA</v>
      </c>
      <c r="D3325" t="str">
        <v>Beca</v>
      </c>
      <c r="E3325" t="str">
        <v>03 Marzo</v>
      </c>
      <c r="F3325">
        <v>3</v>
      </c>
      <c r="G3325" s="1">
        <f>'BECA SUPERIOR'!M147</f>
        <v>0</v>
      </c>
      <c r="H3325" s="1">
        <f>'BECA SUPERIOR'!N147</f>
        <v>0</v>
      </c>
    </row>
    <row r="3326">
      <c r="A3326" t="str">
        <v>Beca Educación Superior</v>
      </c>
      <c r="B3326" t="str">
        <v>JUTIAPA</v>
      </c>
      <c r="C3326" t="str">
        <v>JALPATAGUA</v>
      </c>
      <c r="D3326" t="str">
        <v>Beca</v>
      </c>
      <c r="E3326" t="str">
        <v>04 Abril</v>
      </c>
      <c r="F3326">
        <v>4</v>
      </c>
      <c r="G3326" s="1">
        <f>'BECA SUPERIOR'!P147</f>
        <v>5.04</v>
      </c>
      <c r="H3326" s="1">
        <f>'BECA SUPERIOR'!Q147</f>
        <v>12600</v>
      </c>
    </row>
    <row r="3327">
      <c r="A3327" t="str">
        <v>Beca Educación Superior</v>
      </c>
      <c r="B3327" t="str">
        <v>JUTIAPA</v>
      </c>
      <c r="C3327" t="str">
        <v>JALPATAGUA</v>
      </c>
      <c r="D3327" t="str">
        <v>Beca</v>
      </c>
      <c r="E3327" t="str">
        <v>05 Mayo</v>
      </c>
      <c r="F3327">
        <v>5</v>
      </c>
      <c r="G3327" s="1">
        <f>'BECA SUPERIOR'!S147</f>
        <v>0</v>
      </c>
      <c r="H3327" s="1">
        <f>'BECA SUPERIOR'!T147</f>
        <v>0</v>
      </c>
    </row>
    <row r="3328">
      <c r="A3328" t="str">
        <v>Beca Educación Superior</v>
      </c>
      <c r="B3328" t="str">
        <v>JUTIAPA</v>
      </c>
      <c r="C3328" t="str">
        <v>JALPATAGUA</v>
      </c>
      <c r="D3328" t="str">
        <v>Beca</v>
      </c>
      <c r="E3328" t="str">
        <v>06 Junio</v>
      </c>
      <c r="F3328">
        <v>6</v>
      </c>
      <c r="G3328" s="1">
        <f>'BECA SUPERIOR'!V147</f>
        <v>0</v>
      </c>
      <c r="H3328" s="1">
        <f>'BECA SUPERIOR'!W147</f>
        <v>0</v>
      </c>
    </row>
    <row r="3329">
      <c r="A3329" t="str">
        <v>Beca Educación Superior</v>
      </c>
      <c r="B3329" t="str">
        <v>JUTIAPA</v>
      </c>
      <c r="C3329" t="str">
        <v>JALPATAGUA</v>
      </c>
      <c r="D3329" t="str">
        <v>Beca</v>
      </c>
      <c r="E3329" t="str">
        <v>07 Julio</v>
      </c>
      <c r="F3329">
        <v>7</v>
      </c>
      <c r="G3329" s="1">
        <f>'BECA SUPERIOR'!Y147</f>
        <v>0</v>
      </c>
      <c r="H3329" s="1">
        <f>'BECA SUPERIOR'!Z147</f>
        <v>0</v>
      </c>
    </row>
    <row r="3330">
      <c r="A3330" t="str">
        <v>Beca Educación Superior</v>
      </c>
      <c r="B3330" t="str">
        <v>JUTIAPA</v>
      </c>
      <c r="C3330" t="str">
        <v>JALPATAGUA</v>
      </c>
      <c r="D3330" t="str">
        <v>Beca</v>
      </c>
      <c r="E3330" t="str">
        <v>08 Agosto</v>
      </c>
      <c r="F3330">
        <v>8</v>
      </c>
      <c r="G3330" s="1">
        <f>'BECA SUPERIOR'!AB147</f>
        <v>0</v>
      </c>
      <c r="H3330" s="1">
        <f>'BECA SUPERIOR'!AC147</f>
        <v>0</v>
      </c>
    </row>
    <row r="3331">
      <c r="A3331" t="str">
        <v>Beca Educación Superior</v>
      </c>
      <c r="B3331" t="str">
        <v>JUTIAPA</v>
      </c>
      <c r="C3331" t="str">
        <v>JALPATAGUA</v>
      </c>
      <c r="D3331" t="str">
        <v>Beca</v>
      </c>
      <c r="E3331" t="str">
        <v>09 Septiembre</v>
      </c>
      <c r="F3331">
        <v>9</v>
      </c>
      <c r="G3331" s="1">
        <f>'BECA SUPERIOR'!AE147</f>
        <v>7</v>
      </c>
      <c r="H3331" s="1">
        <f>'BECA SUPERIOR'!AF147</f>
        <v>17500</v>
      </c>
    </row>
    <row r="3332">
      <c r="A3332" t="str">
        <v>Beca Educación Superior</v>
      </c>
      <c r="B3332" t="str">
        <v>JUTIAPA</v>
      </c>
      <c r="C3332" t="str">
        <v>JERÉZ</v>
      </c>
      <c r="D3332" t="str">
        <v>Beca</v>
      </c>
      <c r="E3332" t="str">
        <v>01 Enero</v>
      </c>
      <c r="F3332">
        <v>1</v>
      </c>
      <c r="G3332" s="1">
        <f>'BECA SUPERIOR'!G148</f>
        <v>0</v>
      </c>
      <c r="H3332" s="1">
        <f>'BECA SUPERIOR'!H148</f>
        <v>0</v>
      </c>
    </row>
    <row r="3333">
      <c r="A3333" t="str">
        <v>Beca Educación Superior</v>
      </c>
      <c r="B3333" t="str">
        <v>JUTIAPA</v>
      </c>
      <c r="C3333" t="str">
        <v>JERÉZ</v>
      </c>
      <c r="D3333" t="str">
        <v>Beca</v>
      </c>
      <c r="E3333" t="str">
        <v>02 Febrero</v>
      </c>
      <c r="F3333">
        <v>2</v>
      </c>
      <c r="G3333" s="1">
        <f>'BECA SUPERIOR'!J148</f>
        <v>0</v>
      </c>
      <c r="H3333" s="1">
        <f>'BECA SUPERIOR'!K148</f>
        <v>0</v>
      </c>
    </row>
    <row r="3334">
      <c r="A3334" t="str">
        <v>Beca Educación Superior</v>
      </c>
      <c r="B3334" t="str">
        <v>JUTIAPA</v>
      </c>
      <c r="C3334" t="str">
        <v>JERÉZ</v>
      </c>
      <c r="D3334" t="str">
        <v>Beca</v>
      </c>
      <c r="E3334" t="str">
        <v>03 Marzo</v>
      </c>
      <c r="F3334">
        <v>3</v>
      </c>
      <c r="G3334" s="1">
        <f>'BECA SUPERIOR'!M148</f>
        <v>0</v>
      </c>
      <c r="H3334" s="1">
        <f>'BECA SUPERIOR'!N148</f>
        <v>0</v>
      </c>
    </row>
    <row r="3335">
      <c r="A3335" t="str">
        <v>Beca Educación Superior</v>
      </c>
      <c r="B3335" t="str">
        <v>JUTIAPA</v>
      </c>
      <c r="C3335" t="str">
        <v>JERÉZ</v>
      </c>
      <c r="D3335" t="str">
        <v>Beca</v>
      </c>
      <c r="E3335" t="str">
        <v>04 Abril</v>
      </c>
      <c r="F3335">
        <v>4</v>
      </c>
      <c r="G3335" s="1">
        <f>'BECA SUPERIOR'!P148</f>
        <v>5.76</v>
      </c>
      <c r="H3335" s="1">
        <f>'BECA SUPERIOR'!Q148</f>
        <v>14400</v>
      </c>
    </row>
    <row r="3336">
      <c r="A3336" t="str">
        <v>Beca Educación Superior</v>
      </c>
      <c r="B3336" t="str">
        <v>JUTIAPA</v>
      </c>
      <c r="C3336" t="str">
        <v>JERÉZ</v>
      </c>
      <c r="D3336" t="str">
        <v>Beca</v>
      </c>
      <c r="E3336" t="str">
        <v>05 Mayo</v>
      </c>
      <c r="F3336">
        <v>5</v>
      </c>
      <c r="G3336" s="1">
        <f>'BECA SUPERIOR'!S148</f>
        <v>0</v>
      </c>
      <c r="H3336" s="1">
        <f>'BECA SUPERIOR'!T148</f>
        <v>0</v>
      </c>
    </row>
    <row r="3337">
      <c r="A3337" t="str">
        <v>Beca Educación Superior</v>
      </c>
      <c r="B3337" t="str">
        <v>JUTIAPA</v>
      </c>
      <c r="C3337" t="str">
        <v>JERÉZ</v>
      </c>
      <c r="D3337" t="str">
        <v>Beca</v>
      </c>
      <c r="E3337" t="str">
        <v>06 Junio</v>
      </c>
      <c r="F3337">
        <v>6</v>
      </c>
      <c r="G3337" s="1">
        <f>'BECA SUPERIOR'!V148</f>
        <v>0</v>
      </c>
      <c r="H3337" s="1">
        <f>'BECA SUPERIOR'!W148</f>
        <v>0</v>
      </c>
    </row>
    <row r="3338">
      <c r="A3338" t="str">
        <v>Beca Educación Superior</v>
      </c>
      <c r="B3338" t="str">
        <v>JUTIAPA</v>
      </c>
      <c r="C3338" t="str">
        <v>JERÉZ</v>
      </c>
      <c r="D3338" t="str">
        <v>Beca</v>
      </c>
      <c r="E3338" t="str">
        <v>07 Julio</v>
      </c>
      <c r="F3338">
        <v>7</v>
      </c>
      <c r="G3338" s="1">
        <f>'BECA SUPERIOR'!Y148</f>
        <v>0</v>
      </c>
      <c r="H3338" s="1">
        <f>'BECA SUPERIOR'!Z148</f>
        <v>0</v>
      </c>
    </row>
    <row r="3339">
      <c r="A3339" t="str">
        <v>Beca Educación Superior</v>
      </c>
      <c r="B3339" t="str">
        <v>JUTIAPA</v>
      </c>
      <c r="C3339" t="str">
        <v>JERÉZ</v>
      </c>
      <c r="D3339" t="str">
        <v>Beca</v>
      </c>
      <c r="E3339" t="str">
        <v>08 Agosto</v>
      </c>
      <c r="F3339">
        <v>8</v>
      </c>
      <c r="G3339" s="1">
        <f>'BECA SUPERIOR'!AB148</f>
        <v>0</v>
      </c>
      <c r="H3339" s="1">
        <f>'BECA SUPERIOR'!AC148</f>
        <v>0</v>
      </c>
    </row>
    <row r="3340">
      <c r="A3340" t="str">
        <v>Beca Educación Superior</v>
      </c>
      <c r="B3340" t="str">
        <v>JUTIAPA</v>
      </c>
      <c r="C3340" t="str">
        <v>JERÉZ</v>
      </c>
      <c r="D3340" t="str">
        <v>Beca</v>
      </c>
      <c r="E3340" t="str">
        <v>09 Septiembre</v>
      </c>
      <c r="F3340">
        <v>9</v>
      </c>
      <c r="G3340" s="1">
        <f>'BECA SUPERIOR'!AE148</f>
        <v>8</v>
      </c>
      <c r="H3340" s="1">
        <f>'BECA SUPERIOR'!AF148</f>
        <v>20000</v>
      </c>
    </row>
    <row r="3341">
      <c r="A3341" t="str">
        <v>Beca Educación Superior</v>
      </c>
      <c r="B3341" t="str">
        <v>JUTIAPA</v>
      </c>
      <c r="C3341" t="str">
        <v>JUTIAPA</v>
      </c>
      <c r="D3341" t="str">
        <v>Beca</v>
      </c>
      <c r="E3341" t="str">
        <v>01 Enero</v>
      </c>
      <c r="F3341">
        <v>1</v>
      </c>
      <c r="G3341" s="1">
        <f>'BECA SUPERIOR'!G149</f>
        <v>0</v>
      </c>
      <c r="H3341" s="1">
        <f>'BECA SUPERIOR'!H149</f>
        <v>0</v>
      </c>
    </row>
    <row r="3342">
      <c r="A3342" t="str">
        <v>Beca Educación Superior</v>
      </c>
      <c r="B3342" t="str">
        <v>JUTIAPA</v>
      </c>
      <c r="C3342" t="str">
        <v>JUTIAPA</v>
      </c>
      <c r="D3342" t="str">
        <v>Beca</v>
      </c>
      <c r="E3342" t="str">
        <v>02 Febrero</v>
      </c>
      <c r="F3342">
        <v>2</v>
      </c>
      <c r="G3342" s="1">
        <f>'BECA SUPERIOR'!J149</f>
        <v>0</v>
      </c>
      <c r="H3342" s="1">
        <f>'BECA SUPERIOR'!K149</f>
        <v>0</v>
      </c>
    </row>
    <row r="3343">
      <c r="A3343" t="str">
        <v>Beca Educación Superior</v>
      </c>
      <c r="B3343" t="str">
        <v>JUTIAPA</v>
      </c>
      <c r="C3343" t="str">
        <v>JUTIAPA</v>
      </c>
      <c r="D3343" t="str">
        <v>Beca</v>
      </c>
      <c r="E3343" t="str">
        <v>03 Marzo</v>
      </c>
      <c r="F3343">
        <v>3</v>
      </c>
      <c r="G3343" s="1">
        <f>'BECA SUPERIOR'!M149</f>
        <v>0</v>
      </c>
      <c r="H3343" s="1">
        <f>'BECA SUPERIOR'!N149</f>
        <v>0</v>
      </c>
    </row>
    <row r="3344">
      <c r="A3344" t="str">
        <v>Beca Educación Superior</v>
      </c>
      <c r="B3344" t="str">
        <v>JUTIAPA</v>
      </c>
      <c r="C3344" t="str">
        <v>JUTIAPA</v>
      </c>
      <c r="D3344" t="str">
        <v>Beca</v>
      </c>
      <c r="E3344" t="str">
        <v>04 Abril</v>
      </c>
      <c r="F3344">
        <v>4</v>
      </c>
      <c r="G3344" s="1">
        <f>'BECA SUPERIOR'!P149</f>
        <v>14.4</v>
      </c>
      <c r="H3344" s="1">
        <f>'BECA SUPERIOR'!Q149</f>
        <v>36000</v>
      </c>
    </row>
    <row r="3345">
      <c r="A3345" t="str">
        <v>Beca Educación Superior</v>
      </c>
      <c r="B3345" t="str">
        <v>JUTIAPA</v>
      </c>
      <c r="C3345" t="str">
        <v>JUTIAPA</v>
      </c>
      <c r="D3345" t="str">
        <v>Beca</v>
      </c>
      <c r="E3345" t="str">
        <v>05 Mayo</v>
      </c>
      <c r="F3345">
        <v>5</v>
      </c>
      <c r="G3345" s="1">
        <f>'BECA SUPERIOR'!S149</f>
        <v>0</v>
      </c>
      <c r="H3345" s="1">
        <f>'BECA SUPERIOR'!T149</f>
        <v>0</v>
      </c>
    </row>
    <row r="3346">
      <c r="A3346" t="str">
        <v>Beca Educación Superior</v>
      </c>
      <c r="B3346" t="str">
        <v>JUTIAPA</v>
      </c>
      <c r="C3346" t="str">
        <v>JUTIAPA</v>
      </c>
      <c r="D3346" t="str">
        <v>Beca</v>
      </c>
      <c r="E3346" t="str">
        <v>06 Junio</v>
      </c>
      <c r="F3346">
        <v>6</v>
      </c>
      <c r="G3346" s="1">
        <f>'BECA SUPERIOR'!V149</f>
        <v>0</v>
      </c>
      <c r="H3346" s="1">
        <f>'BECA SUPERIOR'!W149</f>
        <v>0</v>
      </c>
    </row>
    <row r="3347">
      <c r="A3347" t="str">
        <v>Beca Educación Superior</v>
      </c>
      <c r="B3347" t="str">
        <v>JUTIAPA</v>
      </c>
      <c r="C3347" t="str">
        <v>JUTIAPA</v>
      </c>
      <c r="D3347" t="str">
        <v>Beca</v>
      </c>
      <c r="E3347" t="str">
        <v>07 Julio</v>
      </c>
      <c r="F3347">
        <v>7</v>
      </c>
      <c r="G3347" s="1">
        <f>'BECA SUPERIOR'!Y149</f>
        <v>0</v>
      </c>
      <c r="H3347" s="1">
        <f>'BECA SUPERIOR'!Z149</f>
        <v>0</v>
      </c>
    </row>
    <row r="3348">
      <c r="A3348" t="str">
        <v>Beca Educación Superior</v>
      </c>
      <c r="B3348" t="str">
        <v>JUTIAPA</v>
      </c>
      <c r="C3348" t="str">
        <v>JUTIAPA</v>
      </c>
      <c r="D3348" t="str">
        <v>Beca</v>
      </c>
      <c r="E3348" t="str">
        <v>08 Agosto</v>
      </c>
      <c r="F3348">
        <v>8</v>
      </c>
      <c r="G3348" s="1">
        <f>'BECA SUPERIOR'!AB149</f>
        <v>0</v>
      </c>
      <c r="H3348" s="1">
        <f>'BECA SUPERIOR'!AC149</f>
        <v>0</v>
      </c>
    </row>
    <row r="3349">
      <c r="A3349" t="str">
        <v>Beca Educación Superior</v>
      </c>
      <c r="B3349" t="str">
        <v>JUTIAPA</v>
      </c>
      <c r="C3349" t="str">
        <v>JUTIAPA</v>
      </c>
      <c r="D3349" t="str">
        <v>Beca</v>
      </c>
      <c r="E3349" t="str">
        <v>09 Septiembre</v>
      </c>
      <c r="F3349">
        <v>9</v>
      </c>
      <c r="G3349" s="1">
        <f>'BECA SUPERIOR'!AE149</f>
        <v>18</v>
      </c>
      <c r="H3349" s="1">
        <f>'BECA SUPERIOR'!AF149</f>
        <v>45000</v>
      </c>
    </row>
    <row r="3350">
      <c r="A3350" t="str">
        <v>Beca Educación Superior</v>
      </c>
      <c r="B3350" t="str">
        <v>JUTIAPA</v>
      </c>
      <c r="C3350" t="str">
        <v>MOYUTA</v>
      </c>
      <c r="D3350" t="str">
        <v>Beca</v>
      </c>
      <c r="E3350" t="str">
        <v>01 Enero</v>
      </c>
      <c r="F3350">
        <v>1</v>
      </c>
      <c r="G3350" s="1">
        <f>'BECA SUPERIOR'!G150</f>
        <v>0</v>
      </c>
      <c r="H3350" s="1">
        <f>'BECA SUPERIOR'!H150</f>
        <v>0</v>
      </c>
    </row>
    <row r="3351">
      <c r="A3351" t="str">
        <v>Beca Educación Superior</v>
      </c>
      <c r="B3351" t="str">
        <v>JUTIAPA</v>
      </c>
      <c r="C3351" t="str">
        <v>MOYUTA</v>
      </c>
      <c r="D3351" t="str">
        <v>Beca</v>
      </c>
      <c r="E3351" t="str">
        <v>02 Febrero</v>
      </c>
      <c r="F3351">
        <v>2</v>
      </c>
      <c r="G3351" s="1">
        <f>'BECA SUPERIOR'!J150</f>
        <v>0</v>
      </c>
      <c r="H3351" s="1">
        <f>'BECA SUPERIOR'!K150</f>
        <v>0</v>
      </c>
    </row>
    <row r="3352">
      <c r="A3352" t="str">
        <v>Beca Educación Superior</v>
      </c>
      <c r="B3352" t="str">
        <v>JUTIAPA</v>
      </c>
      <c r="C3352" t="str">
        <v>MOYUTA</v>
      </c>
      <c r="D3352" t="str">
        <v>Beca</v>
      </c>
      <c r="E3352" t="str">
        <v>03 Marzo</v>
      </c>
      <c r="F3352">
        <v>3</v>
      </c>
      <c r="G3352" s="1">
        <f>'BECA SUPERIOR'!M150</f>
        <v>0</v>
      </c>
      <c r="H3352" s="1">
        <f>'BECA SUPERIOR'!N150</f>
        <v>0</v>
      </c>
    </row>
    <row r="3353">
      <c r="A3353" t="str">
        <v>Beca Educación Superior</v>
      </c>
      <c r="B3353" t="str">
        <v>JUTIAPA</v>
      </c>
      <c r="C3353" t="str">
        <v>MOYUTA</v>
      </c>
      <c r="D3353" t="str">
        <v>Beca</v>
      </c>
      <c r="E3353" t="str">
        <v>04 Abril</v>
      </c>
      <c r="F3353">
        <v>4</v>
      </c>
      <c r="G3353" s="1">
        <f>'BECA SUPERIOR'!P150</f>
        <v>0.72</v>
      </c>
      <c r="H3353" s="1">
        <f>'BECA SUPERIOR'!Q150</f>
        <v>1800</v>
      </c>
    </row>
    <row r="3354">
      <c r="A3354" t="str">
        <v>Beca Educación Superior</v>
      </c>
      <c r="B3354" t="str">
        <v>JUTIAPA</v>
      </c>
      <c r="C3354" t="str">
        <v>MOYUTA</v>
      </c>
      <c r="D3354" t="str">
        <v>Beca</v>
      </c>
      <c r="E3354" t="str">
        <v>05 Mayo</v>
      </c>
      <c r="F3354">
        <v>5</v>
      </c>
      <c r="G3354" s="1">
        <f>'BECA SUPERIOR'!S150</f>
        <v>0</v>
      </c>
      <c r="H3354" s="1">
        <f>'BECA SUPERIOR'!T150</f>
        <v>0</v>
      </c>
    </row>
    <row r="3355">
      <c r="A3355" t="str">
        <v>Beca Educación Superior</v>
      </c>
      <c r="B3355" t="str">
        <v>JUTIAPA</v>
      </c>
      <c r="C3355" t="str">
        <v>MOYUTA</v>
      </c>
      <c r="D3355" t="str">
        <v>Beca</v>
      </c>
      <c r="E3355" t="str">
        <v>06 Junio</v>
      </c>
      <c r="F3355">
        <v>6</v>
      </c>
      <c r="G3355" s="1">
        <f>'BECA SUPERIOR'!V150</f>
        <v>0</v>
      </c>
      <c r="H3355" s="1">
        <f>'BECA SUPERIOR'!W150</f>
        <v>0</v>
      </c>
    </row>
    <row r="3356">
      <c r="A3356" t="str">
        <v>Beca Educación Superior</v>
      </c>
      <c r="B3356" t="str">
        <v>JUTIAPA</v>
      </c>
      <c r="C3356" t="str">
        <v>MOYUTA</v>
      </c>
      <c r="D3356" t="str">
        <v>Beca</v>
      </c>
      <c r="E3356" t="str">
        <v>07 Julio</v>
      </c>
      <c r="F3356">
        <v>7</v>
      </c>
      <c r="G3356" s="1">
        <f>'BECA SUPERIOR'!Y150</f>
        <v>0</v>
      </c>
      <c r="H3356" s="1">
        <f>'BECA SUPERIOR'!Z150</f>
        <v>0</v>
      </c>
    </row>
    <row r="3357">
      <c r="A3357" t="str">
        <v>Beca Educación Superior</v>
      </c>
      <c r="B3357" t="str">
        <v>JUTIAPA</v>
      </c>
      <c r="C3357" t="str">
        <v>MOYUTA</v>
      </c>
      <c r="D3357" t="str">
        <v>Beca</v>
      </c>
      <c r="E3357" t="str">
        <v>08 Agosto</v>
      </c>
      <c r="F3357">
        <v>8</v>
      </c>
      <c r="G3357" s="1">
        <f>'BECA SUPERIOR'!AB150</f>
        <v>0</v>
      </c>
      <c r="H3357" s="1">
        <f>'BECA SUPERIOR'!AC150</f>
        <v>0</v>
      </c>
    </row>
    <row r="3358">
      <c r="A3358" t="str">
        <v>Beca Educación Superior</v>
      </c>
      <c r="B3358" t="str">
        <v>JUTIAPA</v>
      </c>
      <c r="C3358" t="str">
        <v>MOYUTA</v>
      </c>
      <c r="D3358" t="str">
        <v>Beca</v>
      </c>
      <c r="E3358" t="str">
        <v>09 Septiembre</v>
      </c>
      <c r="F3358">
        <v>9</v>
      </c>
      <c r="G3358" s="1">
        <f>'BECA SUPERIOR'!AE150</f>
        <v>1</v>
      </c>
      <c r="H3358" s="1">
        <f>'BECA SUPERIOR'!AF150</f>
        <v>2500</v>
      </c>
    </row>
    <row r="3359">
      <c r="A3359" t="str">
        <v>Beca Educación Superior</v>
      </c>
      <c r="B3359" t="str">
        <v>JUTIAPA</v>
      </c>
      <c r="C3359" t="str">
        <v>PASACO</v>
      </c>
      <c r="D3359" t="str">
        <v>Beca</v>
      </c>
      <c r="E3359" t="str">
        <v>01 Enero</v>
      </c>
      <c r="F3359">
        <v>1</v>
      </c>
      <c r="G3359" s="1">
        <f>'BECA SUPERIOR'!G151</f>
        <v>0</v>
      </c>
      <c r="H3359" s="1">
        <f>'BECA SUPERIOR'!H151</f>
        <v>0</v>
      </c>
    </row>
    <row r="3360">
      <c r="A3360" t="str">
        <v>Beca Educación Superior</v>
      </c>
      <c r="B3360" t="str">
        <v>JUTIAPA</v>
      </c>
      <c r="C3360" t="str">
        <v>PASACO</v>
      </c>
      <c r="D3360" t="str">
        <v>Beca</v>
      </c>
      <c r="E3360" t="str">
        <v>02 Febrero</v>
      </c>
      <c r="F3360">
        <v>2</v>
      </c>
      <c r="G3360" s="1">
        <f>'BECA SUPERIOR'!J151</f>
        <v>0</v>
      </c>
      <c r="H3360" s="1">
        <f>'BECA SUPERIOR'!K151</f>
        <v>0</v>
      </c>
    </row>
    <row r="3361">
      <c r="A3361" t="str">
        <v>Beca Educación Superior</v>
      </c>
      <c r="B3361" t="str">
        <v>JUTIAPA</v>
      </c>
      <c r="C3361" t="str">
        <v>PASACO</v>
      </c>
      <c r="D3361" t="str">
        <v>Beca</v>
      </c>
      <c r="E3361" t="str">
        <v>03 Marzo</v>
      </c>
      <c r="F3361">
        <v>3</v>
      </c>
      <c r="G3361" s="1">
        <f>'BECA SUPERIOR'!M151</f>
        <v>0</v>
      </c>
      <c r="H3361" s="1">
        <f>'BECA SUPERIOR'!N151</f>
        <v>0</v>
      </c>
    </row>
    <row r="3362">
      <c r="A3362" t="str">
        <v>Beca Educación Superior</v>
      </c>
      <c r="B3362" t="str">
        <v>JUTIAPA</v>
      </c>
      <c r="C3362" t="str">
        <v>PASACO</v>
      </c>
      <c r="D3362" t="str">
        <v>Beca</v>
      </c>
      <c r="E3362" t="str">
        <v>04 Abril</v>
      </c>
      <c r="F3362">
        <v>4</v>
      </c>
      <c r="G3362" s="1">
        <f>'BECA SUPERIOR'!P151</f>
        <v>3.6</v>
      </c>
      <c r="H3362" s="1">
        <f>'BECA SUPERIOR'!Q151</f>
        <v>9000</v>
      </c>
    </row>
    <row r="3363">
      <c r="A3363" t="str">
        <v>Beca Educación Superior</v>
      </c>
      <c r="B3363" t="str">
        <v>JUTIAPA</v>
      </c>
      <c r="C3363" t="str">
        <v>PASACO</v>
      </c>
      <c r="D3363" t="str">
        <v>Beca</v>
      </c>
      <c r="E3363" t="str">
        <v>05 Mayo</v>
      </c>
      <c r="F3363">
        <v>5</v>
      </c>
      <c r="G3363" s="1">
        <f>'BECA SUPERIOR'!S151</f>
        <v>0</v>
      </c>
      <c r="H3363" s="1">
        <f>'BECA SUPERIOR'!T151</f>
        <v>0</v>
      </c>
    </row>
    <row r="3364">
      <c r="A3364" t="str">
        <v>Beca Educación Superior</v>
      </c>
      <c r="B3364" t="str">
        <v>JUTIAPA</v>
      </c>
      <c r="C3364" t="str">
        <v>PASACO</v>
      </c>
      <c r="D3364" t="str">
        <v>Beca</v>
      </c>
      <c r="E3364" t="str">
        <v>06 Junio</v>
      </c>
      <c r="F3364">
        <v>6</v>
      </c>
      <c r="G3364" s="1">
        <f>'BECA SUPERIOR'!V151</f>
        <v>0</v>
      </c>
      <c r="H3364" s="1">
        <f>'BECA SUPERIOR'!W151</f>
        <v>0</v>
      </c>
    </row>
    <row r="3365">
      <c r="A3365" t="str">
        <v>Beca Educación Superior</v>
      </c>
      <c r="B3365" t="str">
        <v>JUTIAPA</v>
      </c>
      <c r="C3365" t="str">
        <v>PASACO</v>
      </c>
      <c r="D3365" t="str">
        <v>Beca</v>
      </c>
      <c r="E3365" t="str">
        <v>07 Julio</v>
      </c>
      <c r="F3365">
        <v>7</v>
      </c>
      <c r="G3365" s="1">
        <f>'BECA SUPERIOR'!Y151</f>
        <v>0</v>
      </c>
      <c r="H3365" s="1">
        <f>'BECA SUPERIOR'!Z151</f>
        <v>0</v>
      </c>
    </row>
    <row r="3366">
      <c r="A3366" t="str">
        <v>Beca Educación Superior</v>
      </c>
      <c r="B3366" t="str">
        <v>JUTIAPA</v>
      </c>
      <c r="C3366" t="str">
        <v>PASACO</v>
      </c>
      <c r="D3366" t="str">
        <v>Beca</v>
      </c>
      <c r="E3366" t="str">
        <v>08 Agosto</v>
      </c>
      <c r="F3366">
        <v>8</v>
      </c>
      <c r="G3366" s="1">
        <f>'BECA SUPERIOR'!AB151</f>
        <v>0</v>
      </c>
      <c r="H3366" s="1">
        <f>'BECA SUPERIOR'!AC151</f>
        <v>0</v>
      </c>
    </row>
    <row r="3367">
      <c r="A3367" t="str">
        <v>Beca Educación Superior</v>
      </c>
      <c r="B3367" t="str">
        <v>JUTIAPA</v>
      </c>
      <c r="C3367" t="str">
        <v>PASACO</v>
      </c>
      <c r="D3367" t="str">
        <v>Beca</v>
      </c>
      <c r="E3367" t="str">
        <v>09 Septiembre</v>
      </c>
      <c r="F3367">
        <v>9</v>
      </c>
      <c r="G3367" s="1">
        <f>'BECA SUPERIOR'!AE151</f>
        <v>5</v>
      </c>
      <c r="H3367" s="1">
        <f>'BECA SUPERIOR'!AF151</f>
        <v>12500</v>
      </c>
    </row>
    <row r="3368">
      <c r="A3368" t="str">
        <v>Beca Educación Superior</v>
      </c>
      <c r="B3368" t="str">
        <v>JUTIAPA</v>
      </c>
      <c r="C3368" t="str">
        <v>QUEZADA</v>
      </c>
      <c r="D3368" t="str">
        <v>Beca</v>
      </c>
      <c r="E3368" t="str">
        <v>01 Enero</v>
      </c>
      <c r="F3368">
        <v>1</v>
      </c>
      <c r="G3368" s="1">
        <f>'BECA SUPERIOR'!G152</f>
        <v>0</v>
      </c>
      <c r="H3368" s="1">
        <f>'BECA SUPERIOR'!H152</f>
        <v>0</v>
      </c>
    </row>
    <row r="3369">
      <c r="A3369" t="str">
        <v>Beca Educación Superior</v>
      </c>
      <c r="B3369" t="str">
        <v>JUTIAPA</v>
      </c>
      <c r="C3369" t="str">
        <v>QUEZADA</v>
      </c>
      <c r="D3369" t="str">
        <v>Beca</v>
      </c>
      <c r="E3369" t="str">
        <v>02 Febrero</v>
      </c>
      <c r="F3369">
        <v>2</v>
      </c>
      <c r="G3369" s="1">
        <f>'BECA SUPERIOR'!J152</f>
        <v>0</v>
      </c>
      <c r="H3369" s="1">
        <f>'BECA SUPERIOR'!K152</f>
        <v>0</v>
      </c>
    </row>
    <row r="3370">
      <c r="A3370" t="str">
        <v>Beca Educación Superior</v>
      </c>
      <c r="B3370" t="str">
        <v>JUTIAPA</v>
      </c>
      <c r="C3370" t="str">
        <v>QUEZADA</v>
      </c>
      <c r="D3370" t="str">
        <v>Beca</v>
      </c>
      <c r="E3370" t="str">
        <v>03 Marzo</v>
      </c>
      <c r="F3370">
        <v>3</v>
      </c>
      <c r="G3370" s="1">
        <f>'BECA SUPERIOR'!M152</f>
        <v>0</v>
      </c>
      <c r="H3370" s="1">
        <f>'BECA SUPERIOR'!N152</f>
        <v>0</v>
      </c>
    </row>
    <row r="3371">
      <c r="A3371" t="str">
        <v>Beca Educación Superior</v>
      </c>
      <c r="B3371" t="str">
        <v>JUTIAPA</v>
      </c>
      <c r="C3371" t="str">
        <v>QUEZADA</v>
      </c>
      <c r="D3371" t="str">
        <v>Beca</v>
      </c>
      <c r="E3371" t="str">
        <v>04 Abril</v>
      </c>
      <c r="F3371">
        <v>4</v>
      </c>
      <c r="G3371" s="1">
        <f>'BECA SUPERIOR'!P152</f>
        <v>2.88</v>
      </c>
      <c r="H3371" s="1">
        <f>'BECA SUPERIOR'!Q152</f>
        <v>7200</v>
      </c>
    </row>
    <row r="3372">
      <c r="A3372" t="str">
        <v>Beca Educación Superior</v>
      </c>
      <c r="B3372" t="str">
        <v>JUTIAPA</v>
      </c>
      <c r="C3372" t="str">
        <v>QUEZADA</v>
      </c>
      <c r="D3372" t="str">
        <v>Beca</v>
      </c>
      <c r="E3372" t="str">
        <v>05 Mayo</v>
      </c>
      <c r="F3372">
        <v>5</v>
      </c>
      <c r="G3372" s="1">
        <f>'BECA SUPERIOR'!S152</f>
        <v>0</v>
      </c>
      <c r="H3372" s="1">
        <f>'BECA SUPERIOR'!T152</f>
        <v>0</v>
      </c>
    </row>
    <row r="3373">
      <c r="A3373" t="str">
        <v>Beca Educación Superior</v>
      </c>
      <c r="B3373" t="str">
        <v>JUTIAPA</v>
      </c>
      <c r="C3373" t="str">
        <v>QUEZADA</v>
      </c>
      <c r="D3373" t="str">
        <v>Beca</v>
      </c>
      <c r="E3373" t="str">
        <v>06 Junio</v>
      </c>
      <c r="F3373">
        <v>6</v>
      </c>
      <c r="G3373" s="1">
        <f>'BECA SUPERIOR'!V152</f>
        <v>0</v>
      </c>
      <c r="H3373" s="1">
        <f>'BECA SUPERIOR'!W152</f>
        <v>0</v>
      </c>
    </row>
    <row r="3374">
      <c r="A3374" t="str">
        <v>Beca Educación Superior</v>
      </c>
      <c r="B3374" t="str">
        <v>JUTIAPA</v>
      </c>
      <c r="C3374" t="str">
        <v>QUEZADA</v>
      </c>
      <c r="D3374" t="str">
        <v>Beca</v>
      </c>
      <c r="E3374" t="str">
        <v>07 Julio</v>
      </c>
      <c r="F3374">
        <v>7</v>
      </c>
      <c r="G3374" s="1">
        <f>'BECA SUPERIOR'!Y152</f>
        <v>0</v>
      </c>
      <c r="H3374" s="1">
        <f>'BECA SUPERIOR'!Z152</f>
        <v>0</v>
      </c>
    </row>
    <row r="3375">
      <c r="A3375" t="str">
        <v>Beca Educación Superior</v>
      </c>
      <c r="B3375" t="str">
        <v>JUTIAPA</v>
      </c>
      <c r="C3375" t="str">
        <v>QUEZADA</v>
      </c>
      <c r="D3375" t="str">
        <v>Beca</v>
      </c>
      <c r="E3375" t="str">
        <v>08 Agosto</v>
      </c>
      <c r="F3375">
        <v>8</v>
      </c>
      <c r="G3375" s="1">
        <f>'BECA SUPERIOR'!AB152</f>
        <v>0</v>
      </c>
      <c r="H3375" s="1">
        <f>'BECA SUPERIOR'!AC152</f>
        <v>0</v>
      </c>
    </row>
    <row r="3376">
      <c r="A3376" t="str">
        <v>Beca Educación Superior</v>
      </c>
      <c r="B3376" t="str">
        <v>JUTIAPA</v>
      </c>
      <c r="C3376" t="str">
        <v>QUEZADA</v>
      </c>
      <c r="D3376" t="str">
        <v>Beca</v>
      </c>
      <c r="E3376" t="str">
        <v>09 Septiembre</v>
      </c>
      <c r="F3376">
        <v>9</v>
      </c>
      <c r="G3376" s="1">
        <f>'BECA SUPERIOR'!AE152</f>
        <v>4</v>
      </c>
      <c r="H3376" s="1">
        <f>'BECA SUPERIOR'!AF152</f>
        <v>10000</v>
      </c>
    </row>
    <row r="3377">
      <c r="A3377" t="str">
        <v>Beca Educación Superior</v>
      </c>
      <c r="B3377" t="str">
        <v>JUTIAPA</v>
      </c>
      <c r="C3377" t="str">
        <v>SAN JOSÉ ACATEMPA</v>
      </c>
      <c r="D3377" t="str">
        <v>Beca</v>
      </c>
      <c r="E3377" t="str">
        <v>01 Enero</v>
      </c>
      <c r="F3377">
        <v>1</v>
      </c>
      <c r="G3377" s="1">
        <f>'BECA SUPERIOR'!G153</f>
        <v>0</v>
      </c>
      <c r="H3377" s="1">
        <f>'BECA SUPERIOR'!H153</f>
        <v>0</v>
      </c>
    </row>
    <row r="3378">
      <c r="A3378" t="str">
        <v>Beca Educación Superior</v>
      </c>
      <c r="B3378" t="str">
        <v>JUTIAPA</v>
      </c>
      <c r="C3378" t="str">
        <v>SAN JOSÉ ACATEMPA</v>
      </c>
      <c r="D3378" t="str">
        <v>Beca</v>
      </c>
      <c r="E3378" t="str">
        <v>02 Febrero</v>
      </c>
      <c r="F3378">
        <v>2</v>
      </c>
      <c r="G3378" s="1">
        <f>'BECA SUPERIOR'!J153</f>
        <v>0</v>
      </c>
      <c r="H3378" s="1">
        <f>'BECA SUPERIOR'!K153</f>
        <v>0</v>
      </c>
    </row>
    <row r="3379">
      <c r="A3379" t="str">
        <v>Beca Educación Superior</v>
      </c>
      <c r="B3379" t="str">
        <v>JUTIAPA</v>
      </c>
      <c r="C3379" t="str">
        <v>SAN JOSÉ ACATEMPA</v>
      </c>
      <c r="D3379" t="str">
        <v>Beca</v>
      </c>
      <c r="E3379" t="str">
        <v>03 Marzo</v>
      </c>
      <c r="F3379">
        <v>3</v>
      </c>
      <c r="G3379" s="1">
        <f>'BECA SUPERIOR'!M153</f>
        <v>0</v>
      </c>
      <c r="H3379" s="1">
        <f>'BECA SUPERIOR'!N153</f>
        <v>0</v>
      </c>
    </row>
    <row r="3380">
      <c r="A3380" t="str">
        <v>Beca Educación Superior</v>
      </c>
      <c r="B3380" t="str">
        <v>JUTIAPA</v>
      </c>
      <c r="C3380" t="str">
        <v>SAN JOSÉ ACATEMPA</v>
      </c>
      <c r="D3380" t="str">
        <v>Beca</v>
      </c>
      <c r="E3380" t="str">
        <v>04 Abril</v>
      </c>
      <c r="F3380">
        <v>4</v>
      </c>
      <c r="G3380" s="1">
        <f>'BECA SUPERIOR'!P153</f>
        <v>2.16</v>
      </c>
      <c r="H3380" s="1">
        <f>'BECA SUPERIOR'!Q153</f>
        <v>5400</v>
      </c>
    </row>
    <row r="3381">
      <c r="A3381" t="str">
        <v>Beca Educación Superior</v>
      </c>
      <c r="B3381" t="str">
        <v>JUTIAPA</v>
      </c>
      <c r="C3381" t="str">
        <v>SAN JOSÉ ACATEMPA</v>
      </c>
      <c r="D3381" t="str">
        <v>Beca</v>
      </c>
      <c r="E3381" t="str">
        <v>05 Mayo</v>
      </c>
      <c r="F3381">
        <v>5</v>
      </c>
      <c r="G3381" s="1">
        <f>'BECA SUPERIOR'!S153</f>
        <v>0</v>
      </c>
      <c r="H3381" s="1">
        <f>'BECA SUPERIOR'!T153</f>
        <v>0</v>
      </c>
    </row>
    <row r="3382">
      <c r="A3382" t="str">
        <v>Beca Educación Superior</v>
      </c>
      <c r="B3382" t="str">
        <v>JUTIAPA</v>
      </c>
      <c r="C3382" t="str">
        <v>SAN JOSÉ ACATEMPA</v>
      </c>
      <c r="D3382" t="str">
        <v>Beca</v>
      </c>
      <c r="E3382" t="str">
        <v>06 Junio</v>
      </c>
      <c r="F3382">
        <v>6</v>
      </c>
      <c r="G3382" s="1">
        <f>'BECA SUPERIOR'!V153</f>
        <v>0</v>
      </c>
      <c r="H3382" s="1">
        <f>'BECA SUPERIOR'!W153</f>
        <v>0</v>
      </c>
    </row>
    <row r="3383">
      <c r="A3383" t="str">
        <v>Beca Educación Superior</v>
      </c>
      <c r="B3383" t="str">
        <v>JUTIAPA</v>
      </c>
      <c r="C3383" t="str">
        <v>SAN JOSÉ ACATEMPA</v>
      </c>
      <c r="D3383" t="str">
        <v>Beca</v>
      </c>
      <c r="E3383" t="str">
        <v>07 Julio</v>
      </c>
      <c r="F3383">
        <v>7</v>
      </c>
      <c r="G3383" s="1">
        <f>'BECA SUPERIOR'!Y153</f>
        <v>0</v>
      </c>
      <c r="H3383" s="1">
        <f>'BECA SUPERIOR'!Z153</f>
        <v>0</v>
      </c>
    </row>
    <row r="3384">
      <c r="A3384" t="str">
        <v>Beca Educación Superior</v>
      </c>
      <c r="B3384" t="str">
        <v>JUTIAPA</v>
      </c>
      <c r="C3384" t="str">
        <v>SAN JOSÉ ACATEMPA</v>
      </c>
      <c r="D3384" t="str">
        <v>Beca</v>
      </c>
      <c r="E3384" t="str">
        <v>08 Agosto</v>
      </c>
      <c r="F3384">
        <v>8</v>
      </c>
      <c r="G3384" s="1">
        <f>'BECA SUPERIOR'!AB153</f>
        <v>0</v>
      </c>
      <c r="H3384" s="1">
        <f>'BECA SUPERIOR'!AC153</f>
        <v>0</v>
      </c>
    </row>
    <row r="3385">
      <c r="A3385" t="str">
        <v>Beca Educación Superior</v>
      </c>
      <c r="B3385" t="str">
        <v>JUTIAPA</v>
      </c>
      <c r="C3385" t="str">
        <v>SAN JOSÉ ACATEMPA</v>
      </c>
      <c r="D3385" t="str">
        <v>Beca</v>
      </c>
      <c r="E3385" t="str">
        <v>09 Septiembre</v>
      </c>
      <c r="F3385">
        <v>9</v>
      </c>
      <c r="G3385" s="1">
        <f>'BECA SUPERIOR'!AE153</f>
        <v>3</v>
      </c>
      <c r="H3385" s="1">
        <f>'BECA SUPERIOR'!AF153</f>
        <v>7500</v>
      </c>
    </row>
    <row r="3386">
      <c r="A3386" t="str">
        <v>Beca Educación Superior</v>
      </c>
      <c r="B3386" t="str">
        <v>JUTIAPA</v>
      </c>
      <c r="C3386" t="str">
        <v>SANTA CATARINA MITA</v>
      </c>
      <c r="D3386" t="str">
        <v>Beca</v>
      </c>
      <c r="E3386" t="str">
        <v>01 Enero</v>
      </c>
      <c r="F3386">
        <v>1</v>
      </c>
      <c r="G3386" s="1">
        <f>'BECA SUPERIOR'!G154</f>
        <v>0</v>
      </c>
      <c r="H3386" s="1">
        <f>'BECA SUPERIOR'!H154</f>
        <v>0</v>
      </c>
    </row>
    <row r="3387">
      <c r="A3387" t="str">
        <v>Beca Educación Superior</v>
      </c>
      <c r="B3387" t="str">
        <v>JUTIAPA</v>
      </c>
      <c r="C3387" t="str">
        <v>SANTA CATARINA MITA</v>
      </c>
      <c r="D3387" t="str">
        <v>Beca</v>
      </c>
      <c r="E3387" t="str">
        <v>02 Febrero</v>
      </c>
      <c r="F3387">
        <v>2</v>
      </c>
      <c r="G3387" s="1">
        <f>'BECA SUPERIOR'!J154</f>
        <v>0</v>
      </c>
      <c r="H3387" s="1">
        <f>'BECA SUPERIOR'!K154</f>
        <v>0</v>
      </c>
    </row>
    <row r="3388">
      <c r="A3388" t="str">
        <v>Beca Educación Superior</v>
      </c>
      <c r="B3388" t="str">
        <v>JUTIAPA</v>
      </c>
      <c r="C3388" t="str">
        <v>SANTA CATARINA MITA</v>
      </c>
      <c r="D3388" t="str">
        <v>Beca</v>
      </c>
      <c r="E3388" t="str">
        <v>03 Marzo</v>
      </c>
      <c r="F3388">
        <v>3</v>
      </c>
      <c r="G3388" s="1">
        <f>'BECA SUPERIOR'!M154</f>
        <v>0</v>
      </c>
      <c r="H3388" s="1">
        <f>'BECA SUPERIOR'!N154</f>
        <v>0</v>
      </c>
    </row>
    <row r="3389">
      <c r="A3389" t="str">
        <v>Beca Educación Superior</v>
      </c>
      <c r="B3389" t="str">
        <v>JUTIAPA</v>
      </c>
      <c r="C3389" t="str">
        <v>SANTA CATARINA MITA</v>
      </c>
      <c r="D3389" t="str">
        <v>Beca</v>
      </c>
      <c r="E3389" t="str">
        <v>04 Abril</v>
      </c>
      <c r="F3389">
        <v>4</v>
      </c>
      <c r="G3389" s="1">
        <f>'BECA SUPERIOR'!P154</f>
        <v>1.44</v>
      </c>
      <c r="H3389" s="1">
        <f>'BECA SUPERIOR'!Q154</f>
        <v>3600</v>
      </c>
    </row>
    <row r="3390">
      <c r="A3390" t="str">
        <v>Beca Educación Superior</v>
      </c>
      <c r="B3390" t="str">
        <v>JUTIAPA</v>
      </c>
      <c r="C3390" t="str">
        <v>SANTA CATARINA MITA</v>
      </c>
      <c r="D3390" t="str">
        <v>Beca</v>
      </c>
      <c r="E3390" t="str">
        <v>05 Mayo</v>
      </c>
      <c r="F3390">
        <v>5</v>
      </c>
      <c r="G3390" s="1">
        <f>'BECA SUPERIOR'!S154</f>
        <v>0</v>
      </c>
      <c r="H3390" s="1">
        <f>'BECA SUPERIOR'!T154</f>
        <v>0</v>
      </c>
    </row>
    <row r="3391">
      <c r="A3391" t="str">
        <v>Beca Educación Superior</v>
      </c>
      <c r="B3391" t="str">
        <v>JUTIAPA</v>
      </c>
      <c r="C3391" t="str">
        <v>SANTA CATARINA MITA</v>
      </c>
      <c r="D3391" t="str">
        <v>Beca</v>
      </c>
      <c r="E3391" t="str">
        <v>06 Junio</v>
      </c>
      <c r="F3391">
        <v>6</v>
      </c>
      <c r="G3391" s="1">
        <f>'BECA SUPERIOR'!V154</f>
        <v>0</v>
      </c>
      <c r="H3391" s="1">
        <f>'BECA SUPERIOR'!W154</f>
        <v>0</v>
      </c>
    </row>
    <row r="3392">
      <c r="A3392" t="str">
        <v>Beca Educación Superior</v>
      </c>
      <c r="B3392" t="str">
        <v>JUTIAPA</v>
      </c>
      <c r="C3392" t="str">
        <v>SANTA CATARINA MITA</v>
      </c>
      <c r="D3392" t="str">
        <v>Beca</v>
      </c>
      <c r="E3392" t="str">
        <v>07 Julio</v>
      </c>
      <c r="F3392">
        <v>7</v>
      </c>
      <c r="G3392" s="1">
        <f>'BECA SUPERIOR'!Y154</f>
        <v>0</v>
      </c>
      <c r="H3392" s="1">
        <f>'BECA SUPERIOR'!Z154</f>
        <v>0</v>
      </c>
    </row>
    <row r="3393">
      <c r="A3393" t="str">
        <v>Beca Educación Superior</v>
      </c>
      <c r="B3393" t="str">
        <v>JUTIAPA</v>
      </c>
      <c r="C3393" t="str">
        <v>SANTA CATARINA MITA</v>
      </c>
      <c r="D3393" t="str">
        <v>Beca</v>
      </c>
      <c r="E3393" t="str">
        <v>08 Agosto</v>
      </c>
      <c r="F3393">
        <v>8</v>
      </c>
      <c r="G3393" s="1">
        <f>'BECA SUPERIOR'!AB154</f>
        <v>0</v>
      </c>
      <c r="H3393" s="1">
        <f>'BECA SUPERIOR'!AC154</f>
        <v>0</v>
      </c>
    </row>
    <row r="3394">
      <c r="A3394" t="str">
        <v>Beca Educación Superior</v>
      </c>
      <c r="B3394" t="str">
        <v>JUTIAPA</v>
      </c>
      <c r="C3394" t="str">
        <v>SANTA CATARINA MITA</v>
      </c>
      <c r="D3394" t="str">
        <v>Beca</v>
      </c>
      <c r="E3394" t="str">
        <v>09 Septiembre</v>
      </c>
      <c r="F3394">
        <v>9</v>
      </c>
      <c r="G3394" s="1">
        <f>'BECA SUPERIOR'!AE154</f>
        <v>2</v>
      </c>
      <c r="H3394" s="1">
        <f>'BECA SUPERIOR'!AF154</f>
        <v>5000</v>
      </c>
    </row>
    <row r="3395">
      <c r="A3395" t="str">
        <v>Beca Educación Superior</v>
      </c>
      <c r="B3395" t="str">
        <v>JUTIAPA</v>
      </c>
      <c r="C3395" t="str">
        <v>YUPILTEPEQUE</v>
      </c>
      <c r="D3395" t="str">
        <v>Beca</v>
      </c>
      <c r="E3395" t="str">
        <v>01 Enero</v>
      </c>
      <c r="F3395">
        <v>1</v>
      </c>
      <c r="G3395" s="1">
        <f>'BECA SUPERIOR'!G155</f>
        <v>0</v>
      </c>
      <c r="H3395" s="1">
        <f>'BECA SUPERIOR'!H155</f>
        <v>0</v>
      </c>
    </row>
    <row r="3396">
      <c r="A3396" t="str">
        <v>Beca Educación Superior</v>
      </c>
      <c r="B3396" t="str">
        <v>JUTIAPA</v>
      </c>
      <c r="C3396" t="str">
        <v>YUPILTEPEQUE</v>
      </c>
      <c r="D3396" t="str">
        <v>Beca</v>
      </c>
      <c r="E3396" t="str">
        <v>02 Febrero</v>
      </c>
      <c r="F3396">
        <v>2</v>
      </c>
      <c r="G3396" s="1">
        <f>'BECA SUPERIOR'!J155</f>
        <v>0</v>
      </c>
      <c r="H3396" s="1">
        <f>'BECA SUPERIOR'!K155</f>
        <v>0</v>
      </c>
    </row>
    <row r="3397">
      <c r="A3397" t="str">
        <v>Beca Educación Superior</v>
      </c>
      <c r="B3397" t="str">
        <v>JUTIAPA</v>
      </c>
      <c r="C3397" t="str">
        <v>YUPILTEPEQUE</v>
      </c>
      <c r="D3397" t="str">
        <v>Beca</v>
      </c>
      <c r="E3397" t="str">
        <v>03 Marzo</v>
      </c>
      <c r="F3397">
        <v>3</v>
      </c>
      <c r="G3397" s="1">
        <f>'BECA SUPERIOR'!M155</f>
        <v>0</v>
      </c>
      <c r="H3397" s="1">
        <f>'BECA SUPERIOR'!N155</f>
        <v>0</v>
      </c>
    </row>
    <row r="3398">
      <c r="A3398" t="str">
        <v>Beca Educación Superior</v>
      </c>
      <c r="B3398" t="str">
        <v>JUTIAPA</v>
      </c>
      <c r="C3398" t="str">
        <v>YUPILTEPEQUE</v>
      </c>
      <c r="D3398" t="str">
        <v>Beca</v>
      </c>
      <c r="E3398" t="str">
        <v>04 Abril</v>
      </c>
      <c r="F3398">
        <v>4</v>
      </c>
      <c r="G3398" s="1">
        <f>'BECA SUPERIOR'!P155</f>
        <v>2.88</v>
      </c>
      <c r="H3398" s="1">
        <f>'BECA SUPERIOR'!Q155</f>
        <v>7200</v>
      </c>
    </row>
    <row r="3399">
      <c r="A3399" t="str">
        <v>Beca Educación Superior</v>
      </c>
      <c r="B3399" t="str">
        <v>JUTIAPA</v>
      </c>
      <c r="C3399" t="str">
        <v>YUPILTEPEQUE</v>
      </c>
      <c r="D3399" t="str">
        <v>Beca</v>
      </c>
      <c r="E3399" t="str">
        <v>05 Mayo</v>
      </c>
      <c r="F3399">
        <v>5</v>
      </c>
      <c r="G3399" s="1">
        <f>'BECA SUPERIOR'!S155</f>
        <v>0</v>
      </c>
      <c r="H3399" s="1">
        <f>'BECA SUPERIOR'!T155</f>
        <v>0</v>
      </c>
    </row>
    <row r="3400">
      <c r="A3400" t="str">
        <v>Beca Educación Superior</v>
      </c>
      <c r="B3400" t="str">
        <v>JUTIAPA</v>
      </c>
      <c r="C3400" t="str">
        <v>YUPILTEPEQUE</v>
      </c>
      <c r="D3400" t="str">
        <v>Beca</v>
      </c>
      <c r="E3400" t="str">
        <v>06 Junio</v>
      </c>
      <c r="F3400">
        <v>6</v>
      </c>
      <c r="G3400" s="1">
        <f>'BECA SUPERIOR'!V155</f>
        <v>0</v>
      </c>
      <c r="H3400" s="1">
        <f>'BECA SUPERIOR'!W155</f>
        <v>0</v>
      </c>
    </row>
    <row r="3401">
      <c r="A3401" t="str">
        <v>Beca Educación Superior</v>
      </c>
      <c r="B3401" t="str">
        <v>JUTIAPA</v>
      </c>
      <c r="C3401" t="str">
        <v>YUPILTEPEQUE</v>
      </c>
      <c r="D3401" t="str">
        <v>Beca</v>
      </c>
      <c r="E3401" t="str">
        <v>07 Julio</v>
      </c>
      <c r="F3401">
        <v>7</v>
      </c>
      <c r="G3401" s="1">
        <f>'BECA SUPERIOR'!Y155</f>
        <v>0</v>
      </c>
      <c r="H3401" s="1">
        <f>'BECA SUPERIOR'!Z155</f>
        <v>0</v>
      </c>
    </row>
    <row r="3402">
      <c r="A3402" t="str">
        <v>Beca Educación Superior</v>
      </c>
      <c r="B3402" t="str">
        <v>JUTIAPA</v>
      </c>
      <c r="C3402" t="str">
        <v>YUPILTEPEQUE</v>
      </c>
      <c r="D3402" t="str">
        <v>Beca</v>
      </c>
      <c r="E3402" t="str">
        <v>08 Agosto</v>
      </c>
      <c r="F3402">
        <v>8</v>
      </c>
      <c r="G3402" s="1">
        <f>'BECA SUPERIOR'!AB155</f>
        <v>0</v>
      </c>
      <c r="H3402" s="1">
        <f>'BECA SUPERIOR'!AC155</f>
        <v>0</v>
      </c>
    </row>
    <row r="3403">
      <c r="A3403" t="str">
        <v>Beca Educación Superior</v>
      </c>
      <c r="B3403" t="str">
        <v>JUTIAPA</v>
      </c>
      <c r="C3403" t="str">
        <v>YUPILTEPEQUE</v>
      </c>
      <c r="D3403" t="str">
        <v>Beca</v>
      </c>
      <c r="E3403" t="str">
        <v>09 Septiembre</v>
      </c>
      <c r="F3403">
        <v>9</v>
      </c>
      <c r="G3403" s="1">
        <f>'BECA SUPERIOR'!AE155</f>
        <v>4</v>
      </c>
      <c r="H3403" s="1">
        <f>'BECA SUPERIOR'!AF155</f>
        <v>10000</v>
      </c>
    </row>
    <row r="3404">
      <c r="A3404" t="str">
        <v>Beca Educación Superior</v>
      </c>
      <c r="B3404" t="str">
        <v>JUTIAPA</v>
      </c>
      <c r="C3404" t="str">
        <v>ZAPOTITLÁN</v>
      </c>
      <c r="D3404" t="str">
        <v>Beca</v>
      </c>
      <c r="E3404" t="str">
        <v>01 Enero</v>
      </c>
      <c r="F3404">
        <v>1</v>
      </c>
      <c r="G3404" s="1">
        <f>'BECA SUPERIOR'!G156</f>
        <v>0</v>
      </c>
      <c r="H3404" s="1">
        <f>'BECA SUPERIOR'!H156</f>
        <v>0</v>
      </c>
    </row>
    <row r="3405">
      <c r="A3405" t="str">
        <v>Beca Educación Superior</v>
      </c>
      <c r="B3405" t="str">
        <v>JUTIAPA</v>
      </c>
      <c r="C3405" t="str">
        <v>ZAPOTITLÁN</v>
      </c>
      <c r="D3405" t="str">
        <v>Beca</v>
      </c>
      <c r="E3405" t="str">
        <v>02 Febrero</v>
      </c>
      <c r="F3405">
        <v>2</v>
      </c>
      <c r="G3405" s="1">
        <f>'BECA SUPERIOR'!J156</f>
        <v>0</v>
      </c>
      <c r="H3405" s="1">
        <f>'BECA SUPERIOR'!K156</f>
        <v>0</v>
      </c>
    </row>
    <row r="3406">
      <c r="A3406" t="str">
        <v>Beca Educación Superior</v>
      </c>
      <c r="B3406" t="str">
        <v>JUTIAPA</v>
      </c>
      <c r="C3406" t="str">
        <v>ZAPOTITLÁN</v>
      </c>
      <c r="D3406" t="str">
        <v>Beca</v>
      </c>
      <c r="E3406" t="str">
        <v>03 Marzo</v>
      </c>
      <c r="F3406">
        <v>3</v>
      </c>
      <c r="G3406" s="1">
        <f>'BECA SUPERIOR'!M156</f>
        <v>0</v>
      </c>
      <c r="H3406" s="1">
        <f>'BECA SUPERIOR'!N156</f>
        <v>0</v>
      </c>
    </row>
    <row r="3407">
      <c r="A3407" t="str">
        <v>Beca Educación Superior</v>
      </c>
      <c r="B3407" t="str">
        <v>JUTIAPA</v>
      </c>
      <c r="C3407" t="str">
        <v>ZAPOTITLÁN</v>
      </c>
      <c r="D3407" t="str">
        <v>Beca</v>
      </c>
      <c r="E3407" t="str">
        <v>04 Abril</v>
      </c>
      <c r="F3407">
        <v>4</v>
      </c>
      <c r="G3407" s="1">
        <f>'BECA SUPERIOR'!P156</f>
        <v>5.04</v>
      </c>
      <c r="H3407" s="1">
        <f>'BECA SUPERIOR'!Q156</f>
        <v>12600</v>
      </c>
    </row>
    <row r="3408">
      <c r="A3408" t="str">
        <v>Beca Educación Superior</v>
      </c>
      <c r="B3408" t="str">
        <v>JUTIAPA</v>
      </c>
      <c r="C3408" t="str">
        <v>ZAPOTITLÁN</v>
      </c>
      <c r="D3408" t="str">
        <v>Beca</v>
      </c>
      <c r="E3408" t="str">
        <v>05 Mayo</v>
      </c>
      <c r="F3408">
        <v>5</v>
      </c>
      <c r="G3408" s="1">
        <f>'BECA SUPERIOR'!S156</f>
        <v>0</v>
      </c>
      <c r="H3408" s="1">
        <f>'BECA SUPERIOR'!T156</f>
        <v>0</v>
      </c>
    </row>
    <row r="3409">
      <c r="A3409" t="str">
        <v>Beca Educación Superior</v>
      </c>
      <c r="B3409" t="str">
        <v>JUTIAPA</v>
      </c>
      <c r="C3409" t="str">
        <v>ZAPOTITLÁN</v>
      </c>
      <c r="D3409" t="str">
        <v>Beca</v>
      </c>
      <c r="E3409" t="str">
        <v>06 Junio</v>
      </c>
      <c r="F3409">
        <v>6</v>
      </c>
      <c r="G3409" s="1">
        <f>'BECA SUPERIOR'!V156</f>
        <v>0</v>
      </c>
      <c r="H3409" s="1">
        <f>'BECA SUPERIOR'!W156</f>
        <v>0</v>
      </c>
    </row>
    <row r="3410">
      <c r="A3410" t="str">
        <v>Beca Educación Superior</v>
      </c>
      <c r="B3410" t="str">
        <v>JUTIAPA</v>
      </c>
      <c r="C3410" t="str">
        <v>ZAPOTITLÁN</v>
      </c>
      <c r="D3410" t="str">
        <v>Beca</v>
      </c>
      <c r="E3410" t="str">
        <v>07 Julio</v>
      </c>
      <c r="F3410">
        <v>7</v>
      </c>
      <c r="G3410" s="1">
        <f>'BECA SUPERIOR'!Y156</f>
        <v>0</v>
      </c>
      <c r="H3410" s="1">
        <f>'BECA SUPERIOR'!Z156</f>
        <v>0</v>
      </c>
    </row>
    <row r="3411">
      <c r="A3411" t="str">
        <v>Beca Educación Superior</v>
      </c>
      <c r="B3411" t="str">
        <v>JUTIAPA</v>
      </c>
      <c r="C3411" t="str">
        <v>ZAPOTITLÁN</v>
      </c>
      <c r="D3411" t="str">
        <v>Beca</v>
      </c>
      <c r="E3411" t="str">
        <v>08 Agosto</v>
      </c>
      <c r="F3411">
        <v>8</v>
      </c>
      <c r="G3411" s="1">
        <f>'BECA SUPERIOR'!AB156</f>
        <v>0</v>
      </c>
      <c r="H3411" s="1">
        <f>'BECA SUPERIOR'!AC156</f>
        <v>0</v>
      </c>
    </row>
    <row r="3412">
      <c r="A3412" t="str">
        <v>Beca Educación Superior</v>
      </c>
      <c r="B3412" t="str">
        <v>JUTIAPA</v>
      </c>
      <c r="C3412" t="str">
        <v>ZAPOTITLÁN</v>
      </c>
      <c r="D3412" t="str">
        <v>Beca</v>
      </c>
      <c r="E3412" t="str">
        <v>09 Septiembre</v>
      </c>
      <c r="F3412">
        <v>9</v>
      </c>
      <c r="G3412" s="1">
        <f>'BECA SUPERIOR'!AE156</f>
        <v>7</v>
      </c>
      <c r="H3412" s="1">
        <f>'BECA SUPERIOR'!AF156</f>
        <v>17500</v>
      </c>
    </row>
    <row r="3413">
      <c r="A3413" t="str">
        <v>Beca Educación Superior</v>
      </c>
      <c r="B3413" t="str">
        <v>PETÉN</v>
      </c>
      <c r="C3413" t="str">
        <v>DOLORES</v>
      </c>
      <c r="D3413" t="str">
        <v>Beca</v>
      </c>
      <c r="E3413" t="str">
        <v>01 Enero</v>
      </c>
      <c r="F3413">
        <v>1</v>
      </c>
      <c r="G3413" s="1">
        <f>'BECA SUPERIOR'!G157</f>
        <v>0</v>
      </c>
      <c r="H3413" s="1">
        <f>'BECA SUPERIOR'!H157</f>
        <v>0</v>
      </c>
    </row>
    <row r="3414">
      <c r="A3414" t="str">
        <v>Beca Educación Superior</v>
      </c>
      <c r="B3414" t="str">
        <v>PETÉN</v>
      </c>
      <c r="C3414" t="str">
        <v>DOLORES</v>
      </c>
      <c r="D3414" t="str">
        <v>Beca</v>
      </c>
      <c r="E3414" t="str">
        <v>02 Febrero</v>
      </c>
      <c r="F3414">
        <v>2</v>
      </c>
      <c r="G3414" s="1">
        <f>'BECA SUPERIOR'!J157</f>
        <v>0</v>
      </c>
      <c r="H3414" s="1">
        <f>'BECA SUPERIOR'!K157</f>
        <v>0</v>
      </c>
    </row>
    <row r="3415">
      <c r="A3415" t="str">
        <v>Beca Educación Superior</v>
      </c>
      <c r="B3415" t="str">
        <v>PETÉN</v>
      </c>
      <c r="C3415" t="str">
        <v>DOLORES</v>
      </c>
      <c r="D3415" t="str">
        <v>Beca</v>
      </c>
      <c r="E3415" t="str">
        <v>03 Marzo</v>
      </c>
      <c r="F3415">
        <v>3</v>
      </c>
      <c r="G3415" s="1">
        <f>'BECA SUPERIOR'!M157</f>
        <v>0</v>
      </c>
      <c r="H3415" s="1">
        <f>'BECA SUPERIOR'!N157</f>
        <v>0</v>
      </c>
    </row>
    <row r="3416">
      <c r="A3416" t="str">
        <v>Beca Educación Superior</v>
      </c>
      <c r="B3416" t="str">
        <v>PETÉN</v>
      </c>
      <c r="C3416" t="str">
        <v>DOLORES</v>
      </c>
      <c r="D3416" t="str">
        <v>Beca</v>
      </c>
      <c r="E3416" t="str">
        <v>04 Abril</v>
      </c>
      <c r="F3416">
        <v>4</v>
      </c>
      <c r="G3416" s="1">
        <f>'BECA SUPERIOR'!P157</f>
        <v>4.32</v>
      </c>
      <c r="H3416" s="1">
        <f>'BECA SUPERIOR'!Q157</f>
        <v>10800</v>
      </c>
    </row>
    <row r="3417">
      <c r="A3417" t="str">
        <v>Beca Educación Superior</v>
      </c>
      <c r="B3417" t="str">
        <v>PETÉN</v>
      </c>
      <c r="C3417" t="str">
        <v>DOLORES</v>
      </c>
      <c r="D3417" t="str">
        <v>Beca</v>
      </c>
      <c r="E3417" t="str">
        <v>05 Mayo</v>
      </c>
      <c r="F3417">
        <v>5</v>
      </c>
      <c r="G3417" s="1">
        <f>'BECA SUPERIOR'!S157</f>
        <v>0</v>
      </c>
      <c r="H3417" s="1">
        <f>'BECA SUPERIOR'!T157</f>
        <v>0</v>
      </c>
    </row>
    <row r="3418">
      <c r="A3418" t="str">
        <v>Beca Educación Superior</v>
      </c>
      <c r="B3418" t="str">
        <v>PETÉN</v>
      </c>
      <c r="C3418" t="str">
        <v>DOLORES</v>
      </c>
      <c r="D3418" t="str">
        <v>Beca</v>
      </c>
      <c r="E3418" t="str">
        <v>06 Junio</v>
      </c>
      <c r="F3418">
        <v>6</v>
      </c>
      <c r="G3418" s="1">
        <f>'BECA SUPERIOR'!V157</f>
        <v>0</v>
      </c>
      <c r="H3418" s="1">
        <f>'BECA SUPERIOR'!W157</f>
        <v>0</v>
      </c>
    </row>
    <row r="3419">
      <c r="A3419" t="str">
        <v>Beca Educación Superior</v>
      </c>
      <c r="B3419" t="str">
        <v>PETÉN</v>
      </c>
      <c r="C3419" t="str">
        <v>DOLORES</v>
      </c>
      <c r="D3419" t="str">
        <v>Beca</v>
      </c>
      <c r="E3419" t="str">
        <v>07 Julio</v>
      </c>
      <c r="F3419">
        <v>7</v>
      </c>
      <c r="G3419" s="1">
        <f>'BECA SUPERIOR'!Y157</f>
        <v>0</v>
      </c>
      <c r="H3419" s="1">
        <f>'BECA SUPERIOR'!Z157</f>
        <v>0</v>
      </c>
    </row>
    <row r="3420">
      <c r="A3420" t="str">
        <v>Beca Educación Superior</v>
      </c>
      <c r="B3420" t="str">
        <v>PETÉN</v>
      </c>
      <c r="C3420" t="str">
        <v>DOLORES</v>
      </c>
      <c r="D3420" t="str">
        <v>Beca</v>
      </c>
      <c r="E3420" t="str">
        <v>08 Agosto</v>
      </c>
      <c r="F3420">
        <v>8</v>
      </c>
      <c r="G3420" s="1">
        <f>'BECA SUPERIOR'!AB157</f>
        <v>0</v>
      </c>
      <c r="H3420" s="1">
        <f>'BECA SUPERIOR'!AC157</f>
        <v>0</v>
      </c>
    </row>
    <row r="3421">
      <c r="A3421" t="str">
        <v>Beca Educación Superior</v>
      </c>
      <c r="B3421" t="str">
        <v>PETÉN</v>
      </c>
      <c r="C3421" t="str">
        <v>DOLORES</v>
      </c>
      <c r="D3421" t="str">
        <v>Beca</v>
      </c>
      <c r="E3421" t="str">
        <v>09 Septiembre</v>
      </c>
      <c r="F3421">
        <v>9</v>
      </c>
      <c r="G3421" s="1">
        <f>'BECA SUPERIOR'!AE157</f>
        <v>6</v>
      </c>
      <c r="H3421" s="1">
        <f>'BECA SUPERIOR'!AF157</f>
        <v>15000</v>
      </c>
    </row>
    <row r="3422">
      <c r="A3422" t="str">
        <v>Beca Educación Superior</v>
      </c>
      <c r="B3422" t="str">
        <v>PETÉN</v>
      </c>
      <c r="C3422" t="str">
        <v>EL CHAL</v>
      </c>
      <c r="D3422" t="str">
        <v>Beca</v>
      </c>
      <c r="E3422" t="str">
        <v>01 Enero</v>
      </c>
      <c r="F3422">
        <v>1</v>
      </c>
      <c r="G3422" s="1">
        <f>'BECA SUPERIOR'!G158</f>
        <v>0</v>
      </c>
      <c r="H3422" s="1">
        <f>'BECA SUPERIOR'!H158</f>
        <v>0</v>
      </c>
    </row>
    <row r="3423">
      <c r="A3423" t="str">
        <v>Beca Educación Superior</v>
      </c>
      <c r="B3423" t="str">
        <v>PETÉN</v>
      </c>
      <c r="C3423" t="str">
        <v>EL CHAL</v>
      </c>
      <c r="D3423" t="str">
        <v>Beca</v>
      </c>
      <c r="E3423" t="str">
        <v>02 Febrero</v>
      </c>
      <c r="F3423">
        <v>2</v>
      </c>
      <c r="G3423" s="1">
        <f>'BECA SUPERIOR'!J158</f>
        <v>0</v>
      </c>
      <c r="H3423" s="1">
        <f>'BECA SUPERIOR'!K158</f>
        <v>0</v>
      </c>
    </row>
    <row r="3424">
      <c r="A3424" t="str">
        <v>Beca Educación Superior</v>
      </c>
      <c r="B3424" t="str">
        <v>PETÉN</v>
      </c>
      <c r="C3424" t="str">
        <v>EL CHAL</v>
      </c>
      <c r="D3424" t="str">
        <v>Beca</v>
      </c>
      <c r="E3424" t="str">
        <v>03 Marzo</v>
      </c>
      <c r="F3424">
        <v>3</v>
      </c>
      <c r="G3424" s="1">
        <f>'BECA SUPERIOR'!M158</f>
        <v>0</v>
      </c>
      <c r="H3424" s="1">
        <f>'BECA SUPERIOR'!N158</f>
        <v>0</v>
      </c>
    </row>
    <row r="3425">
      <c r="A3425" t="str">
        <v>Beca Educación Superior</v>
      </c>
      <c r="B3425" t="str">
        <v>PETÉN</v>
      </c>
      <c r="C3425" t="str">
        <v>EL CHAL</v>
      </c>
      <c r="D3425" t="str">
        <v>Beca</v>
      </c>
      <c r="E3425" t="str">
        <v>04 Abril</v>
      </c>
      <c r="F3425">
        <v>4</v>
      </c>
      <c r="G3425" s="1">
        <f>'BECA SUPERIOR'!P158</f>
        <v>1.44</v>
      </c>
      <c r="H3425" s="1">
        <f>'BECA SUPERIOR'!Q158</f>
        <v>3600</v>
      </c>
    </row>
    <row r="3426">
      <c r="A3426" t="str">
        <v>Beca Educación Superior</v>
      </c>
      <c r="B3426" t="str">
        <v>PETÉN</v>
      </c>
      <c r="C3426" t="str">
        <v>EL CHAL</v>
      </c>
      <c r="D3426" t="str">
        <v>Beca</v>
      </c>
      <c r="E3426" t="str">
        <v>05 Mayo</v>
      </c>
      <c r="F3426">
        <v>5</v>
      </c>
      <c r="G3426" s="1">
        <f>'BECA SUPERIOR'!S158</f>
        <v>0</v>
      </c>
      <c r="H3426" s="1">
        <f>'BECA SUPERIOR'!T158</f>
        <v>0</v>
      </c>
    </row>
    <row r="3427">
      <c r="A3427" t="str">
        <v>Beca Educación Superior</v>
      </c>
      <c r="B3427" t="str">
        <v>PETÉN</v>
      </c>
      <c r="C3427" t="str">
        <v>EL CHAL</v>
      </c>
      <c r="D3427" t="str">
        <v>Beca</v>
      </c>
      <c r="E3427" t="str">
        <v>06 Junio</v>
      </c>
      <c r="F3427">
        <v>6</v>
      </c>
      <c r="G3427" s="1">
        <f>'BECA SUPERIOR'!V158</f>
        <v>0</v>
      </c>
      <c r="H3427" s="1">
        <f>'BECA SUPERIOR'!W158</f>
        <v>0</v>
      </c>
    </row>
    <row r="3428">
      <c r="A3428" t="str">
        <v>Beca Educación Superior</v>
      </c>
      <c r="B3428" t="str">
        <v>PETÉN</v>
      </c>
      <c r="C3428" t="str">
        <v>EL CHAL</v>
      </c>
      <c r="D3428" t="str">
        <v>Beca</v>
      </c>
      <c r="E3428" t="str">
        <v>07 Julio</v>
      </c>
      <c r="F3428">
        <v>7</v>
      </c>
      <c r="G3428" s="1">
        <f>'BECA SUPERIOR'!Y158</f>
        <v>0</v>
      </c>
      <c r="H3428" s="1">
        <f>'BECA SUPERIOR'!Z158</f>
        <v>0</v>
      </c>
    </row>
    <row r="3429">
      <c r="A3429" t="str">
        <v>Beca Educación Superior</v>
      </c>
      <c r="B3429" t="str">
        <v>PETÉN</v>
      </c>
      <c r="C3429" t="str">
        <v>EL CHAL</v>
      </c>
      <c r="D3429" t="str">
        <v>Beca</v>
      </c>
      <c r="E3429" t="str">
        <v>08 Agosto</v>
      </c>
      <c r="F3429">
        <v>8</v>
      </c>
      <c r="G3429" s="1">
        <f>'BECA SUPERIOR'!AB158</f>
        <v>0</v>
      </c>
      <c r="H3429" s="1">
        <f>'BECA SUPERIOR'!AC158</f>
        <v>0</v>
      </c>
    </row>
    <row r="3430">
      <c r="A3430" t="str">
        <v>Beca Educación Superior</v>
      </c>
      <c r="B3430" t="str">
        <v>PETÉN</v>
      </c>
      <c r="C3430" t="str">
        <v>EL CHAL</v>
      </c>
      <c r="D3430" t="str">
        <v>Beca</v>
      </c>
      <c r="E3430" t="str">
        <v>09 Septiembre</v>
      </c>
      <c r="F3430">
        <v>9</v>
      </c>
      <c r="G3430" s="1">
        <f>'BECA SUPERIOR'!AE158</f>
        <v>2</v>
      </c>
      <c r="H3430" s="1">
        <f>'BECA SUPERIOR'!AF158</f>
        <v>5000</v>
      </c>
    </row>
    <row r="3431">
      <c r="A3431" t="str">
        <v>Beca Educación Superior</v>
      </c>
      <c r="B3431" t="str">
        <v>PETÉN</v>
      </c>
      <c r="C3431" t="str">
        <v>FLORES</v>
      </c>
      <c r="D3431" t="str">
        <v>Beca</v>
      </c>
      <c r="E3431" t="str">
        <v>01 Enero</v>
      </c>
      <c r="F3431">
        <v>1</v>
      </c>
      <c r="G3431" s="1">
        <f>'BECA SUPERIOR'!G159</f>
        <v>0</v>
      </c>
      <c r="H3431" s="1">
        <f>'BECA SUPERIOR'!H159</f>
        <v>0</v>
      </c>
    </row>
    <row r="3432">
      <c r="A3432" t="str">
        <v>Beca Educación Superior</v>
      </c>
      <c r="B3432" t="str">
        <v>PETÉN</v>
      </c>
      <c r="C3432" t="str">
        <v>FLORES</v>
      </c>
      <c r="D3432" t="str">
        <v>Beca</v>
      </c>
      <c r="E3432" t="str">
        <v>02 Febrero</v>
      </c>
      <c r="F3432">
        <v>2</v>
      </c>
      <c r="G3432" s="1">
        <f>'BECA SUPERIOR'!J159</f>
        <v>0</v>
      </c>
      <c r="H3432" s="1">
        <f>'BECA SUPERIOR'!K159</f>
        <v>0</v>
      </c>
    </row>
    <row r="3433">
      <c r="A3433" t="str">
        <v>Beca Educación Superior</v>
      </c>
      <c r="B3433" t="str">
        <v>PETÉN</v>
      </c>
      <c r="C3433" t="str">
        <v>FLORES</v>
      </c>
      <c r="D3433" t="str">
        <v>Beca</v>
      </c>
      <c r="E3433" t="str">
        <v>03 Marzo</v>
      </c>
      <c r="F3433">
        <v>3</v>
      </c>
      <c r="G3433" s="1">
        <f>'BECA SUPERIOR'!M159</f>
        <v>0</v>
      </c>
      <c r="H3433" s="1">
        <f>'BECA SUPERIOR'!N159</f>
        <v>0</v>
      </c>
    </row>
    <row r="3434">
      <c r="A3434" t="str">
        <v>Beca Educación Superior</v>
      </c>
      <c r="B3434" t="str">
        <v>PETÉN</v>
      </c>
      <c r="C3434" t="str">
        <v>FLORES</v>
      </c>
      <c r="D3434" t="str">
        <v>Beca</v>
      </c>
      <c r="E3434" t="str">
        <v>04 Abril</v>
      </c>
      <c r="F3434">
        <v>4</v>
      </c>
      <c r="G3434" s="1">
        <f>'BECA SUPERIOR'!P159</f>
        <v>4.32</v>
      </c>
      <c r="H3434" s="1">
        <f>'BECA SUPERIOR'!Q159</f>
        <v>10800</v>
      </c>
    </row>
    <row r="3435">
      <c r="A3435" t="str">
        <v>Beca Educación Superior</v>
      </c>
      <c r="B3435" t="str">
        <v>PETÉN</v>
      </c>
      <c r="C3435" t="str">
        <v>FLORES</v>
      </c>
      <c r="D3435" t="str">
        <v>Beca</v>
      </c>
      <c r="E3435" t="str">
        <v>05 Mayo</v>
      </c>
      <c r="F3435">
        <v>5</v>
      </c>
      <c r="G3435" s="1">
        <f>'BECA SUPERIOR'!S159</f>
        <v>0</v>
      </c>
      <c r="H3435" s="1">
        <f>'BECA SUPERIOR'!T159</f>
        <v>0</v>
      </c>
    </row>
    <row r="3436">
      <c r="A3436" t="str">
        <v>Beca Educación Superior</v>
      </c>
      <c r="B3436" t="str">
        <v>PETÉN</v>
      </c>
      <c r="C3436" t="str">
        <v>FLORES</v>
      </c>
      <c r="D3436" t="str">
        <v>Beca</v>
      </c>
      <c r="E3436" t="str">
        <v>06 Junio</v>
      </c>
      <c r="F3436">
        <v>6</v>
      </c>
      <c r="G3436" s="1">
        <f>'BECA SUPERIOR'!V159</f>
        <v>0</v>
      </c>
      <c r="H3436" s="1">
        <f>'BECA SUPERIOR'!W159</f>
        <v>0</v>
      </c>
    </row>
    <row r="3437">
      <c r="A3437" t="str">
        <v>Beca Educación Superior</v>
      </c>
      <c r="B3437" t="str">
        <v>PETÉN</v>
      </c>
      <c r="C3437" t="str">
        <v>FLORES</v>
      </c>
      <c r="D3437" t="str">
        <v>Beca</v>
      </c>
      <c r="E3437" t="str">
        <v>07 Julio</v>
      </c>
      <c r="F3437">
        <v>7</v>
      </c>
      <c r="G3437" s="1">
        <f>'BECA SUPERIOR'!Y159</f>
        <v>0</v>
      </c>
      <c r="H3437" s="1">
        <f>'BECA SUPERIOR'!Z159</f>
        <v>0</v>
      </c>
    </row>
    <row r="3438">
      <c r="A3438" t="str">
        <v>Beca Educación Superior</v>
      </c>
      <c r="B3438" t="str">
        <v>PETÉN</v>
      </c>
      <c r="C3438" t="str">
        <v>FLORES</v>
      </c>
      <c r="D3438" t="str">
        <v>Beca</v>
      </c>
      <c r="E3438" t="str">
        <v>08 Agosto</v>
      </c>
      <c r="F3438">
        <v>8</v>
      </c>
      <c r="G3438" s="1">
        <f>'BECA SUPERIOR'!AB159</f>
        <v>0</v>
      </c>
      <c r="H3438" s="1">
        <f>'BECA SUPERIOR'!AC159</f>
        <v>0</v>
      </c>
    </row>
    <row r="3439">
      <c r="A3439" t="str">
        <v>Beca Educación Superior</v>
      </c>
      <c r="B3439" t="str">
        <v>PETÉN</v>
      </c>
      <c r="C3439" t="str">
        <v>FLORES</v>
      </c>
      <c r="D3439" t="str">
        <v>Beca</v>
      </c>
      <c r="E3439" t="str">
        <v>09 Septiembre</v>
      </c>
      <c r="F3439">
        <v>9</v>
      </c>
      <c r="G3439" s="1">
        <f>'BECA SUPERIOR'!AE159</f>
        <v>6</v>
      </c>
      <c r="H3439" s="1">
        <f>'BECA SUPERIOR'!AF159</f>
        <v>15000</v>
      </c>
    </row>
    <row r="3440">
      <c r="A3440" t="str">
        <v>Beca Educación Superior</v>
      </c>
      <c r="B3440" t="str">
        <v>PETÉN</v>
      </c>
      <c r="C3440" t="str">
        <v>LA LIBERTAD</v>
      </c>
      <c r="D3440" t="str">
        <v>Beca</v>
      </c>
      <c r="E3440" t="str">
        <v>01 Enero</v>
      </c>
      <c r="F3440">
        <v>1</v>
      </c>
      <c r="G3440" s="1">
        <f>'BECA SUPERIOR'!G160</f>
        <v>0</v>
      </c>
      <c r="H3440" s="1">
        <f>'BECA SUPERIOR'!H160</f>
        <v>0</v>
      </c>
    </row>
    <row r="3441">
      <c r="A3441" t="str">
        <v>Beca Educación Superior</v>
      </c>
      <c r="B3441" t="str">
        <v>PETÉN</v>
      </c>
      <c r="C3441" t="str">
        <v>LA LIBERTAD</v>
      </c>
      <c r="D3441" t="str">
        <v>Beca</v>
      </c>
      <c r="E3441" t="str">
        <v>02 Febrero</v>
      </c>
      <c r="F3441">
        <v>2</v>
      </c>
      <c r="G3441" s="1">
        <f>'BECA SUPERIOR'!J160</f>
        <v>0</v>
      </c>
      <c r="H3441" s="1">
        <f>'BECA SUPERIOR'!K160</f>
        <v>0</v>
      </c>
    </row>
    <row r="3442">
      <c r="A3442" t="str">
        <v>Beca Educación Superior</v>
      </c>
      <c r="B3442" t="str">
        <v>PETÉN</v>
      </c>
      <c r="C3442" t="str">
        <v>LA LIBERTAD</v>
      </c>
      <c r="D3442" t="str">
        <v>Beca</v>
      </c>
      <c r="E3442" t="str">
        <v>03 Marzo</v>
      </c>
      <c r="F3442">
        <v>3</v>
      </c>
      <c r="G3442" s="1">
        <f>'BECA SUPERIOR'!M160</f>
        <v>0</v>
      </c>
      <c r="H3442" s="1">
        <f>'BECA SUPERIOR'!N160</f>
        <v>0</v>
      </c>
    </row>
    <row r="3443">
      <c r="A3443" t="str">
        <v>Beca Educación Superior</v>
      </c>
      <c r="B3443" t="str">
        <v>PETÉN</v>
      </c>
      <c r="C3443" t="str">
        <v>LA LIBERTAD</v>
      </c>
      <c r="D3443" t="str">
        <v>Beca</v>
      </c>
      <c r="E3443" t="str">
        <v>04 Abril</v>
      </c>
      <c r="F3443">
        <v>4</v>
      </c>
      <c r="G3443" s="1">
        <f>'BECA SUPERIOR'!P160</f>
        <v>5.76</v>
      </c>
      <c r="H3443" s="1">
        <f>'BECA SUPERIOR'!Q160</f>
        <v>14400</v>
      </c>
    </row>
    <row r="3444">
      <c r="A3444" t="str">
        <v>Beca Educación Superior</v>
      </c>
      <c r="B3444" t="str">
        <v>PETÉN</v>
      </c>
      <c r="C3444" t="str">
        <v>LA LIBERTAD</v>
      </c>
      <c r="D3444" t="str">
        <v>Beca</v>
      </c>
      <c r="E3444" t="str">
        <v>05 Mayo</v>
      </c>
      <c r="F3444">
        <v>5</v>
      </c>
      <c r="G3444" s="1">
        <f>'BECA SUPERIOR'!S160</f>
        <v>0</v>
      </c>
      <c r="H3444" s="1">
        <f>'BECA SUPERIOR'!T160</f>
        <v>0</v>
      </c>
    </row>
    <row r="3445">
      <c r="A3445" t="str">
        <v>Beca Educación Superior</v>
      </c>
      <c r="B3445" t="str">
        <v>PETÉN</v>
      </c>
      <c r="C3445" t="str">
        <v>LA LIBERTAD</v>
      </c>
      <c r="D3445" t="str">
        <v>Beca</v>
      </c>
      <c r="E3445" t="str">
        <v>06 Junio</v>
      </c>
      <c r="F3445">
        <v>6</v>
      </c>
      <c r="G3445" s="1">
        <f>'BECA SUPERIOR'!V160</f>
        <v>0</v>
      </c>
      <c r="H3445" s="1">
        <f>'BECA SUPERIOR'!W160</f>
        <v>0</v>
      </c>
    </row>
    <row r="3446">
      <c r="A3446" t="str">
        <v>Beca Educación Superior</v>
      </c>
      <c r="B3446" t="str">
        <v>PETÉN</v>
      </c>
      <c r="C3446" t="str">
        <v>LA LIBERTAD</v>
      </c>
      <c r="D3446" t="str">
        <v>Beca</v>
      </c>
      <c r="E3446" t="str">
        <v>07 Julio</v>
      </c>
      <c r="F3446">
        <v>7</v>
      </c>
      <c r="G3446" s="1">
        <f>'BECA SUPERIOR'!Y160</f>
        <v>0</v>
      </c>
      <c r="H3446" s="1">
        <f>'BECA SUPERIOR'!Z160</f>
        <v>0</v>
      </c>
    </row>
    <row r="3447">
      <c r="A3447" t="str">
        <v>Beca Educación Superior</v>
      </c>
      <c r="B3447" t="str">
        <v>PETÉN</v>
      </c>
      <c r="C3447" t="str">
        <v>LA LIBERTAD</v>
      </c>
      <c r="D3447" t="str">
        <v>Beca</v>
      </c>
      <c r="E3447" t="str">
        <v>08 Agosto</v>
      </c>
      <c r="F3447">
        <v>8</v>
      </c>
      <c r="G3447" s="1">
        <f>'BECA SUPERIOR'!AB160</f>
        <v>0</v>
      </c>
      <c r="H3447" s="1">
        <f>'BECA SUPERIOR'!AC160</f>
        <v>0</v>
      </c>
    </row>
    <row r="3448">
      <c r="A3448" t="str">
        <v>Beca Educación Superior</v>
      </c>
      <c r="B3448" t="str">
        <v>PETÉN</v>
      </c>
      <c r="C3448" t="str">
        <v>LA LIBERTAD</v>
      </c>
      <c r="D3448" t="str">
        <v>Beca</v>
      </c>
      <c r="E3448" t="str">
        <v>09 Septiembre</v>
      </c>
      <c r="F3448">
        <v>9</v>
      </c>
      <c r="G3448" s="1">
        <f>'BECA SUPERIOR'!AE160</f>
        <v>8</v>
      </c>
      <c r="H3448" s="1">
        <f>'BECA SUPERIOR'!AF160</f>
        <v>20000</v>
      </c>
    </row>
    <row r="3449">
      <c r="A3449" t="str">
        <v>Beca Educación Superior</v>
      </c>
      <c r="B3449" t="str">
        <v>PETÉN</v>
      </c>
      <c r="C3449" t="str">
        <v>LAS CRUCES</v>
      </c>
      <c r="D3449" t="str">
        <v>Beca</v>
      </c>
      <c r="E3449" t="str">
        <v>01 Enero</v>
      </c>
      <c r="F3449">
        <v>1</v>
      </c>
      <c r="G3449" s="1">
        <f>'BECA SUPERIOR'!G161</f>
        <v>0</v>
      </c>
      <c r="H3449" s="1">
        <f>'BECA SUPERIOR'!H161</f>
        <v>0</v>
      </c>
    </row>
    <row r="3450">
      <c r="A3450" t="str">
        <v>Beca Educación Superior</v>
      </c>
      <c r="B3450" t="str">
        <v>PETÉN</v>
      </c>
      <c r="C3450" t="str">
        <v>LAS CRUCES</v>
      </c>
      <c r="D3450" t="str">
        <v>Beca</v>
      </c>
      <c r="E3450" t="str">
        <v>02 Febrero</v>
      </c>
      <c r="F3450">
        <v>2</v>
      </c>
      <c r="G3450" s="1">
        <f>'BECA SUPERIOR'!J161</f>
        <v>0</v>
      </c>
      <c r="H3450" s="1">
        <f>'BECA SUPERIOR'!K161</f>
        <v>0</v>
      </c>
    </row>
    <row r="3451">
      <c r="A3451" t="str">
        <v>Beca Educación Superior</v>
      </c>
      <c r="B3451" t="str">
        <v>PETÉN</v>
      </c>
      <c r="C3451" t="str">
        <v>LAS CRUCES</v>
      </c>
      <c r="D3451" t="str">
        <v>Beca</v>
      </c>
      <c r="E3451" t="str">
        <v>03 Marzo</v>
      </c>
      <c r="F3451">
        <v>3</v>
      </c>
      <c r="G3451" s="1">
        <f>'BECA SUPERIOR'!M161</f>
        <v>0</v>
      </c>
      <c r="H3451" s="1">
        <f>'BECA SUPERIOR'!N161</f>
        <v>0</v>
      </c>
    </row>
    <row r="3452">
      <c r="A3452" t="str">
        <v>Beca Educación Superior</v>
      </c>
      <c r="B3452" t="str">
        <v>PETÉN</v>
      </c>
      <c r="C3452" t="str">
        <v>LAS CRUCES</v>
      </c>
      <c r="D3452" t="str">
        <v>Beca</v>
      </c>
      <c r="E3452" t="str">
        <v>04 Abril</v>
      </c>
      <c r="F3452">
        <v>4</v>
      </c>
      <c r="G3452" s="1">
        <f>'BECA SUPERIOR'!P161</f>
        <v>1.44</v>
      </c>
      <c r="H3452" s="1">
        <f>'BECA SUPERIOR'!Q161</f>
        <v>3600</v>
      </c>
    </row>
    <row r="3453">
      <c r="A3453" t="str">
        <v>Beca Educación Superior</v>
      </c>
      <c r="B3453" t="str">
        <v>PETÉN</v>
      </c>
      <c r="C3453" t="str">
        <v>LAS CRUCES</v>
      </c>
      <c r="D3453" t="str">
        <v>Beca</v>
      </c>
      <c r="E3453" t="str">
        <v>05 Mayo</v>
      </c>
      <c r="F3453">
        <v>5</v>
      </c>
      <c r="G3453" s="1">
        <f>'BECA SUPERIOR'!S161</f>
        <v>0</v>
      </c>
      <c r="H3453" s="1">
        <f>'BECA SUPERIOR'!T161</f>
        <v>0</v>
      </c>
    </row>
    <row r="3454">
      <c r="A3454" t="str">
        <v>Beca Educación Superior</v>
      </c>
      <c r="B3454" t="str">
        <v>PETÉN</v>
      </c>
      <c r="C3454" t="str">
        <v>LAS CRUCES</v>
      </c>
      <c r="D3454" t="str">
        <v>Beca</v>
      </c>
      <c r="E3454" t="str">
        <v>06 Junio</v>
      </c>
      <c r="F3454">
        <v>6</v>
      </c>
      <c r="G3454" s="1">
        <f>'BECA SUPERIOR'!V161</f>
        <v>0</v>
      </c>
      <c r="H3454" s="1">
        <f>'BECA SUPERIOR'!W161</f>
        <v>0</v>
      </c>
    </row>
    <row r="3455">
      <c r="A3455" t="str">
        <v>Beca Educación Superior</v>
      </c>
      <c r="B3455" t="str">
        <v>PETÉN</v>
      </c>
      <c r="C3455" t="str">
        <v>LAS CRUCES</v>
      </c>
      <c r="D3455" t="str">
        <v>Beca</v>
      </c>
      <c r="E3455" t="str">
        <v>07 Julio</v>
      </c>
      <c r="F3455">
        <v>7</v>
      </c>
      <c r="G3455" s="1">
        <f>'BECA SUPERIOR'!Y161</f>
        <v>0</v>
      </c>
      <c r="H3455" s="1">
        <f>'BECA SUPERIOR'!Z161</f>
        <v>0</v>
      </c>
    </row>
    <row r="3456">
      <c r="A3456" t="str">
        <v>Beca Educación Superior</v>
      </c>
      <c r="B3456" t="str">
        <v>PETÉN</v>
      </c>
      <c r="C3456" t="str">
        <v>LAS CRUCES</v>
      </c>
      <c r="D3456" t="str">
        <v>Beca</v>
      </c>
      <c r="E3456" t="str">
        <v>08 Agosto</v>
      </c>
      <c r="F3456">
        <v>8</v>
      </c>
      <c r="G3456" s="1">
        <f>'BECA SUPERIOR'!AB161</f>
        <v>0</v>
      </c>
      <c r="H3456" s="1">
        <f>'BECA SUPERIOR'!AC161</f>
        <v>0</v>
      </c>
    </row>
    <row r="3457">
      <c r="A3457" t="str">
        <v>Beca Educación Superior</v>
      </c>
      <c r="B3457" t="str">
        <v>PETÉN</v>
      </c>
      <c r="C3457" t="str">
        <v>LAS CRUCES</v>
      </c>
      <c r="D3457" t="str">
        <v>Beca</v>
      </c>
      <c r="E3457" t="str">
        <v>09 Septiembre</v>
      </c>
      <c r="F3457">
        <v>9</v>
      </c>
      <c r="G3457" s="1">
        <f>'BECA SUPERIOR'!AE161</f>
        <v>2</v>
      </c>
      <c r="H3457" s="1">
        <f>'BECA SUPERIOR'!AF161</f>
        <v>5000</v>
      </c>
    </row>
    <row r="3458">
      <c r="A3458" t="str">
        <v>Beca Educación Superior</v>
      </c>
      <c r="B3458" t="str">
        <v>PETÉN</v>
      </c>
      <c r="C3458" t="str">
        <v>MELCHOR DE MENCOS</v>
      </c>
      <c r="D3458" t="str">
        <v>Beca</v>
      </c>
      <c r="E3458" t="str">
        <v>01 Enero</v>
      </c>
      <c r="F3458">
        <v>1</v>
      </c>
      <c r="G3458" s="1">
        <f>'BECA SUPERIOR'!G162</f>
        <v>0</v>
      </c>
      <c r="H3458" s="1">
        <f>'BECA SUPERIOR'!H162</f>
        <v>0</v>
      </c>
    </row>
    <row r="3459">
      <c r="A3459" t="str">
        <v>Beca Educación Superior</v>
      </c>
      <c r="B3459" t="str">
        <v>PETÉN</v>
      </c>
      <c r="C3459" t="str">
        <v>MELCHOR DE MENCOS</v>
      </c>
      <c r="D3459" t="str">
        <v>Beca</v>
      </c>
      <c r="E3459" t="str">
        <v>02 Febrero</v>
      </c>
      <c r="F3459">
        <v>2</v>
      </c>
      <c r="G3459" s="1">
        <f>'BECA SUPERIOR'!J162</f>
        <v>0</v>
      </c>
      <c r="H3459" s="1">
        <f>'BECA SUPERIOR'!K162</f>
        <v>0</v>
      </c>
    </row>
    <row r="3460">
      <c r="A3460" t="str">
        <v>Beca Educación Superior</v>
      </c>
      <c r="B3460" t="str">
        <v>PETÉN</v>
      </c>
      <c r="C3460" t="str">
        <v>MELCHOR DE MENCOS</v>
      </c>
      <c r="D3460" t="str">
        <v>Beca</v>
      </c>
      <c r="E3460" t="str">
        <v>03 Marzo</v>
      </c>
      <c r="F3460">
        <v>3</v>
      </c>
      <c r="G3460" s="1">
        <f>'BECA SUPERIOR'!M162</f>
        <v>0</v>
      </c>
      <c r="H3460" s="1">
        <f>'BECA SUPERIOR'!N162</f>
        <v>0</v>
      </c>
    </row>
    <row r="3461">
      <c r="A3461" t="str">
        <v>Beca Educación Superior</v>
      </c>
      <c r="B3461" t="str">
        <v>PETÉN</v>
      </c>
      <c r="C3461" t="str">
        <v>MELCHOR DE MENCOS</v>
      </c>
      <c r="D3461" t="str">
        <v>Beca</v>
      </c>
      <c r="E3461" t="str">
        <v>04 Abril</v>
      </c>
      <c r="F3461">
        <v>4</v>
      </c>
      <c r="G3461" s="1">
        <f>'BECA SUPERIOR'!P162</f>
        <v>3.6</v>
      </c>
      <c r="H3461" s="1">
        <f>'BECA SUPERIOR'!Q162</f>
        <v>9000</v>
      </c>
    </row>
    <row r="3462">
      <c r="A3462" t="str">
        <v>Beca Educación Superior</v>
      </c>
      <c r="B3462" t="str">
        <v>PETÉN</v>
      </c>
      <c r="C3462" t="str">
        <v>MELCHOR DE MENCOS</v>
      </c>
      <c r="D3462" t="str">
        <v>Beca</v>
      </c>
      <c r="E3462" t="str">
        <v>05 Mayo</v>
      </c>
      <c r="F3462">
        <v>5</v>
      </c>
      <c r="G3462" s="1">
        <f>'BECA SUPERIOR'!S162</f>
        <v>0</v>
      </c>
      <c r="H3462" s="1">
        <f>'BECA SUPERIOR'!T162</f>
        <v>0</v>
      </c>
    </row>
    <row r="3463">
      <c r="A3463" t="str">
        <v>Beca Educación Superior</v>
      </c>
      <c r="B3463" t="str">
        <v>PETÉN</v>
      </c>
      <c r="C3463" t="str">
        <v>MELCHOR DE MENCOS</v>
      </c>
      <c r="D3463" t="str">
        <v>Beca</v>
      </c>
      <c r="E3463" t="str">
        <v>06 Junio</v>
      </c>
      <c r="F3463">
        <v>6</v>
      </c>
      <c r="G3463" s="1">
        <f>'BECA SUPERIOR'!V162</f>
        <v>0</v>
      </c>
      <c r="H3463" s="1">
        <f>'BECA SUPERIOR'!W162</f>
        <v>0</v>
      </c>
    </row>
    <row r="3464">
      <c r="A3464" t="str">
        <v>Beca Educación Superior</v>
      </c>
      <c r="B3464" t="str">
        <v>PETÉN</v>
      </c>
      <c r="C3464" t="str">
        <v>MELCHOR DE MENCOS</v>
      </c>
      <c r="D3464" t="str">
        <v>Beca</v>
      </c>
      <c r="E3464" t="str">
        <v>07 Julio</v>
      </c>
      <c r="F3464">
        <v>7</v>
      </c>
      <c r="G3464" s="1">
        <f>'BECA SUPERIOR'!Y162</f>
        <v>0</v>
      </c>
      <c r="H3464" s="1">
        <f>'BECA SUPERIOR'!Z162</f>
        <v>0</v>
      </c>
    </row>
    <row r="3465">
      <c r="A3465" t="str">
        <v>Beca Educación Superior</v>
      </c>
      <c r="B3465" t="str">
        <v>PETÉN</v>
      </c>
      <c r="C3465" t="str">
        <v>MELCHOR DE MENCOS</v>
      </c>
      <c r="D3465" t="str">
        <v>Beca</v>
      </c>
      <c r="E3465" t="str">
        <v>08 Agosto</v>
      </c>
      <c r="F3465">
        <v>8</v>
      </c>
      <c r="G3465" s="1">
        <f>'BECA SUPERIOR'!AB162</f>
        <v>0</v>
      </c>
      <c r="H3465" s="1">
        <f>'BECA SUPERIOR'!AC162</f>
        <v>0</v>
      </c>
    </row>
    <row r="3466">
      <c r="A3466" t="str">
        <v>Beca Educación Superior</v>
      </c>
      <c r="B3466" t="str">
        <v>PETÉN</v>
      </c>
      <c r="C3466" t="str">
        <v>MELCHOR DE MENCOS</v>
      </c>
      <c r="D3466" t="str">
        <v>Beca</v>
      </c>
      <c r="E3466" t="str">
        <v>09 Septiembre</v>
      </c>
      <c r="F3466">
        <v>9</v>
      </c>
      <c r="G3466" s="1">
        <f>'BECA SUPERIOR'!AE162</f>
        <v>5</v>
      </c>
      <c r="H3466" s="1">
        <f>'BECA SUPERIOR'!AF162</f>
        <v>12500</v>
      </c>
    </row>
    <row r="3467">
      <c r="A3467" t="str">
        <v>Beca Educación Superior</v>
      </c>
      <c r="B3467" t="str">
        <v>PETÉN</v>
      </c>
      <c r="C3467" t="str">
        <v>POPTÚN</v>
      </c>
      <c r="D3467" t="str">
        <v>Beca</v>
      </c>
      <c r="E3467" t="str">
        <v>01 Enero</v>
      </c>
      <c r="F3467">
        <v>1</v>
      </c>
      <c r="G3467" s="1">
        <f>'BECA SUPERIOR'!G163</f>
        <v>0</v>
      </c>
      <c r="H3467" s="1">
        <f>'BECA SUPERIOR'!H163</f>
        <v>0</v>
      </c>
    </row>
    <row r="3468">
      <c r="A3468" t="str">
        <v>Beca Educación Superior</v>
      </c>
      <c r="B3468" t="str">
        <v>PETÉN</v>
      </c>
      <c r="C3468" t="str">
        <v>POPTÚN</v>
      </c>
      <c r="D3468" t="str">
        <v>Beca</v>
      </c>
      <c r="E3468" t="str">
        <v>02 Febrero</v>
      </c>
      <c r="F3468">
        <v>2</v>
      </c>
      <c r="G3468" s="1">
        <f>'BECA SUPERIOR'!J163</f>
        <v>0</v>
      </c>
      <c r="H3468" s="1">
        <f>'BECA SUPERIOR'!K163</f>
        <v>0</v>
      </c>
    </row>
    <row r="3469">
      <c r="A3469" t="str">
        <v>Beca Educación Superior</v>
      </c>
      <c r="B3469" t="str">
        <v>PETÉN</v>
      </c>
      <c r="C3469" t="str">
        <v>POPTÚN</v>
      </c>
      <c r="D3469" t="str">
        <v>Beca</v>
      </c>
      <c r="E3469" t="str">
        <v>03 Marzo</v>
      </c>
      <c r="F3469">
        <v>3</v>
      </c>
      <c r="G3469" s="1">
        <f>'BECA SUPERIOR'!M163</f>
        <v>0</v>
      </c>
      <c r="H3469" s="1">
        <f>'BECA SUPERIOR'!N163</f>
        <v>0</v>
      </c>
    </row>
    <row r="3470">
      <c r="A3470" t="str">
        <v>Beca Educación Superior</v>
      </c>
      <c r="B3470" t="str">
        <v>PETÉN</v>
      </c>
      <c r="C3470" t="str">
        <v>POPTÚN</v>
      </c>
      <c r="D3470" t="str">
        <v>Beca</v>
      </c>
      <c r="E3470" t="str">
        <v>04 Abril</v>
      </c>
      <c r="F3470">
        <v>4</v>
      </c>
      <c r="G3470" s="1">
        <f>'BECA SUPERIOR'!P163</f>
        <v>6.48</v>
      </c>
      <c r="H3470" s="1">
        <f>'BECA SUPERIOR'!Q163</f>
        <v>16200</v>
      </c>
    </row>
    <row r="3471">
      <c r="A3471" t="str">
        <v>Beca Educación Superior</v>
      </c>
      <c r="B3471" t="str">
        <v>PETÉN</v>
      </c>
      <c r="C3471" t="str">
        <v>POPTÚN</v>
      </c>
      <c r="D3471" t="str">
        <v>Beca</v>
      </c>
      <c r="E3471" t="str">
        <v>05 Mayo</v>
      </c>
      <c r="F3471">
        <v>5</v>
      </c>
      <c r="G3471" s="1">
        <f>'BECA SUPERIOR'!S163</f>
        <v>0</v>
      </c>
      <c r="H3471" s="1">
        <f>'BECA SUPERIOR'!T163</f>
        <v>0</v>
      </c>
    </row>
    <row r="3472">
      <c r="A3472" t="str">
        <v>Beca Educación Superior</v>
      </c>
      <c r="B3472" t="str">
        <v>PETÉN</v>
      </c>
      <c r="C3472" t="str">
        <v>POPTÚN</v>
      </c>
      <c r="D3472" t="str">
        <v>Beca</v>
      </c>
      <c r="E3472" t="str">
        <v>06 Junio</v>
      </c>
      <c r="F3472">
        <v>6</v>
      </c>
      <c r="G3472" s="1">
        <f>'BECA SUPERIOR'!V163</f>
        <v>0</v>
      </c>
      <c r="H3472" s="1">
        <f>'BECA SUPERIOR'!W163</f>
        <v>0</v>
      </c>
    </row>
    <row r="3473">
      <c r="A3473" t="str">
        <v>Beca Educación Superior</v>
      </c>
      <c r="B3473" t="str">
        <v>PETÉN</v>
      </c>
      <c r="C3473" t="str">
        <v>POPTÚN</v>
      </c>
      <c r="D3473" t="str">
        <v>Beca</v>
      </c>
      <c r="E3473" t="str">
        <v>07 Julio</v>
      </c>
      <c r="F3473">
        <v>7</v>
      </c>
      <c r="G3473" s="1">
        <f>'BECA SUPERIOR'!Y163</f>
        <v>0</v>
      </c>
      <c r="H3473" s="1">
        <f>'BECA SUPERIOR'!Z163</f>
        <v>0</v>
      </c>
    </row>
    <row r="3474">
      <c r="A3474" t="str">
        <v>Beca Educación Superior</v>
      </c>
      <c r="B3474" t="str">
        <v>PETÉN</v>
      </c>
      <c r="C3474" t="str">
        <v>POPTÚN</v>
      </c>
      <c r="D3474" t="str">
        <v>Beca</v>
      </c>
      <c r="E3474" t="str">
        <v>08 Agosto</v>
      </c>
      <c r="F3474">
        <v>8</v>
      </c>
      <c r="G3474" s="1">
        <f>'BECA SUPERIOR'!AB163</f>
        <v>0</v>
      </c>
      <c r="H3474" s="1">
        <f>'BECA SUPERIOR'!AC163</f>
        <v>0</v>
      </c>
    </row>
    <row r="3475">
      <c r="A3475" t="str">
        <v>Beca Educación Superior</v>
      </c>
      <c r="B3475" t="str">
        <v>PETÉN</v>
      </c>
      <c r="C3475" t="str">
        <v>POPTÚN</v>
      </c>
      <c r="D3475" t="str">
        <v>Beca</v>
      </c>
      <c r="E3475" t="str">
        <v>09 Septiembre</v>
      </c>
      <c r="F3475">
        <v>9</v>
      </c>
      <c r="G3475" s="1">
        <f>'BECA SUPERIOR'!AE163</f>
        <v>9</v>
      </c>
      <c r="H3475" s="1">
        <f>'BECA SUPERIOR'!AF163</f>
        <v>22500</v>
      </c>
    </row>
    <row r="3476">
      <c r="A3476" t="str">
        <v>Beca Educación Superior</v>
      </c>
      <c r="B3476" t="str">
        <v>PETÉN</v>
      </c>
      <c r="C3476" t="str">
        <v>SAN ANDRÉS</v>
      </c>
      <c r="D3476" t="str">
        <v>Beca</v>
      </c>
      <c r="E3476" t="str">
        <v>01 Enero</v>
      </c>
      <c r="F3476">
        <v>1</v>
      </c>
      <c r="G3476" s="1">
        <f>'BECA SUPERIOR'!G164</f>
        <v>0</v>
      </c>
      <c r="H3476" s="1">
        <f>'BECA SUPERIOR'!H164</f>
        <v>0</v>
      </c>
    </row>
    <row r="3477">
      <c r="A3477" t="str">
        <v>Beca Educación Superior</v>
      </c>
      <c r="B3477" t="str">
        <v>PETÉN</v>
      </c>
      <c r="C3477" t="str">
        <v>SAN ANDRÉS</v>
      </c>
      <c r="D3477" t="str">
        <v>Beca</v>
      </c>
      <c r="E3477" t="str">
        <v>02 Febrero</v>
      </c>
      <c r="F3477">
        <v>2</v>
      </c>
      <c r="G3477" s="1">
        <f>'BECA SUPERIOR'!J164</f>
        <v>0</v>
      </c>
      <c r="H3477" s="1">
        <f>'BECA SUPERIOR'!K164</f>
        <v>0</v>
      </c>
    </row>
    <row r="3478">
      <c r="A3478" t="str">
        <v>Beca Educación Superior</v>
      </c>
      <c r="B3478" t="str">
        <v>PETÉN</v>
      </c>
      <c r="C3478" t="str">
        <v>SAN ANDRÉS</v>
      </c>
      <c r="D3478" t="str">
        <v>Beca</v>
      </c>
      <c r="E3478" t="str">
        <v>03 Marzo</v>
      </c>
      <c r="F3478">
        <v>3</v>
      </c>
      <c r="G3478" s="1">
        <f>'BECA SUPERIOR'!M164</f>
        <v>0</v>
      </c>
      <c r="H3478" s="1">
        <f>'BECA SUPERIOR'!N164</f>
        <v>0</v>
      </c>
    </row>
    <row r="3479">
      <c r="A3479" t="str">
        <v>Beca Educación Superior</v>
      </c>
      <c r="B3479" t="str">
        <v>PETÉN</v>
      </c>
      <c r="C3479" t="str">
        <v>SAN ANDRÉS</v>
      </c>
      <c r="D3479" t="str">
        <v>Beca</v>
      </c>
      <c r="E3479" t="str">
        <v>04 Abril</v>
      </c>
      <c r="F3479">
        <v>4</v>
      </c>
      <c r="G3479" s="1">
        <f>'BECA SUPERIOR'!P164</f>
        <v>0.72</v>
      </c>
      <c r="H3479" s="1">
        <f>'BECA SUPERIOR'!Q164</f>
        <v>1800</v>
      </c>
    </row>
    <row r="3480">
      <c r="A3480" t="str">
        <v>Beca Educación Superior</v>
      </c>
      <c r="B3480" t="str">
        <v>PETÉN</v>
      </c>
      <c r="C3480" t="str">
        <v>SAN ANDRÉS</v>
      </c>
      <c r="D3480" t="str">
        <v>Beca</v>
      </c>
      <c r="E3480" t="str">
        <v>05 Mayo</v>
      </c>
      <c r="F3480">
        <v>5</v>
      </c>
      <c r="G3480" s="1">
        <f>'BECA SUPERIOR'!S164</f>
        <v>0</v>
      </c>
      <c r="H3480" s="1">
        <f>'BECA SUPERIOR'!T164</f>
        <v>0</v>
      </c>
    </row>
    <row r="3481">
      <c r="A3481" t="str">
        <v>Beca Educación Superior</v>
      </c>
      <c r="B3481" t="str">
        <v>PETÉN</v>
      </c>
      <c r="C3481" t="str">
        <v>SAN ANDRÉS</v>
      </c>
      <c r="D3481" t="str">
        <v>Beca</v>
      </c>
      <c r="E3481" t="str">
        <v>06 Junio</v>
      </c>
      <c r="F3481">
        <v>6</v>
      </c>
      <c r="G3481" s="1">
        <f>'BECA SUPERIOR'!V164</f>
        <v>0</v>
      </c>
      <c r="H3481" s="1">
        <f>'BECA SUPERIOR'!W164</f>
        <v>0</v>
      </c>
    </row>
    <row r="3482">
      <c r="A3482" t="str">
        <v>Beca Educación Superior</v>
      </c>
      <c r="B3482" t="str">
        <v>PETÉN</v>
      </c>
      <c r="C3482" t="str">
        <v>SAN ANDRÉS</v>
      </c>
      <c r="D3482" t="str">
        <v>Beca</v>
      </c>
      <c r="E3482" t="str">
        <v>07 Julio</v>
      </c>
      <c r="F3482">
        <v>7</v>
      </c>
      <c r="G3482" s="1">
        <f>'BECA SUPERIOR'!Y164</f>
        <v>0</v>
      </c>
      <c r="H3482" s="1">
        <f>'BECA SUPERIOR'!Z164</f>
        <v>0</v>
      </c>
    </row>
    <row r="3483">
      <c r="A3483" t="str">
        <v>Beca Educación Superior</v>
      </c>
      <c r="B3483" t="str">
        <v>PETÉN</v>
      </c>
      <c r="C3483" t="str">
        <v>SAN ANDRÉS</v>
      </c>
      <c r="D3483" t="str">
        <v>Beca</v>
      </c>
      <c r="E3483" t="str">
        <v>08 Agosto</v>
      </c>
      <c r="F3483">
        <v>8</v>
      </c>
      <c r="G3483" s="1">
        <f>'BECA SUPERIOR'!AB164</f>
        <v>0</v>
      </c>
      <c r="H3483" s="1">
        <f>'BECA SUPERIOR'!AC164</f>
        <v>0</v>
      </c>
    </row>
    <row r="3484">
      <c r="A3484" t="str">
        <v>Beca Educación Superior</v>
      </c>
      <c r="B3484" t="str">
        <v>PETÉN</v>
      </c>
      <c r="C3484" t="str">
        <v>SAN ANDRÉS</v>
      </c>
      <c r="D3484" t="str">
        <v>Beca</v>
      </c>
      <c r="E3484" t="str">
        <v>09 Septiembre</v>
      </c>
      <c r="F3484">
        <v>9</v>
      </c>
      <c r="G3484" s="1">
        <f>'BECA SUPERIOR'!AE164</f>
        <v>1</v>
      </c>
      <c r="H3484" s="1">
        <f>'BECA SUPERIOR'!AF164</f>
        <v>2500</v>
      </c>
    </row>
    <row r="3485">
      <c r="A3485" t="str">
        <v>Beca Educación Superior</v>
      </c>
      <c r="B3485" t="str">
        <v>PETÉN</v>
      </c>
      <c r="C3485" t="str">
        <v>SAN BENITO</v>
      </c>
      <c r="D3485" t="str">
        <v>Beca</v>
      </c>
      <c r="E3485" t="str">
        <v>01 Enero</v>
      </c>
      <c r="F3485">
        <v>1</v>
      </c>
      <c r="G3485" s="1">
        <f>'BECA SUPERIOR'!G165</f>
        <v>0</v>
      </c>
      <c r="H3485" s="1">
        <f>'BECA SUPERIOR'!H165</f>
        <v>0</v>
      </c>
    </row>
    <row r="3486">
      <c r="A3486" t="str">
        <v>Beca Educación Superior</v>
      </c>
      <c r="B3486" t="str">
        <v>PETÉN</v>
      </c>
      <c r="C3486" t="str">
        <v>SAN BENITO</v>
      </c>
      <c r="D3486" t="str">
        <v>Beca</v>
      </c>
      <c r="E3486" t="str">
        <v>02 Febrero</v>
      </c>
      <c r="F3486">
        <v>2</v>
      </c>
      <c r="G3486" s="1">
        <f>'BECA SUPERIOR'!J165</f>
        <v>0</v>
      </c>
      <c r="H3486" s="1">
        <f>'BECA SUPERIOR'!K165</f>
        <v>0</v>
      </c>
    </row>
    <row r="3487">
      <c r="A3487" t="str">
        <v>Beca Educación Superior</v>
      </c>
      <c r="B3487" t="str">
        <v>PETÉN</v>
      </c>
      <c r="C3487" t="str">
        <v>SAN BENITO</v>
      </c>
      <c r="D3487" t="str">
        <v>Beca</v>
      </c>
      <c r="E3487" t="str">
        <v>03 Marzo</v>
      </c>
      <c r="F3487">
        <v>3</v>
      </c>
      <c r="G3487" s="1">
        <f>'BECA SUPERIOR'!M165</f>
        <v>0</v>
      </c>
      <c r="H3487" s="1">
        <f>'BECA SUPERIOR'!N165</f>
        <v>0</v>
      </c>
    </row>
    <row r="3488">
      <c r="A3488" t="str">
        <v>Beca Educación Superior</v>
      </c>
      <c r="B3488" t="str">
        <v>PETÉN</v>
      </c>
      <c r="C3488" t="str">
        <v>SAN BENITO</v>
      </c>
      <c r="D3488" t="str">
        <v>Beca</v>
      </c>
      <c r="E3488" t="str">
        <v>04 Abril</v>
      </c>
      <c r="F3488">
        <v>4</v>
      </c>
      <c r="G3488" s="1">
        <f>'BECA SUPERIOR'!P165</f>
        <v>7.2</v>
      </c>
      <c r="H3488" s="1">
        <f>'BECA SUPERIOR'!Q165</f>
        <v>18000</v>
      </c>
    </row>
    <row r="3489">
      <c r="A3489" t="str">
        <v>Beca Educación Superior</v>
      </c>
      <c r="B3489" t="str">
        <v>PETÉN</v>
      </c>
      <c r="C3489" t="str">
        <v>SAN BENITO</v>
      </c>
      <c r="D3489" t="str">
        <v>Beca</v>
      </c>
      <c r="E3489" t="str">
        <v>05 Mayo</v>
      </c>
      <c r="F3489">
        <v>5</v>
      </c>
      <c r="G3489" s="1">
        <f>'BECA SUPERIOR'!S165</f>
        <v>0</v>
      </c>
      <c r="H3489" s="1">
        <f>'BECA SUPERIOR'!T165</f>
        <v>0</v>
      </c>
    </row>
    <row r="3490">
      <c r="A3490" t="str">
        <v>Beca Educación Superior</v>
      </c>
      <c r="B3490" t="str">
        <v>PETÉN</v>
      </c>
      <c r="C3490" t="str">
        <v>SAN BENITO</v>
      </c>
      <c r="D3490" t="str">
        <v>Beca</v>
      </c>
      <c r="E3490" t="str">
        <v>06 Junio</v>
      </c>
      <c r="F3490">
        <v>6</v>
      </c>
      <c r="G3490" s="1">
        <f>'BECA SUPERIOR'!V165</f>
        <v>0</v>
      </c>
      <c r="H3490" s="1">
        <f>'BECA SUPERIOR'!W165</f>
        <v>0</v>
      </c>
    </row>
    <row r="3491">
      <c r="A3491" t="str">
        <v>Beca Educación Superior</v>
      </c>
      <c r="B3491" t="str">
        <v>PETÉN</v>
      </c>
      <c r="C3491" t="str">
        <v>SAN BENITO</v>
      </c>
      <c r="D3491" t="str">
        <v>Beca</v>
      </c>
      <c r="E3491" t="str">
        <v>07 Julio</v>
      </c>
      <c r="F3491">
        <v>7</v>
      </c>
      <c r="G3491" s="1">
        <f>'BECA SUPERIOR'!Y165</f>
        <v>0</v>
      </c>
      <c r="H3491" s="1">
        <f>'BECA SUPERIOR'!Z165</f>
        <v>0</v>
      </c>
    </row>
    <row r="3492">
      <c r="A3492" t="str">
        <v>Beca Educación Superior</v>
      </c>
      <c r="B3492" t="str">
        <v>PETÉN</v>
      </c>
      <c r="C3492" t="str">
        <v>SAN BENITO</v>
      </c>
      <c r="D3492" t="str">
        <v>Beca</v>
      </c>
      <c r="E3492" t="str">
        <v>08 Agosto</v>
      </c>
      <c r="F3492">
        <v>8</v>
      </c>
      <c r="G3492" s="1">
        <f>'BECA SUPERIOR'!AB165</f>
        <v>0</v>
      </c>
      <c r="H3492" s="1">
        <f>'BECA SUPERIOR'!AC165</f>
        <v>0</v>
      </c>
    </row>
    <row r="3493">
      <c r="A3493" t="str">
        <v>Beca Educación Superior</v>
      </c>
      <c r="B3493" t="str">
        <v>PETÉN</v>
      </c>
      <c r="C3493" t="str">
        <v>SAN BENITO</v>
      </c>
      <c r="D3493" t="str">
        <v>Beca</v>
      </c>
      <c r="E3493" t="str">
        <v>09 Septiembre</v>
      </c>
      <c r="F3493">
        <v>9</v>
      </c>
      <c r="G3493" s="1">
        <f>'BECA SUPERIOR'!AE165</f>
        <v>10</v>
      </c>
      <c r="H3493" s="1">
        <f>'BECA SUPERIOR'!AF165</f>
        <v>25000</v>
      </c>
    </row>
    <row r="3494">
      <c r="A3494" t="str">
        <v>Beca Educación Superior</v>
      </c>
      <c r="B3494" t="str">
        <v>PETÉN</v>
      </c>
      <c r="C3494" t="str">
        <v>SAN FRANCISCO</v>
      </c>
      <c r="D3494" t="str">
        <v>Beca</v>
      </c>
      <c r="E3494" t="str">
        <v>01 Enero</v>
      </c>
      <c r="F3494">
        <v>1</v>
      </c>
      <c r="G3494" s="1">
        <f>'BECA SUPERIOR'!G166</f>
        <v>0</v>
      </c>
      <c r="H3494" s="1">
        <f>'BECA SUPERIOR'!H166</f>
        <v>0</v>
      </c>
    </row>
    <row r="3495">
      <c r="A3495" t="str">
        <v>Beca Educación Superior</v>
      </c>
      <c r="B3495" t="str">
        <v>PETÉN</v>
      </c>
      <c r="C3495" t="str">
        <v>SAN FRANCISCO</v>
      </c>
      <c r="D3495" t="str">
        <v>Beca</v>
      </c>
      <c r="E3495" t="str">
        <v>02 Febrero</v>
      </c>
      <c r="F3495">
        <v>2</v>
      </c>
      <c r="G3495" s="1">
        <f>'BECA SUPERIOR'!J166</f>
        <v>0</v>
      </c>
      <c r="H3495" s="1">
        <f>'BECA SUPERIOR'!K166</f>
        <v>0</v>
      </c>
    </row>
    <row r="3496">
      <c r="A3496" t="str">
        <v>Beca Educación Superior</v>
      </c>
      <c r="B3496" t="str">
        <v>PETÉN</v>
      </c>
      <c r="C3496" t="str">
        <v>SAN FRANCISCO</v>
      </c>
      <c r="D3496" t="str">
        <v>Beca</v>
      </c>
      <c r="E3496" t="str">
        <v>03 Marzo</v>
      </c>
      <c r="F3496">
        <v>3</v>
      </c>
      <c r="G3496" s="1">
        <f>'BECA SUPERIOR'!M166</f>
        <v>0</v>
      </c>
      <c r="H3496" s="1">
        <f>'BECA SUPERIOR'!N166</f>
        <v>0</v>
      </c>
    </row>
    <row r="3497">
      <c r="A3497" t="str">
        <v>Beca Educación Superior</v>
      </c>
      <c r="B3497" t="str">
        <v>PETÉN</v>
      </c>
      <c r="C3497" t="str">
        <v>SAN FRANCISCO</v>
      </c>
      <c r="D3497" t="str">
        <v>Beca</v>
      </c>
      <c r="E3497" t="str">
        <v>04 Abril</v>
      </c>
      <c r="F3497">
        <v>4</v>
      </c>
      <c r="G3497" s="1">
        <f>'BECA SUPERIOR'!P166</f>
        <v>5.04</v>
      </c>
      <c r="H3497" s="1">
        <f>'BECA SUPERIOR'!Q166</f>
        <v>12600</v>
      </c>
    </row>
    <row r="3498">
      <c r="A3498" t="str">
        <v>Beca Educación Superior</v>
      </c>
      <c r="B3498" t="str">
        <v>PETÉN</v>
      </c>
      <c r="C3498" t="str">
        <v>SAN FRANCISCO</v>
      </c>
      <c r="D3498" t="str">
        <v>Beca</v>
      </c>
      <c r="E3498" t="str">
        <v>05 Mayo</v>
      </c>
      <c r="F3498">
        <v>5</v>
      </c>
      <c r="G3498" s="1">
        <f>'BECA SUPERIOR'!S166</f>
        <v>0</v>
      </c>
      <c r="H3498" s="1">
        <f>'BECA SUPERIOR'!T166</f>
        <v>0</v>
      </c>
    </row>
    <row r="3499">
      <c r="A3499" t="str">
        <v>Beca Educación Superior</v>
      </c>
      <c r="B3499" t="str">
        <v>PETÉN</v>
      </c>
      <c r="C3499" t="str">
        <v>SAN FRANCISCO</v>
      </c>
      <c r="D3499" t="str">
        <v>Beca</v>
      </c>
      <c r="E3499" t="str">
        <v>06 Junio</v>
      </c>
      <c r="F3499">
        <v>6</v>
      </c>
      <c r="G3499" s="1">
        <f>'BECA SUPERIOR'!V166</f>
        <v>0</v>
      </c>
      <c r="H3499" s="1">
        <f>'BECA SUPERIOR'!W166</f>
        <v>0</v>
      </c>
    </row>
    <row r="3500">
      <c r="A3500" t="str">
        <v>Beca Educación Superior</v>
      </c>
      <c r="B3500" t="str">
        <v>PETÉN</v>
      </c>
      <c r="C3500" t="str">
        <v>SAN FRANCISCO</v>
      </c>
      <c r="D3500" t="str">
        <v>Beca</v>
      </c>
      <c r="E3500" t="str">
        <v>07 Julio</v>
      </c>
      <c r="F3500">
        <v>7</v>
      </c>
      <c r="G3500" s="1">
        <f>'BECA SUPERIOR'!Y166</f>
        <v>0</v>
      </c>
      <c r="H3500" s="1">
        <f>'BECA SUPERIOR'!Z166</f>
        <v>0</v>
      </c>
    </row>
    <row r="3501">
      <c r="A3501" t="str">
        <v>Beca Educación Superior</v>
      </c>
      <c r="B3501" t="str">
        <v>PETÉN</v>
      </c>
      <c r="C3501" t="str">
        <v>SAN FRANCISCO</v>
      </c>
      <c r="D3501" t="str">
        <v>Beca</v>
      </c>
      <c r="E3501" t="str">
        <v>08 Agosto</v>
      </c>
      <c r="F3501">
        <v>8</v>
      </c>
      <c r="G3501" s="1">
        <f>'BECA SUPERIOR'!AB166</f>
        <v>0</v>
      </c>
      <c r="H3501" s="1">
        <f>'BECA SUPERIOR'!AC166</f>
        <v>0</v>
      </c>
    </row>
    <row r="3502">
      <c r="A3502" t="str">
        <v>Beca Educación Superior</v>
      </c>
      <c r="B3502" t="str">
        <v>PETÉN</v>
      </c>
      <c r="C3502" t="str">
        <v>SAN FRANCISCO</v>
      </c>
      <c r="D3502" t="str">
        <v>Beca</v>
      </c>
      <c r="E3502" t="str">
        <v>09 Septiembre</v>
      </c>
      <c r="F3502">
        <v>9</v>
      </c>
      <c r="G3502" s="1">
        <f>'BECA SUPERIOR'!AE166</f>
        <v>7</v>
      </c>
      <c r="H3502" s="1">
        <f>'BECA SUPERIOR'!AF166</f>
        <v>17500</v>
      </c>
    </row>
    <row r="3503">
      <c r="A3503" t="str">
        <v>Beca Educación Superior</v>
      </c>
      <c r="B3503" t="str">
        <v>PETÉN</v>
      </c>
      <c r="C3503" t="str">
        <v>SAN JOSÉ</v>
      </c>
      <c r="D3503" t="str">
        <v>Beca</v>
      </c>
      <c r="E3503" t="str">
        <v>01 Enero</v>
      </c>
      <c r="F3503">
        <v>1</v>
      </c>
      <c r="G3503" s="1">
        <f>'BECA SUPERIOR'!G167</f>
        <v>0</v>
      </c>
      <c r="H3503" s="1">
        <f>'BECA SUPERIOR'!H167</f>
        <v>0</v>
      </c>
    </row>
    <row r="3504">
      <c r="A3504" t="str">
        <v>Beca Educación Superior</v>
      </c>
      <c r="B3504" t="str">
        <v>PETÉN</v>
      </c>
      <c r="C3504" t="str">
        <v>SAN JOSÉ</v>
      </c>
      <c r="D3504" t="str">
        <v>Beca</v>
      </c>
      <c r="E3504" t="str">
        <v>02 Febrero</v>
      </c>
      <c r="F3504">
        <v>2</v>
      </c>
      <c r="G3504" s="1">
        <f>'BECA SUPERIOR'!J167</f>
        <v>0</v>
      </c>
      <c r="H3504" s="1">
        <f>'BECA SUPERIOR'!K167</f>
        <v>0</v>
      </c>
    </row>
    <row r="3505">
      <c r="A3505" t="str">
        <v>Beca Educación Superior</v>
      </c>
      <c r="B3505" t="str">
        <v>PETÉN</v>
      </c>
      <c r="C3505" t="str">
        <v>SAN JOSÉ</v>
      </c>
      <c r="D3505" t="str">
        <v>Beca</v>
      </c>
      <c r="E3505" t="str">
        <v>03 Marzo</v>
      </c>
      <c r="F3505">
        <v>3</v>
      </c>
      <c r="G3505" s="1">
        <f>'BECA SUPERIOR'!M167</f>
        <v>0</v>
      </c>
      <c r="H3505" s="1">
        <f>'BECA SUPERIOR'!N167</f>
        <v>0</v>
      </c>
    </row>
    <row r="3506">
      <c r="A3506" t="str">
        <v>Beca Educación Superior</v>
      </c>
      <c r="B3506" t="str">
        <v>PETÉN</v>
      </c>
      <c r="C3506" t="str">
        <v>SAN JOSÉ</v>
      </c>
      <c r="D3506" t="str">
        <v>Beca</v>
      </c>
      <c r="E3506" t="str">
        <v>04 Abril</v>
      </c>
      <c r="F3506">
        <v>4</v>
      </c>
      <c r="G3506" s="1">
        <f>'BECA SUPERIOR'!P167</f>
        <v>0</v>
      </c>
      <c r="H3506" s="1">
        <f>'BECA SUPERIOR'!Q167</f>
        <v>0</v>
      </c>
    </row>
    <row r="3507">
      <c r="A3507" t="str">
        <v>Beca Educación Superior</v>
      </c>
      <c r="B3507" t="str">
        <v>PETÉN</v>
      </c>
      <c r="C3507" t="str">
        <v>SAN JOSÉ</v>
      </c>
      <c r="D3507" t="str">
        <v>Beca</v>
      </c>
      <c r="E3507" t="str">
        <v>05 Mayo</v>
      </c>
      <c r="F3507">
        <v>5</v>
      </c>
      <c r="G3507" s="1">
        <f>'BECA SUPERIOR'!S167</f>
        <v>0</v>
      </c>
      <c r="H3507" s="1">
        <f>'BECA SUPERIOR'!T167</f>
        <v>0</v>
      </c>
    </row>
    <row r="3508">
      <c r="A3508" t="str">
        <v>Beca Educación Superior</v>
      </c>
      <c r="B3508" t="str">
        <v>PETÉN</v>
      </c>
      <c r="C3508" t="str">
        <v>SAN JOSÉ</v>
      </c>
      <c r="D3508" t="str">
        <v>Beca</v>
      </c>
      <c r="E3508" t="str">
        <v>06 Junio</v>
      </c>
      <c r="F3508">
        <v>6</v>
      </c>
      <c r="G3508" s="1">
        <f>'BECA SUPERIOR'!V167</f>
        <v>0</v>
      </c>
      <c r="H3508" s="1">
        <f>'BECA SUPERIOR'!W167</f>
        <v>0</v>
      </c>
    </row>
    <row r="3509">
      <c r="A3509" t="str">
        <v>Beca Educación Superior</v>
      </c>
      <c r="B3509" t="str">
        <v>PETÉN</v>
      </c>
      <c r="C3509" t="str">
        <v>SAN JOSÉ</v>
      </c>
      <c r="D3509" t="str">
        <v>Beca</v>
      </c>
      <c r="E3509" t="str">
        <v>07 Julio</v>
      </c>
      <c r="F3509">
        <v>7</v>
      </c>
      <c r="G3509" s="1">
        <f>'BECA SUPERIOR'!Y167</f>
        <v>0</v>
      </c>
      <c r="H3509" s="1">
        <f>'BECA SUPERIOR'!Z167</f>
        <v>0</v>
      </c>
    </row>
    <row r="3510">
      <c r="A3510" t="str">
        <v>Beca Educación Superior</v>
      </c>
      <c r="B3510" t="str">
        <v>PETÉN</v>
      </c>
      <c r="C3510" t="str">
        <v>SAN JOSÉ</v>
      </c>
      <c r="D3510" t="str">
        <v>Beca</v>
      </c>
      <c r="E3510" t="str">
        <v>08 Agosto</v>
      </c>
      <c r="F3510">
        <v>8</v>
      </c>
      <c r="G3510" s="1">
        <f>'BECA SUPERIOR'!AB167</f>
        <v>0</v>
      </c>
      <c r="H3510" s="1">
        <f>'BECA SUPERIOR'!AC167</f>
        <v>0</v>
      </c>
    </row>
    <row r="3511">
      <c r="A3511" t="str">
        <v>Beca Educación Superior</v>
      </c>
      <c r="B3511" t="str">
        <v>PETÉN</v>
      </c>
      <c r="C3511" t="str">
        <v>SAN JOSÉ</v>
      </c>
      <c r="D3511" t="str">
        <v>Beca</v>
      </c>
      <c r="E3511" t="str">
        <v>09 Septiembre</v>
      </c>
      <c r="F3511">
        <v>9</v>
      </c>
      <c r="G3511" s="1">
        <f>'BECA SUPERIOR'!AE167</f>
        <v>0</v>
      </c>
      <c r="H3511" s="1">
        <f>'BECA SUPERIOR'!AF167</f>
        <v>0</v>
      </c>
    </row>
    <row r="3512">
      <c r="A3512" t="str">
        <v>Beca Educación Superior</v>
      </c>
      <c r="B3512" t="str">
        <v>PETÉN</v>
      </c>
      <c r="C3512" t="str">
        <v>SAN LUIS</v>
      </c>
      <c r="D3512" t="str">
        <v>Beca</v>
      </c>
      <c r="E3512" t="str">
        <v>01 Enero</v>
      </c>
      <c r="F3512">
        <v>1</v>
      </c>
      <c r="G3512" s="1">
        <f>'BECA SUPERIOR'!G168</f>
        <v>0</v>
      </c>
      <c r="H3512" s="1">
        <f>'BECA SUPERIOR'!H168</f>
        <v>0</v>
      </c>
    </row>
    <row r="3513">
      <c r="A3513" t="str">
        <v>Beca Educación Superior</v>
      </c>
      <c r="B3513" t="str">
        <v>PETÉN</v>
      </c>
      <c r="C3513" t="str">
        <v>SAN LUIS</v>
      </c>
      <c r="D3513" t="str">
        <v>Beca</v>
      </c>
      <c r="E3513" t="str">
        <v>02 Febrero</v>
      </c>
      <c r="F3513">
        <v>2</v>
      </c>
      <c r="G3513" s="1">
        <f>'BECA SUPERIOR'!J168</f>
        <v>0</v>
      </c>
      <c r="H3513" s="1">
        <f>'BECA SUPERIOR'!K168</f>
        <v>0</v>
      </c>
    </row>
    <row r="3514">
      <c r="A3514" t="str">
        <v>Beca Educación Superior</v>
      </c>
      <c r="B3514" t="str">
        <v>PETÉN</v>
      </c>
      <c r="C3514" t="str">
        <v>SAN LUIS</v>
      </c>
      <c r="D3514" t="str">
        <v>Beca</v>
      </c>
      <c r="E3514" t="str">
        <v>03 Marzo</v>
      </c>
      <c r="F3514">
        <v>3</v>
      </c>
      <c r="G3514" s="1">
        <f>'BECA SUPERIOR'!M168</f>
        <v>0</v>
      </c>
      <c r="H3514" s="1">
        <f>'BECA SUPERIOR'!N168</f>
        <v>0</v>
      </c>
    </row>
    <row r="3515">
      <c r="A3515" t="str">
        <v>Beca Educación Superior</v>
      </c>
      <c r="B3515" t="str">
        <v>PETÉN</v>
      </c>
      <c r="C3515" t="str">
        <v>SAN LUIS</v>
      </c>
      <c r="D3515" t="str">
        <v>Beca</v>
      </c>
      <c r="E3515" t="str">
        <v>04 Abril</v>
      </c>
      <c r="F3515">
        <v>4</v>
      </c>
      <c r="G3515" s="1">
        <f>'BECA SUPERIOR'!P168</f>
        <v>11.52</v>
      </c>
      <c r="H3515" s="1">
        <f>'BECA SUPERIOR'!Q168</f>
        <v>28800</v>
      </c>
    </row>
    <row r="3516">
      <c r="A3516" t="str">
        <v>Beca Educación Superior</v>
      </c>
      <c r="B3516" t="str">
        <v>PETÉN</v>
      </c>
      <c r="C3516" t="str">
        <v>SAN LUIS</v>
      </c>
      <c r="D3516" t="str">
        <v>Beca</v>
      </c>
      <c r="E3516" t="str">
        <v>05 Mayo</v>
      </c>
      <c r="F3516">
        <v>5</v>
      </c>
      <c r="G3516" s="1">
        <f>'BECA SUPERIOR'!S168</f>
        <v>0</v>
      </c>
      <c r="H3516" s="1">
        <f>'BECA SUPERIOR'!T168</f>
        <v>0</v>
      </c>
    </row>
    <row r="3517">
      <c r="A3517" t="str">
        <v>Beca Educación Superior</v>
      </c>
      <c r="B3517" t="str">
        <v>PETÉN</v>
      </c>
      <c r="C3517" t="str">
        <v>SAN LUIS</v>
      </c>
      <c r="D3517" t="str">
        <v>Beca</v>
      </c>
      <c r="E3517" t="str">
        <v>06 Junio</v>
      </c>
      <c r="F3517">
        <v>6</v>
      </c>
      <c r="G3517" s="1">
        <f>'BECA SUPERIOR'!V168</f>
        <v>0</v>
      </c>
      <c r="H3517" s="1">
        <f>'BECA SUPERIOR'!W168</f>
        <v>0</v>
      </c>
    </row>
    <row r="3518">
      <c r="A3518" t="str">
        <v>Beca Educación Superior</v>
      </c>
      <c r="B3518" t="str">
        <v>PETÉN</v>
      </c>
      <c r="C3518" t="str">
        <v>SAN LUIS</v>
      </c>
      <c r="D3518" t="str">
        <v>Beca</v>
      </c>
      <c r="E3518" t="str">
        <v>07 Julio</v>
      </c>
      <c r="F3518">
        <v>7</v>
      </c>
      <c r="G3518" s="1">
        <f>'BECA SUPERIOR'!Y168</f>
        <v>0</v>
      </c>
      <c r="H3518" s="1">
        <f>'BECA SUPERIOR'!Z168</f>
        <v>0</v>
      </c>
    </row>
    <row r="3519">
      <c r="A3519" t="str">
        <v>Beca Educación Superior</v>
      </c>
      <c r="B3519" t="str">
        <v>PETÉN</v>
      </c>
      <c r="C3519" t="str">
        <v>SAN LUIS</v>
      </c>
      <c r="D3519" t="str">
        <v>Beca</v>
      </c>
      <c r="E3519" t="str">
        <v>08 Agosto</v>
      </c>
      <c r="F3519">
        <v>8</v>
      </c>
      <c r="G3519" s="1">
        <f>'BECA SUPERIOR'!AB168</f>
        <v>0</v>
      </c>
      <c r="H3519" s="1">
        <f>'BECA SUPERIOR'!AC168</f>
        <v>0</v>
      </c>
    </row>
    <row r="3520">
      <c r="A3520" t="str">
        <v>Beca Educación Superior</v>
      </c>
      <c r="B3520" t="str">
        <v>PETÉN</v>
      </c>
      <c r="C3520" t="str">
        <v>SAN LUIS</v>
      </c>
      <c r="D3520" t="str">
        <v>Beca</v>
      </c>
      <c r="E3520" t="str">
        <v>09 Septiembre</v>
      </c>
      <c r="F3520">
        <v>9</v>
      </c>
      <c r="G3520" s="1">
        <f>'BECA SUPERIOR'!AE168</f>
        <v>15</v>
      </c>
      <c r="H3520" s="1">
        <f>'BECA SUPERIOR'!AF168</f>
        <v>37500</v>
      </c>
    </row>
    <row r="3521">
      <c r="A3521" t="str">
        <v>Beca Educación Superior</v>
      </c>
      <c r="B3521" t="str">
        <v>PETÉN</v>
      </c>
      <c r="C3521" t="str">
        <v>SANTA ANA</v>
      </c>
      <c r="D3521" t="str">
        <v>Beca</v>
      </c>
      <c r="E3521" t="str">
        <v>01 Enero</v>
      </c>
      <c r="F3521">
        <v>1</v>
      </c>
      <c r="G3521" s="1">
        <f>'BECA SUPERIOR'!G169</f>
        <v>0</v>
      </c>
      <c r="H3521" s="1">
        <f>'BECA SUPERIOR'!H169</f>
        <v>0</v>
      </c>
    </row>
    <row r="3522">
      <c r="A3522" t="str">
        <v>Beca Educación Superior</v>
      </c>
      <c r="B3522" t="str">
        <v>PETÉN</v>
      </c>
      <c r="C3522" t="str">
        <v>SANTA ANA</v>
      </c>
      <c r="D3522" t="str">
        <v>Beca</v>
      </c>
      <c r="E3522" t="str">
        <v>02 Febrero</v>
      </c>
      <c r="F3522">
        <v>2</v>
      </c>
      <c r="G3522" s="1">
        <f>'BECA SUPERIOR'!J169</f>
        <v>0</v>
      </c>
      <c r="H3522" s="1">
        <f>'BECA SUPERIOR'!K169</f>
        <v>0</v>
      </c>
    </row>
    <row r="3523">
      <c r="A3523" t="str">
        <v>Beca Educación Superior</v>
      </c>
      <c r="B3523" t="str">
        <v>PETÉN</v>
      </c>
      <c r="C3523" t="str">
        <v>SANTA ANA</v>
      </c>
      <c r="D3523" t="str">
        <v>Beca</v>
      </c>
      <c r="E3523" t="str">
        <v>03 Marzo</v>
      </c>
      <c r="F3523">
        <v>3</v>
      </c>
      <c r="G3523" s="1">
        <f>'BECA SUPERIOR'!M169</f>
        <v>0</v>
      </c>
      <c r="H3523" s="1">
        <f>'BECA SUPERIOR'!N169</f>
        <v>0</v>
      </c>
    </row>
    <row r="3524">
      <c r="A3524" t="str">
        <v>Beca Educación Superior</v>
      </c>
      <c r="B3524" t="str">
        <v>PETÉN</v>
      </c>
      <c r="C3524" t="str">
        <v>SANTA ANA</v>
      </c>
      <c r="D3524" t="str">
        <v>Beca</v>
      </c>
      <c r="E3524" t="str">
        <v>04 Abril</v>
      </c>
      <c r="F3524">
        <v>4</v>
      </c>
      <c r="G3524" s="1">
        <f>'BECA SUPERIOR'!P169</f>
        <v>0.72</v>
      </c>
      <c r="H3524" s="1">
        <f>'BECA SUPERIOR'!Q169</f>
        <v>1800</v>
      </c>
    </row>
    <row r="3525">
      <c r="A3525" t="str">
        <v>Beca Educación Superior</v>
      </c>
      <c r="B3525" t="str">
        <v>PETÉN</v>
      </c>
      <c r="C3525" t="str">
        <v>SANTA ANA</v>
      </c>
      <c r="D3525" t="str">
        <v>Beca</v>
      </c>
      <c r="E3525" t="str">
        <v>05 Mayo</v>
      </c>
      <c r="F3525">
        <v>5</v>
      </c>
      <c r="G3525" s="1">
        <f>'BECA SUPERIOR'!S169</f>
        <v>0</v>
      </c>
      <c r="H3525" s="1">
        <f>'BECA SUPERIOR'!T169</f>
        <v>0</v>
      </c>
    </row>
    <row r="3526">
      <c r="A3526" t="str">
        <v>Beca Educación Superior</v>
      </c>
      <c r="B3526" t="str">
        <v>PETÉN</v>
      </c>
      <c r="C3526" t="str">
        <v>SANTA ANA</v>
      </c>
      <c r="D3526" t="str">
        <v>Beca</v>
      </c>
      <c r="E3526" t="str">
        <v>06 Junio</v>
      </c>
      <c r="F3526">
        <v>6</v>
      </c>
      <c r="G3526" s="1">
        <f>'BECA SUPERIOR'!V169</f>
        <v>0</v>
      </c>
      <c r="H3526" s="1">
        <f>'BECA SUPERIOR'!W169</f>
        <v>0</v>
      </c>
    </row>
    <row r="3527">
      <c r="A3527" t="str">
        <v>Beca Educación Superior</v>
      </c>
      <c r="B3527" t="str">
        <v>PETÉN</v>
      </c>
      <c r="C3527" t="str">
        <v>SANTA ANA</v>
      </c>
      <c r="D3527" t="str">
        <v>Beca</v>
      </c>
      <c r="E3527" t="str">
        <v>07 Julio</v>
      </c>
      <c r="F3527">
        <v>7</v>
      </c>
      <c r="G3527" s="1">
        <f>'BECA SUPERIOR'!Y169</f>
        <v>0</v>
      </c>
      <c r="H3527" s="1">
        <f>'BECA SUPERIOR'!Z169</f>
        <v>0</v>
      </c>
    </row>
    <row r="3528">
      <c r="A3528" t="str">
        <v>Beca Educación Superior</v>
      </c>
      <c r="B3528" t="str">
        <v>PETÉN</v>
      </c>
      <c r="C3528" t="str">
        <v>SANTA ANA</v>
      </c>
      <c r="D3528" t="str">
        <v>Beca</v>
      </c>
      <c r="E3528" t="str">
        <v>08 Agosto</v>
      </c>
      <c r="F3528">
        <v>8</v>
      </c>
      <c r="G3528" s="1">
        <f>'BECA SUPERIOR'!AB169</f>
        <v>0</v>
      </c>
      <c r="H3528" s="1">
        <f>'BECA SUPERIOR'!AC169</f>
        <v>0</v>
      </c>
    </row>
    <row r="3529">
      <c r="A3529" t="str">
        <v>Beca Educación Superior</v>
      </c>
      <c r="B3529" t="str">
        <v>PETÉN</v>
      </c>
      <c r="C3529" t="str">
        <v>SANTA ANA</v>
      </c>
      <c r="D3529" t="str">
        <v>Beca</v>
      </c>
      <c r="E3529" t="str">
        <v>09 Septiembre</v>
      </c>
      <c r="F3529">
        <v>9</v>
      </c>
      <c r="G3529" s="1">
        <f>'BECA SUPERIOR'!AE169</f>
        <v>1</v>
      </c>
      <c r="H3529" s="1">
        <f>'BECA SUPERIOR'!AF169</f>
        <v>2500</v>
      </c>
    </row>
    <row r="3530">
      <c r="A3530" t="str">
        <v>Beca Educación Superior</v>
      </c>
      <c r="B3530" t="str">
        <v>PETÉN</v>
      </c>
      <c r="C3530" t="str">
        <v>SAYAXCHÉ</v>
      </c>
      <c r="D3530" t="str">
        <v>Beca</v>
      </c>
      <c r="E3530" t="str">
        <v>01 Enero</v>
      </c>
      <c r="F3530">
        <v>1</v>
      </c>
      <c r="G3530" s="1">
        <f>'BECA SUPERIOR'!G170</f>
        <v>0</v>
      </c>
      <c r="H3530" s="1">
        <f>'BECA SUPERIOR'!H170</f>
        <v>0</v>
      </c>
    </row>
    <row r="3531">
      <c r="A3531" t="str">
        <v>Beca Educación Superior</v>
      </c>
      <c r="B3531" t="str">
        <v>PETÉN</v>
      </c>
      <c r="C3531" t="str">
        <v>SAYAXCHÉ</v>
      </c>
      <c r="D3531" t="str">
        <v>Beca</v>
      </c>
      <c r="E3531" t="str">
        <v>02 Febrero</v>
      </c>
      <c r="F3531">
        <v>2</v>
      </c>
      <c r="G3531" s="1">
        <f>'BECA SUPERIOR'!J170</f>
        <v>0</v>
      </c>
      <c r="H3531" s="1">
        <f>'BECA SUPERIOR'!K170</f>
        <v>0</v>
      </c>
    </row>
    <row r="3532">
      <c r="A3532" t="str">
        <v>Beca Educación Superior</v>
      </c>
      <c r="B3532" t="str">
        <v>PETÉN</v>
      </c>
      <c r="C3532" t="str">
        <v>SAYAXCHÉ</v>
      </c>
      <c r="D3532" t="str">
        <v>Beca</v>
      </c>
      <c r="E3532" t="str">
        <v>03 Marzo</v>
      </c>
      <c r="F3532">
        <v>3</v>
      </c>
      <c r="G3532" s="1">
        <f>'BECA SUPERIOR'!M170</f>
        <v>0</v>
      </c>
      <c r="H3532" s="1">
        <f>'BECA SUPERIOR'!N170</f>
        <v>0</v>
      </c>
    </row>
    <row r="3533">
      <c r="A3533" t="str">
        <v>Beca Educación Superior</v>
      </c>
      <c r="B3533" t="str">
        <v>PETÉN</v>
      </c>
      <c r="C3533" t="str">
        <v>SAYAXCHÉ</v>
      </c>
      <c r="D3533" t="str">
        <v>Beca</v>
      </c>
      <c r="E3533" t="str">
        <v>04 Abril</v>
      </c>
      <c r="F3533">
        <v>4</v>
      </c>
      <c r="G3533" s="1">
        <f>'BECA SUPERIOR'!P170</f>
        <v>2.16</v>
      </c>
      <c r="H3533" s="1">
        <f>'BECA SUPERIOR'!Q170</f>
        <v>5400</v>
      </c>
    </row>
    <row r="3534">
      <c r="A3534" t="str">
        <v>Beca Educación Superior</v>
      </c>
      <c r="B3534" t="str">
        <v>PETÉN</v>
      </c>
      <c r="C3534" t="str">
        <v>SAYAXCHÉ</v>
      </c>
      <c r="D3534" t="str">
        <v>Beca</v>
      </c>
      <c r="E3534" t="str">
        <v>05 Mayo</v>
      </c>
      <c r="F3534">
        <v>5</v>
      </c>
      <c r="G3534" s="1">
        <f>'BECA SUPERIOR'!S170</f>
        <v>0</v>
      </c>
      <c r="H3534" s="1">
        <f>'BECA SUPERIOR'!T170</f>
        <v>0</v>
      </c>
    </row>
    <row r="3535">
      <c r="A3535" t="str">
        <v>Beca Educación Superior</v>
      </c>
      <c r="B3535" t="str">
        <v>PETÉN</v>
      </c>
      <c r="C3535" t="str">
        <v>SAYAXCHÉ</v>
      </c>
      <c r="D3535" t="str">
        <v>Beca</v>
      </c>
      <c r="E3535" t="str">
        <v>06 Junio</v>
      </c>
      <c r="F3535">
        <v>6</v>
      </c>
      <c r="G3535" s="1">
        <f>'BECA SUPERIOR'!V170</f>
        <v>0</v>
      </c>
      <c r="H3535" s="1">
        <f>'BECA SUPERIOR'!W170</f>
        <v>0</v>
      </c>
    </row>
    <row r="3536">
      <c r="A3536" t="str">
        <v>Beca Educación Superior</v>
      </c>
      <c r="B3536" t="str">
        <v>PETÉN</v>
      </c>
      <c r="C3536" t="str">
        <v>SAYAXCHÉ</v>
      </c>
      <c r="D3536" t="str">
        <v>Beca</v>
      </c>
      <c r="E3536" t="str">
        <v>07 Julio</v>
      </c>
      <c r="F3536">
        <v>7</v>
      </c>
      <c r="G3536" s="1">
        <f>'BECA SUPERIOR'!Y170</f>
        <v>0</v>
      </c>
      <c r="H3536" s="1">
        <f>'BECA SUPERIOR'!Z170</f>
        <v>0</v>
      </c>
    </row>
    <row r="3537">
      <c r="A3537" t="str">
        <v>Beca Educación Superior</v>
      </c>
      <c r="B3537" t="str">
        <v>PETÉN</v>
      </c>
      <c r="C3537" t="str">
        <v>SAYAXCHÉ</v>
      </c>
      <c r="D3537" t="str">
        <v>Beca</v>
      </c>
      <c r="E3537" t="str">
        <v>08 Agosto</v>
      </c>
      <c r="F3537">
        <v>8</v>
      </c>
      <c r="G3537" s="1">
        <f>'BECA SUPERIOR'!AB170</f>
        <v>0</v>
      </c>
      <c r="H3537" s="1">
        <f>'BECA SUPERIOR'!AC170</f>
        <v>0</v>
      </c>
    </row>
    <row r="3538">
      <c r="A3538" t="str">
        <v>Beca Educación Superior</v>
      </c>
      <c r="B3538" t="str">
        <v>PETÉN</v>
      </c>
      <c r="C3538" t="str">
        <v>SAYAXCHÉ</v>
      </c>
      <c r="D3538" t="str">
        <v>Beca</v>
      </c>
      <c r="E3538" t="str">
        <v>09 Septiembre</v>
      </c>
      <c r="F3538">
        <v>9</v>
      </c>
      <c r="G3538" s="1">
        <f>'BECA SUPERIOR'!AE170</f>
        <v>2</v>
      </c>
      <c r="H3538" s="1">
        <f>'BECA SUPERIOR'!AF170</f>
        <v>5000</v>
      </c>
    </row>
    <row r="3539">
      <c r="A3539" t="str">
        <v>Beca Educación Superior</v>
      </c>
      <c r="B3539" t="str">
        <v>QUETZALTENANGO</v>
      </c>
      <c r="C3539" t="str">
        <v>ALMOLONGA</v>
      </c>
      <c r="D3539" t="str">
        <v>Beca</v>
      </c>
      <c r="E3539" t="str">
        <v>01 Enero</v>
      </c>
      <c r="F3539">
        <v>1</v>
      </c>
      <c r="G3539" s="1">
        <f>'BECA SUPERIOR'!G171</f>
        <v>0</v>
      </c>
      <c r="H3539" s="1">
        <f>'BECA SUPERIOR'!H171</f>
        <v>0</v>
      </c>
    </row>
    <row r="3540">
      <c r="A3540" t="str">
        <v>Beca Educación Superior</v>
      </c>
      <c r="B3540" t="str">
        <v>QUETZALTENANGO</v>
      </c>
      <c r="C3540" t="str">
        <v>ALMOLONGA</v>
      </c>
      <c r="D3540" t="str">
        <v>Beca</v>
      </c>
      <c r="E3540" t="str">
        <v>02 Febrero</v>
      </c>
      <c r="F3540">
        <v>2</v>
      </c>
      <c r="G3540" s="1">
        <f>'BECA SUPERIOR'!J171</f>
        <v>0</v>
      </c>
      <c r="H3540" s="1">
        <f>'BECA SUPERIOR'!K171</f>
        <v>0</v>
      </c>
    </row>
    <row r="3541">
      <c r="A3541" t="str">
        <v>Beca Educación Superior</v>
      </c>
      <c r="B3541" t="str">
        <v>QUETZALTENANGO</v>
      </c>
      <c r="C3541" t="str">
        <v>ALMOLONGA</v>
      </c>
      <c r="D3541" t="str">
        <v>Beca</v>
      </c>
      <c r="E3541" t="str">
        <v>03 Marzo</v>
      </c>
      <c r="F3541">
        <v>3</v>
      </c>
      <c r="G3541" s="1">
        <f>'BECA SUPERIOR'!M171</f>
        <v>0</v>
      </c>
      <c r="H3541" s="1">
        <f>'BECA SUPERIOR'!N171</f>
        <v>0</v>
      </c>
    </row>
    <row r="3542">
      <c r="A3542" t="str">
        <v>Beca Educación Superior</v>
      </c>
      <c r="B3542" t="str">
        <v>QUETZALTENANGO</v>
      </c>
      <c r="C3542" t="str">
        <v>ALMOLONGA</v>
      </c>
      <c r="D3542" t="str">
        <v>Beca</v>
      </c>
      <c r="E3542" t="str">
        <v>04 Abril</v>
      </c>
      <c r="F3542">
        <v>4</v>
      </c>
      <c r="G3542" s="1">
        <f>'BECA SUPERIOR'!P171</f>
        <v>0</v>
      </c>
      <c r="H3542" s="1">
        <f>'BECA SUPERIOR'!Q171</f>
        <v>0</v>
      </c>
    </row>
    <row r="3543">
      <c r="A3543" t="str">
        <v>Beca Educación Superior</v>
      </c>
      <c r="B3543" t="str">
        <v>QUETZALTENANGO</v>
      </c>
      <c r="C3543" t="str">
        <v>ALMOLONGA</v>
      </c>
      <c r="D3543" t="str">
        <v>Beca</v>
      </c>
      <c r="E3543" t="str">
        <v>05 Mayo</v>
      </c>
      <c r="F3543">
        <v>5</v>
      </c>
      <c r="G3543" s="1">
        <f>'BECA SUPERIOR'!S171</f>
        <v>0</v>
      </c>
      <c r="H3543" s="1">
        <f>'BECA SUPERIOR'!T171</f>
        <v>0</v>
      </c>
    </row>
    <row r="3544">
      <c r="A3544" t="str">
        <v>Beca Educación Superior</v>
      </c>
      <c r="B3544" t="str">
        <v>QUETZALTENANGO</v>
      </c>
      <c r="C3544" t="str">
        <v>ALMOLONGA</v>
      </c>
      <c r="D3544" t="str">
        <v>Beca</v>
      </c>
      <c r="E3544" t="str">
        <v>06 Junio</v>
      </c>
      <c r="F3544">
        <v>6</v>
      </c>
      <c r="G3544" s="1">
        <f>'BECA SUPERIOR'!V171</f>
        <v>0</v>
      </c>
      <c r="H3544" s="1">
        <f>'BECA SUPERIOR'!W171</f>
        <v>0</v>
      </c>
    </row>
    <row r="3545">
      <c r="A3545" t="str">
        <v>Beca Educación Superior</v>
      </c>
      <c r="B3545" t="str">
        <v>QUETZALTENANGO</v>
      </c>
      <c r="C3545" t="str">
        <v>ALMOLONGA</v>
      </c>
      <c r="D3545" t="str">
        <v>Beca</v>
      </c>
      <c r="E3545" t="str">
        <v>07 Julio</v>
      </c>
      <c r="F3545">
        <v>7</v>
      </c>
      <c r="G3545" s="1">
        <f>'BECA SUPERIOR'!Y171</f>
        <v>0</v>
      </c>
      <c r="H3545" s="1">
        <f>'BECA SUPERIOR'!Z171</f>
        <v>0</v>
      </c>
    </row>
    <row r="3546">
      <c r="A3546" t="str">
        <v>Beca Educación Superior</v>
      </c>
      <c r="B3546" t="str">
        <v>QUETZALTENANGO</v>
      </c>
      <c r="C3546" t="str">
        <v>ALMOLONGA</v>
      </c>
      <c r="D3546" t="str">
        <v>Beca</v>
      </c>
      <c r="E3546" t="str">
        <v>08 Agosto</v>
      </c>
      <c r="F3546">
        <v>8</v>
      </c>
      <c r="G3546" s="1">
        <f>'BECA SUPERIOR'!AB171</f>
        <v>0</v>
      </c>
      <c r="H3546" s="1">
        <f>'BECA SUPERIOR'!AC171</f>
        <v>0</v>
      </c>
    </row>
    <row r="3547">
      <c r="A3547" t="str">
        <v>Beca Educación Superior</v>
      </c>
      <c r="B3547" t="str">
        <v>QUETZALTENANGO</v>
      </c>
      <c r="C3547" t="str">
        <v>ALMOLONGA</v>
      </c>
      <c r="D3547" t="str">
        <v>Beca</v>
      </c>
      <c r="E3547" t="str">
        <v>09 Septiembre</v>
      </c>
      <c r="F3547">
        <v>9</v>
      </c>
      <c r="G3547" s="1">
        <f>'BECA SUPERIOR'!AE171</f>
        <v>0</v>
      </c>
      <c r="H3547" s="1">
        <f>'BECA SUPERIOR'!AF171</f>
        <v>0</v>
      </c>
    </row>
    <row r="3548">
      <c r="A3548" t="str">
        <v>Beca Educación Superior</v>
      </c>
      <c r="B3548" t="str">
        <v>QUETZALTENANGO</v>
      </c>
      <c r="C3548" t="str">
        <v>CABRICÁN</v>
      </c>
      <c r="D3548" t="str">
        <v>Beca</v>
      </c>
      <c r="E3548" t="str">
        <v>01 Enero</v>
      </c>
      <c r="F3548">
        <v>1</v>
      </c>
      <c r="G3548" s="1">
        <f>'BECA SUPERIOR'!G172</f>
        <v>0</v>
      </c>
      <c r="H3548" s="1">
        <f>'BECA SUPERIOR'!H172</f>
        <v>0</v>
      </c>
    </row>
    <row r="3549">
      <c r="A3549" t="str">
        <v>Beca Educación Superior</v>
      </c>
      <c r="B3549" t="str">
        <v>QUETZALTENANGO</v>
      </c>
      <c r="C3549" t="str">
        <v>CABRICÁN</v>
      </c>
      <c r="D3549" t="str">
        <v>Beca</v>
      </c>
      <c r="E3549" t="str">
        <v>02 Febrero</v>
      </c>
      <c r="F3549">
        <v>2</v>
      </c>
      <c r="G3549" s="1">
        <f>'BECA SUPERIOR'!J172</f>
        <v>0</v>
      </c>
      <c r="H3549" s="1">
        <f>'BECA SUPERIOR'!K172</f>
        <v>0</v>
      </c>
    </row>
    <row r="3550">
      <c r="A3550" t="str">
        <v>Beca Educación Superior</v>
      </c>
      <c r="B3550" t="str">
        <v>QUETZALTENANGO</v>
      </c>
      <c r="C3550" t="str">
        <v>CABRICÁN</v>
      </c>
      <c r="D3550" t="str">
        <v>Beca</v>
      </c>
      <c r="E3550" t="str">
        <v>03 Marzo</v>
      </c>
      <c r="F3550">
        <v>3</v>
      </c>
      <c r="G3550" s="1">
        <f>'BECA SUPERIOR'!M172</f>
        <v>0</v>
      </c>
      <c r="H3550" s="1">
        <f>'BECA SUPERIOR'!N172</f>
        <v>0</v>
      </c>
    </row>
    <row r="3551">
      <c r="A3551" t="str">
        <v>Beca Educación Superior</v>
      </c>
      <c r="B3551" t="str">
        <v>QUETZALTENANGO</v>
      </c>
      <c r="C3551" t="str">
        <v>CABRICÁN</v>
      </c>
      <c r="D3551" t="str">
        <v>Beca</v>
      </c>
      <c r="E3551" t="str">
        <v>04 Abril</v>
      </c>
      <c r="F3551">
        <v>4</v>
      </c>
      <c r="G3551" s="1">
        <f>'BECA SUPERIOR'!P172</f>
        <v>0</v>
      </c>
      <c r="H3551" s="1">
        <f>'BECA SUPERIOR'!Q172</f>
        <v>0</v>
      </c>
    </row>
    <row r="3552">
      <c r="A3552" t="str">
        <v>Beca Educación Superior</v>
      </c>
      <c r="B3552" t="str">
        <v>QUETZALTENANGO</v>
      </c>
      <c r="C3552" t="str">
        <v>CABRICÁN</v>
      </c>
      <c r="D3552" t="str">
        <v>Beca</v>
      </c>
      <c r="E3552" t="str">
        <v>05 Mayo</v>
      </c>
      <c r="F3552">
        <v>5</v>
      </c>
      <c r="G3552" s="1">
        <f>'BECA SUPERIOR'!S172</f>
        <v>0</v>
      </c>
      <c r="H3552" s="1">
        <f>'BECA SUPERIOR'!T172</f>
        <v>0</v>
      </c>
    </row>
    <row r="3553">
      <c r="A3553" t="str">
        <v>Beca Educación Superior</v>
      </c>
      <c r="B3553" t="str">
        <v>QUETZALTENANGO</v>
      </c>
      <c r="C3553" t="str">
        <v>CABRICÁN</v>
      </c>
      <c r="D3553" t="str">
        <v>Beca</v>
      </c>
      <c r="E3553" t="str">
        <v>06 Junio</v>
      </c>
      <c r="F3553">
        <v>6</v>
      </c>
      <c r="G3553" s="1">
        <f>'BECA SUPERIOR'!V172</f>
        <v>0</v>
      </c>
      <c r="H3553" s="1">
        <f>'BECA SUPERIOR'!W172</f>
        <v>0</v>
      </c>
    </row>
    <row r="3554">
      <c r="A3554" t="str">
        <v>Beca Educación Superior</v>
      </c>
      <c r="B3554" t="str">
        <v>QUETZALTENANGO</v>
      </c>
      <c r="C3554" t="str">
        <v>CABRICÁN</v>
      </c>
      <c r="D3554" t="str">
        <v>Beca</v>
      </c>
      <c r="E3554" t="str">
        <v>07 Julio</v>
      </c>
      <c r="F3554">
        <v>7</v>
      </c>
      <c r="G3554" s="1">
        <f>'BECA SUPERIOR'!Y172</f>
        <v>0</v>
      </c>
      <c r="H3554" s="1">
        <f>'BECA SUPERIOR'!Z172</f>
        <v>0</v>
      </c>
    </row>
    <row r="3555">
      <c r="A3555" t="str">
        <v>Beca Educación Superior</v>
      </c>
      <c r="B3555" t="str">
        <v>QUETZALTENANGO</v>
      </c>
      <c r="C3555" t="str">
        <v>CABRICÁN</v>
      </c>
      <c r="D3555" t="str">
        <v>Beca</v>
      </c>
      <c r="E3555" t="str">
        <v>08 Agosto</v>
      </c>
      <c r="F3555">
        <v>8</v>
      </c>
      <c r="G3555" s="1">
        <f>'BECA SUPERIOR'!AB172</f>
        <v>0</v>
      </c>
      <c r="H3555" s="1">
        <f>'BECA SUPERIOR'!AC172</f>
        <v>0</v>
      </c>
    </row>
    <row r="3556">
      <c r="A3556" t="str">
        <v>Beca Educación Superior</v>
      </c>
      <c r="B3556" t="str">
        <v>QUETZALTENANGO</v>
      </c>
      <c r="C3556" t="str">
        <v>CABRICÁN</v>
      </c>
      <c r="D3556" t="str">
        <v>Beca</v>
      </c>
      <c r="E3556" t="str">
        <v>09 Septiembre</v>
      </c>
      <c r="F3556">
        <v>9</v>
      </c>
      <c r="G3556" s="1">
        <f>'BECA SUPERIOR'!AE172</f>
        <v>0</v>
      </c>
      <c r="H3556" s="1">
        <f>'BECA SUPERIOR'!AF172</f>
        <v>0</v>
      </c>
    </row>
    <row r="3557">
      <c r="A3557" t="str">
        <v>Beca Educación Superior</v>
      </c>
      <c r="B3557" t="str">
        <v>QUETZALTENANGO</v>
      </c>
      <c r="C3557" t="str">
        <v>CAJOLÁ</v>
      </c>
      <c r="D3557" t="str">
        <v>Beca</v>
      </c>
      <c r="E3557" t="str">
        <v>01 Enero</v>
      </c>
      <c r="F3557">
        <v>1</v>
      </c>
      <c r="G3557" s="1">
        <f>'BECA SUPERIOR'!G173</f>
        <v>0</v>
      </c>
      <c r="H3557" s="1">
        <f>'BECA SUPERIOR'!H173</f>
        <v>0</v>
      </c>
    </row>
    <row r="3558">
      <c r="A3558" t="str">
        <v>Beca Educación Superior</v>
      </c>
      <c r="B3558" t="str">
        <v>QUETZALTENANGO</v>
      </c>
      <c r="C3558" t="str">
        <v>CAJOLÁ</v>
      </c>
      <c r="D3558" t="str">
        <v>Beca</v>
      </c>
      <c r="E3558" t="str">
        <v>02 Febrero</v>
      </c>
      <c r="F3558">
        <v>2</v>
      </c>
      <c r="G3558" s="1">
        <f>'BECA SUPERIOR'!J173</f>
        <v>0</v>
      </c>
      <c r="H3558" s="1">
        <f>'BECA SUPERIOR'!K173</f>
        <v>0</v>
      </c>
    </row>
    <row r="3559">
      <c r="A3559" t="str">
        <v>Beca Educación Superior</v>
      </c>
      <c r="B3559" t="str">
        <v>QUETZALTENANGO</v>
      </c>
      <c r="C3559" t="str">
        <v>CAJOLÁ</v>
      </c>
      <c r="D3559" t="str">
        <v>Beca</v>
      </c>
      <c r="E3559" t="str">
        <v>03 Marzo</v>
      </c>
      <c r="F3559">
        <v>3</v>
      </c>
      <c r="G3559" s="1">
        <f>'BECA SUPERIOR'!M173</f>
        <v>0</v>
      </c>
      <c r="H3559" s="1">
        <f>'BECA SUPERIOR'!N173</f>
        <v>0</v>
      </c>
    </row>
    <row r="3560">
      <c r="A3560" t="str">
        <v>Beca Educación Superior</v>
      </c>
      <c r="B3560" t="str">
        <v>QUETZALTENANGO</v>
      </c>
      <c r="C3560" t="str">
        <v>CAJOLÁ</v>
      </c>
      <c r="D3560" t="str">
        <v>Beca</v>
      </c>
      <c r="E3560" t="str">
        <v>04 Abril</v>
      </c>
      <c r="F3560">
        <v>4</v>
      </c>
      <c r="G3560" s="1">
        <f>'BECA SUPERIOR'!P173</f>
        <v>0.72</v>
      </c>
      <c r="H3560" s="1">
        <f>'BECA SUPERIOR'!Q173</f>
        <v>1800</v>
      </c>
    </row>
    <row r="3561">
      <c r="A3561" t="str">
        <v>Beca Educación Superior</v>
      </c>
      <c r="B3561" t="str">
        <v>QUETZALTENANGO</v>
      </c>
      <c r="C3561" t="str">
        <v>CAJOLÁ</v>
      </c>
      <c r="D3561" t="str">
        <v>Beca</v>
      </c>
      <c r="E3561" t="str">
        <v>05 Mayo</v>
      </c>
      <c r="F3561">
        <v>5</v>
      </c>
      <c r="G3561" s="1">
        <f>'BECA SUPERIOR'!S173</f>
        <v>0</v>
      </c>
      <c r="H3561" s="1">
        <f>'BECA SUPERIOR'!T173</f>
        <v>0</v>
      </c>
    </row>
    <row r="3562">
      <c r="A3562" t="str">
        <v>Beca Educación Superior</v>
      </c>
      <c r="B3562" t="str">
        <v>QUETZALTENANGO</v>
      </c>
      <c r="C3562" t="str">
        <v>CAJOLÁ</v>
      </c>
      <c r="D3562" t="str">
        <v>Beca</v>
      </c>
      <c r="E3562" t="str">
        <v>06 Junio</v>
      </c>
      <c r="F3562">
        <v>6</v>
      </c>
      <c r="G3562" s="1">
        <f>'BECA SUPERIOR'!V173</f>
        <v>0</v>
      </c>
      <c r="H3562" s="1">
        <f>'BECA SUPERIOR'!W173</f>
        <v>0</v>
      </c>
    </row>
    <row r="3563">
      <c r="A3563" t="str">
        <v>Beca Educación Superior</v>
      </c>
      <c r="B3563" t="str">
        <v>QUETZALTENANGO</v>
      </c>
      <c r="C3563" t="str">
        <v>CAJOLÁ</v>
      </c>
      <c r="D3563" t="str">
        <v>Beca</v>
      </c>
      <c r="E3563" t="str">
        <v>07 Julio</v>
      </c>
      <c r="F3563">
        <v>7</v>
      </c>
      <c r="G3563" s="1">
        <f>'BECA SUPERIOR'!Y173</f>
        <v>0</v>
      </c>
      <c r="H3563" s="1">
        <f>'BECA SUPERIOR'!Z173</f>
        <v>0</v>
      </c>
    </row>
    <row r="3564">
      <c r="A3564" t="str">
        <v>Beca Educación Superior</v>
      </c>
      <c r="B3564" t="str">
        <v>QUETZALTENANGO</v>
      </c>
      <c r="C3564" t="str">
        <v>CAJOLÁ</v>
      </c>
      <c r="D3564" t="str">
        <v>Beca</v>
      </c>
      <c r="E3564" t="str">
        <v>08 Agosto</v>
      </c>
      <c r="F3564">
        <v>8</v>
      </c>
      <c r="G3564" s="1">
        <f>'BECA SUPERIOR'!AB173</f>
        <v>0</v>
      </c>
      <c r="H3564" s="1">
        <f>'BECA SUPERIOR'!AC173</f>
        <v>0</v>
      </c>
    </row>
    <row r="3565">
      <c r="A3565" t="str">
        <v>Beca Educación Superior</v>
      </c>
      <c r="B3565" t="str">
        <v>QUETZALTENANGO</v>
      </c>
      <c r="C3565" t="str">
        <v>CAJOLÁ</v>
      </c>
      <c r="D3565" t="str">
        <v>Beca</v>
      </c>
      <c r="E3565" t="str">
        <v>09 Septiembre</v>
      </c>
      <c r="F3565">
        <v>9</v>
      </c>
      <c r="G3565" s="1">
        <f>'BECA SUPERIOR'!AE173</f>
        <v>1</v>
      </c>
      <c r="H3565" s="1">
        <f>'BECA SUPERIOR'!AF173</f>
        <v>2500</v>
      </c>
    </row>
    <row r="3566">
      <c r="A3566" t="str">
        <v>Beca Educación Superior</v>
      </c>
      <c r="B3566" t="str">
        <v>QUETZALTENANGO</v>
      </c>
      <c r="C3566" t="str">
        <v>CANTEL</v>
      </c>
      <c r="D3566" t="str">
        <v>Beca</v>
      </c>
      <c r="E3566" t="str">
        <v>01 Enero</v>
      </c>
      <c r="F3566">
        <v>1</v>
      </c>
      <c r="G3566" s="1">
        <f>'BECA SUPERIOR'!G174</f>
        <v>0</v>
      </c>
      <c r="H3566" s="1">
        <f>'BECA SUPERIOR'!H174</f>
        <v>0</v>
      </c>
    </row>
    <row r="3567">
      <c r="A3567" t="str">
        <v>Beca Educación Superior</v>
      </c>
      <c r="B3567" t="str">
        <v>QUETZALTENANGO</v>
      </c>
      <c r="C3567" t="str">
        <v>CANTEL</v>
      </c>
      <c r="D3567" t="str">
        <v>Beca</v>
      </c>
      <c r="E3567" t="str">
        <v>02 Febrero</v>
      </c>
      <c r="F3567">
        <v>2</v>
      </c>
      <c r="G3567" s="1">
        <f>'BECA SUPERIOR'!J174</f>
        <v>0</v>
      </c>
      <c r="H3567" s="1">
        <f>'BECA SUPERIOR'!K174</f>
        <v>0</v>
      </c>
    </row>
    <row r="3568">
      <c r="A3568" t="str">
        <v>Beca Educación Superior</v>
      </c>
      <c r="B3568" t="str">
        <v>QUETZALTENANGO</v>
      </c>
      <c r="C3568" t="str">
        <v>CANTEL</v>
      </c>
      <c r="D3568" t="str">
        <v>Beca</v>
      </c>
      <c r="E3568" t="str">
        <v>03 Marzo</v>
      </c>
      <c r="F3568">
        <v>3</v>
      </c>
      <c r="G3568" s="1">
        <f>'BECA SUPERIOR'!M174</f>
        <v>0</v>
      </c>
      <c r="H3568" s="1">
        <f>'BECA SUPERIOR'!N174</f>
        <v>0</v>
      </c>
    </row>
    <row r="3569">
      <c r="A3569" t="str">
        <v>Beca Educación Superior</v>
      </c>
      <c r="B3569" t="str">
        <v>QUETZALTENANGO</v>
      </c>
      <c r="C3569" t="str">
        <v>CANTEL</v>
      </c>
      <c r="D3569" t="str">
        <v>Beca</v>
      </c>
      <c r="E3569" t="str">
        <v>04 Abril</v>
      </c>
      <c r="F3569">
        <v>4</v>
      </c>
      <c r="G3569" s="1">
        <f>'BECA SUPERIOR'!P174</f>
        <v>2.88</v>
      </c>
      <c r="H3569" s="1">
        <f>'BECA SUPERIOR'!Q174</f>
        <v>7200</v>
      </c>
    </row>
    <row r="3570">
      <c r="A3570" t="str">
        <v>Beca Educación Superior</v>
      </c>
      <c r="B3570" t="str">
        <v>QUETZALTENANGO</v>
      </c>
      <c r="C3570" t="str">
        <v>CANTEL</v>
      </c>
      <c r="D3570" t="str">
        <v>Beca</v>
      </c>
      <c r="E3570" t="str">
        <v>05 Mayo</v>
      </c>
      <c r="F3570">
        <v>5</v>
      </c>
      <c r="G3570" s="1">
        <f>'BECA SUPERIOR'!S174</f>
        <v>0</v>
      </c>
      <c r="H3570" s="1">
        <f>'BECA SUPERIOR'!T174</f>
        <v>0</v>
      </c>
    </row>
    <row r="3571">
      <c r="A3571" t="str">
        <v>Beca Educación Superior</v>
      </c>
      <c r="B3571" t="str">
        <v>QUETZALTENANGO</v>
      </c>
      <c r="C3571" t="str">
        <v>CANTEL</v>
      </c>
      <c r="D3571" t="str">
        <v>Beca</v>
      </c>
      <c r="E3571" t="str">
        <v>06 Junio</v>
      </c>
      <c r="F3571">
        <v>6</v>
      </c>
      <c r="G3571" s="1">
        <f>'BECA SUPERIOR'!V174</f>
        <v>0</v>
      </c>
      <c r="H3571" s="1">
        <f>'BECA SUPERIOR'!W174</f>
        <v>0</v>
      </c>
    </row>
    <row r="3572">
      <c r="A3572" t="str">
        <v>Beca Educación Superior</v>
      </c>
      <c r="B3572" t="str">
        <v>QUETZALTENANGO</v>
      </c>
      <c r="C3572" t="str">
        <v>CANTEL</v>
      </c>
      <c r="D3572" t="str">
        <v>Beca</v>
      </c>
      <c r="E3572" t="str">
        <v>07 Julio</v>
      </c>
      <c r="F3572">
        <v>7</v>
      </c>
      <c r="G3572" s="1">
        <f>'BECA SUPERIOR'!Y174</f>
        <v>0</v>
      </c>
      <c r="H3572" s="1">
        <f>'BECA SUPERIOR'!Z174</f>
        <v>0</v>
      </c>
    </row>
    <row r="3573">
      <c r="A3573" t="str">
        <v>Beca Educación Superior</v>
      </c>
      <c r="B3573" t="str">
        <v>QUETZALTENANGO</v>
      </c>
      <c r="C3573" t="str">
        <v>CANTEL</v>
      </c>
      <c r="D3573" t="str">
        <v>Beca</v>
      </c>
      <c r="E3573" t="str">
        <v>08 Agosto</v>
      </c>
      <c r="F3573">
        <v>8</v>
      </c>
      <c r="G3573" s="1">
        <f>'BECA SUPERIOR'!AB174</f>
        <v>0</v>
      </c>
      <c r="H3573" s="1">
        <f>'BECA SUPERIOR'!AC174</f>
        <v>0</v>
      </c>
    </row>
    <row r="3574">
      <c r="A3574" t="str">
        <v>Beca Educación Superior</v>
      </c>
      <c r="B3574" t="str">
        <v>QUETZALTENANGO</v>
      </c>
      <c r="C3574" t="str">
        <v>CANTEL</v>
      </c>
      <c r="D3574" t="str">
        <v>Beca</v>
      </c>
      <c r="E3574" t="str">
        <v>09 Septiembre</v>
      </c>
      <c r="F3574">
        <v>9</v>
      </c>
      <c r="G3574" s="1">
        <f>'BECA SUPERIOR'!AE174</f>
        <v>4</v>
      </c>
      <c r="H3574" s="1">
        <f>'BECA SUPERIOR'!AF174</f>
        <v>10000</v>
      </c>
    </row>
    <row r="3575">
      <c r="A3575" t="str">
        <v>Beca Educación Superior</v>
      </c>
      <c r="B3575" t="str">
        <v>QUETZALTENANGO</v>
      </c>
      <c r="C3575" t="str">
        <v>COATEPEQUE</v>
      </c>
      <c r="D3575" t="str">
        <v>Beca</v>
      </c>
      <c r="E3575" t="str">
        <v>01 Enero</v>
      </c>
      <c r="F3575">
        <v>1</v>
      </c>
      <c r="G3575" s="1">
        <f>'BECA SUPERIOR'!G175</f>
        <v>0</v>
      </c>
      <c r="H3575" s="1">
        <f>'BECA SUPERIOR'!H175</f>
        <v>0</v>
      </c>
    </row>
    <row r="3576">
      <c r="A3576" t="str">
        <v>Beca Educación Superior</v>
      </c>
      <c r="B3576" t="str">
        <v>QUETZALTENANGO</v>
      </c>
      <c r="C3576" t="str">
        <v>COATEPEQUE</v>
      </c>
      <c r="D3576" t="str">
        <v>Beca</v>
      </c>
      <c r="E3576" t="str">
        <v>02 Febrero</v>
      </c>
      <c r="F3576">
        <v>2</v>
      </c>
      <c r="G3576" s="1">
        <f>'BECA SUPERIOR'!J175</f>
        <v>0</v>
      </c>
      <c r="H3576" s="1">
        <f>'BECA SUPERIOR'!K175</f>
        <v>0</v>
      </c>
    </row>
    <row r="3577">
      <c r="A3577" t="str">
        <v>Beca Educación Superior</v>
      </c>
      <c r="B3577" t="str">
        <v>QUETZALTENANGO</v>
      </c>
      <c r="C3577" t="str">
        <v>COATEPEQUE</v>
      </c>
      <c r="D3577" t="str">
        <v>Beca</v>
      </c>
      <c r="E3577" t="str">
        <v>03 Marzo</v>
      </c>
      <c r="F3577">
        <v>3</v>
      </c>
      <c r="G3577" s="1">
        <f>'BECA SUPERIOR'!M175</f>
        <v>0</v>
      </c>
      <c r="H3577" s="1">
        <f>'BECA SUPERIOR'!N175</f>
        <v>0</v>
      </c>
    </row>
    <row r="3578">
      <c r="A3578" t="str">
        <v>Beca Educación Superior</v>
      </c>
      <c r="B3578" t="str">
        <v>QUETZALTENANGO</v>
      </c>
      <c r="C3578" t="str">
        <v>COATEPEQUE</v>
      </c>
      <c r="D3578" t="str">
        <v>Beca</v>
      </c>
      <c r="E3578" t="str">
        <v>04 Abril</v>
      </c>
      <c r="F3578">
        <v>4</v>
      </c>
      <c r="G3578" s="1">
        <f>'BECA SUPERIOR'!P175</f>
        <v>7.2</v>
      </c>
      <c r="H3578" s="1">
        <f>'BECA SUPERIOR'!Q175</f>
        <v>18000</v>
      </c>
    </row>
    <row r="3579">
      <c r="A3579" t="str">
        <v>Beca Educación Superior</v>
      </c>
      <c r="B3579" t="str">
        <v>QUETZALTENANGO</v>
      </c>
      <c r="C3579" t="str">
        <v>COATEPEQUE</v>
      </c>
      <c r="D3579" t="str">
        <v>Beca</v>
      </c>
      <c r="E3579" t="str">
        <v>05 Mayo</v>
      </c>
      <c r="F3579">
        <v>5</v>
      </c>
      <c r="G3579" s="1">
        <f>'BECA SUPERIOR'!S175</f>
        <v>0</v>
      </c>
      <c r="H3579" s="1">
        <f>'BECA SUPERIOR'!T175</f>
        <v>0</v>
      </c>
    </row>
    <row r="3580">
      <c r="A3580" t="str">
        <v>Beca Educación Superior</v>
      </c>
      <c r="B3580" t="str">
        <v>QUETZALTENANGO</v>
      </c>
      <c r="C3580" t="str">
        <v>COATEPEQUE</v>
      </c>
      <c r="D3580" t="str">
        <v>Beca</v>
      </c>
      <c r="E3580" t="str">
        <v>06 Junio</v>
      </c>
      <c r="F3580">
        <v>6</v>
      </c>
      <c r="G3580" s="1">
        <f>'BECA SUPERIOR'!V175</f>
        <v>0</v>
      </c>
      <c r="H3580" s="1">
        <f>'BECA SUPERIOR'!W175</f>
        <v>0</v>
      </c>
    </row>
    <row r="3581">
      <c r="A3581" t="str">
        <v>Beca Educación Superior</v>
      </c>
      <c r="B3581" t="str">
        <v>QUETZALTENANGO</v>
      </c>
      <c r="C3581" t="str">
        <v>COATEPEQUE</v>
      </c>
      <c r="D3581" t="str">
        <v>Beca</v>
      </c>
      <c r="E3581" t="str">
        <v>07 Julio</v>
      </c>
      <c r="F3581">
        <v>7</v>
      </c>
      <c r="G3581" s="1">
        <f>'BECA SUPERIOR'!Y175</f>
        <v>0</v>
      </c>
      <c r="H3581" s="1">
        <f>'BECA SUPERIOR'!Z175</f>
        <v>0</v>
      </c>
    </row>
    <row r="3582">
      <c r="A3582" t="str">
        <v>Beca Educación Superior</v>
      </c>
      <c r="B3582" t="str">
        <v>QUETZALTENANGO</v>
      </c>
      <c r="C3582" t="str">
        <v>COATEPEQUE</v>
      </c>
      <c r="D3582" t="str">
        <v>Beca</v>
      </c>
      <c r="E3582" t="str">
        <v>08 Agosto</v>
      </c>
      <c r="F3582">
        <v>8</v>
      </c>
      <c r="G3582" s="1">
        <f>'BECA SUPERIOR'!AB175</f>
        <v>0</v>
      </c>
      <c r="H3582" s="1">
        <f>'BECA SUPERIOR'!AC175</f>
        <v>0</v>
      </c>
    </row>
    <row r="3583">
      <c r="A3583" t="str">
        <v>Beca Educación Superior</v>
      </c>
      <c r="B3583" t="str">
        <v>QUETZALTENANGO</v>
      </c>
      <c r="C3583" t="str">
        <v>COATEPEQUE</v>
      </c>
      <c r="D3583" t="str">
        <v>Beca</v>
      </c>
      <c r="E3583" t="str">
        <v>09 Septiembre</v>
      </c>
      <c r="F3583">
        <v>9</v>
      </c>
      <c r="G3583" s="1">
        <f>'BECA SUPERIOR'!AE175</f>
        <v>9</v>
      </c>
      <c r="H3583" s="1">
        <f>'BECA SUPERIOR'!AF175</f>
        <v>22500</v>
      </c>
    </row>
    <row r="3584">
      <c r="A3584" t="str">
        <v>Beca Educación Superior</v>
      </c>
      <c r="B3584" t="str">
        <v>QUETZALTENANGO</v>
      </c>
      <c r="C3584" t="str">
        <v>COLOMBA</v>
      </c>
      <c r="D3584" t="str">
        <v>Beca</v>
      </c>
      <c r="E3584" t="str">
        <v>01 Enero</v>
      </c>
      <c r="F3584">
        <v>1</v>
      </c>
      <c r="G3584" s="1">
        <f>'BECA SUPERIOR'!G176</f>
        <v>0</v>
      </c>
      <c r="H3584" s="1">
        <f>'BECA SUPERIOR'!H176</f>
        <v>0</v>
      </c>
    </row>
    <row r="3585">
      <c r="A3585" t="str">
        <v>Beca Educación Superior</v>
      </c>
      <c r="B3585" t="str">
        <v>QUETZALTENANGO</v>
      </c>
      <c r="C3585" t="str">
        <v>COLOMBA</v>
      </c>
      <c r="D3585" t="str">
        <v>Beca</v>
      </c>
      <c r="E3585" t="str">
        <v>02 Febrero</v>
      </c>
      <c r="F3585">
        <v>2</v>
      </c>
      <c r="G3585" s="1">
        <f>'BECA SUPERIOR'!J176</f>
        <v>0</v>
      </c>
      <c r="H3585" s="1">
        <f>'BECA SUPERIOR'!K176</f>
        <v>0</v>
      </c>
    </row>
    <row r="3586">
      <c r="A3586" t="str">
        <v>Beca Educación Superior</v>
      </c>
      <c r="B3586" t="str">
        <v>QUETZALTENANGO</v>
      </c>
      <c r="C3586" t="str">
        <v>COLOMBA</v>
      </c>
      <c r="D3586" t="str">
        <v>Beca</v>
      </c>
      <c r="E3586" t="str">
        <v>03 Marzo</v>
      </c>
      <c r="F3586">
        <v>3</v>
      </c>
      <c r="G3586" s="1">
        <f>'BECA SUPERIOR'!M176</f>
        <v>0</v>
      </c>
      <c r="H3586" s="1">
        <f>'BECA SUPERIOR'!N176</f>
        <v>0</v>
      </c>
    </row>
    <row r="3587">
      <c r="A3587" t="str">
        <v>Beca Educación Superior</v>
      </c>
      <c r="B3587" t="str">
        <v>QUETZALTENANGO</v>
      </c>
      <c r="C3587" t="str">
        <v>COLOMBA</v>
      </c>
      <c r="D3587" t="str">
        <v>Beca</v>
      </c>
      <c r="E3587" t="str">
        <v>04 Abril</v>
      </c>
      <c r="F3587">
        <v>4</v>
      </c>
      <c r="G3587" s="1">
        <f>'BECA SUPERIOR'!P176</f>
        <v>3.6</v>
      </c>
      <c r="H3587" s="1">
        <f>'BECA SUPERIOR'!Q176</f>
        <v>9000</v>
      </c>
    </row>
    <row r="3588">
      <c r="A3588" t="str">
        <v>Beca Educación Superior</v>
      </c>
      <c r="B3588" t="str">
        <v>QUETZALTENANGO</v>
      </c>
      <c r="C3588" t="str">
        <v>COLOMBA</v>
      </c>
      <c r="D3588" t="str">
        <v>Beca</v>
      </c>
      <c r="E3588" t="str">
        <v>05 Mayo</v>
      </c>
      <c r="F3588">
        <v>5</v>
      </c>
      <c r="G3588" s="1">
        <f>'BECA SUPERIOR'!S176</f>
        <v>0</v>
      </c>
      <c r="H3588" s="1">
        <f>'BECA SUPERIOR'!T176</f>
        <v>0</v>
      </c>
    </row>
    <row r="3589">
      <c r="A3589" t="str">
        <v>Beca Educación Superior</v>
      </c>
      <c r="B3589" t="str">
        <v>QUETZALTENANGO</v>
      </c>
      <c r="C3589" t="str">
        <v>COLOMBA</v>
      </c>
      <c r="D3589" t="str">
        <v>Beca</v>
      </c>
      <c r="E3589" t="str">
        <v>06 Junio</v>
      </c>
      <c r="F3589">
        <v>6</v>
      </c>
      <c r="G3589" s="1">
        <f>'BECA SUPERIOR'!V176</f>
        <v>0</v>
      </c>
      <c r="H3589" s="1">
        <f>'BECA SUPERIOR'!W176</f>
        <v>0</v>
      </c>
    </row>
    <row r="3590">
      <c r="A3590" t="str">
        <v>Beca Educación Superior</v>
      </c>
      <c r="B3590" t="str">
        <v>QUETZALTENANGO</v>
      </c>
      <c r="C3590" t="str">
        <v>COLOMBA</v>
      </c>
      <c r="D3590" t="str">
        <v>Beca</v>
      </c>
      <c r="E3590" t="str">
        <v>07 Julio</v>
      </c>
      <c r="F3590">
        <v>7</v>
      </c>
      <c r="G3590" s="1">
        <f>'BECA SUPERIOR'!Y176</f>
        <v>0</v>
      </c>
      <c r="H3590" s="1">
        <f>'BECA SUPERIOR'!Z176</f>
        <v>0</v>
      </c>
    </row>
    <row r="3591">
      <c r="A3591" t="str">
        <v>Beca Educación Superior</v>
      </c>
      <c r="B3591" t="str">
        <v>QUETZALTENANGO</v>
      </c>
      <c r="C3591" t="str">
        <v>COLOMBA</v>
      </c>
      <c r="D3591" t="str">
        <v>Beca</v>
      </c>
      <c r="E3591" t="str">
        <v>08 Agosto</v>
      </c>
      <c r="F3591">
        <v>8</v>
      </c>
      <c r="G3591" s="1">
        <f>'BECA SUPERIOR'!AB176</f>
        <v>0</v>
      </c>
      <c r="H3591" s="1">
        <f>'BECA SUPERIOR'!AC176</f>
        <v>0</v>
      </c>
    </row>
    <row r="3592">
      <c r="A3592" t="str">
        <v>Beca Educación Superior</v>
      </c>
      <c r="B3592" t="str">
        <v>QUETZALTENANGO</v>
      </c>
      <c r="C3592" t="str">
        <v>COLOMBA</v>
      </c>
      <c r="D3592" t="str">
        <v>Beca</v>
      </c>
      <c r="E3592" t="str">
        <v>09 Septiembre</v>
      </c>
      <c r="F3592">
        <v>9</v>
      </c>
      <c r="G3592" s="1">
        <f>'BECA SUPERIOR'!AE176</f>
        <v>6</v>
      </c>
      <c r="H3592" s="1">
        <f>'BECA SUPERIOR'!AF176</f>
        <v>15000</v>
      </c>
    </row>
    <row r="3593">
      <c r="A3593" t="str">
        <v>Beca Educación Superior</v>
      </c>
      <c r="B3593" t="str">
        <v>QUETZALTENANGO</v>
      </c>
      <c r="C3593" t="str">
        <v>CONCEPCIÓN CHIQUIRICHAPA</v>
      </c>
      <c r="D3593" t="str">
        <v>Beca</v>
      </c>
      <c r="E3593" t="str">
        <v>01 Enero</v>
      </c>
      <c r="F3593">
        <v>1</v>
      </c>
      <c r="G3593" s="1">
        <f>'BECA SUPERIOR'!G177</f>
        <v>0</v>
      </c>
      <c r="H3593" s="1">
        <f>'BECA SUPERIOR'!H177</f>
        <v>0</v>
      </c>
    </row>
    <row r="3594">
      <c r="A3594" t="str">
        <v>Beca Educación Superior</v>
      </c>
      <c r="B3594" t="str">
        <v>QUETZALTENANGO</v>
      </c>
      <c r="C3594" t="str">
        <v>CONCEPCIÓN CHIQUIRICHAPA</v>
      </c>
      <c r="D3594" t="str">
        <v>Beca</v>
      </c>
      <c r="E3594" t="str">
        <v>02 Febrero</v>
      </c>
      <c r="F3594">
        <v>2</v>
      </c>
      <c r="G3594" s="1">
        <f>'BECA SUPERIOR'!J177</f>
        <v>0</v>
      </c>
      <c r="H3594" s="1">
        <f>'BECA SUPERIOR'!K177</f>
        <v>0</v>
      </c>
    </row>
    <row r="3595">
      <c r="A3595" t="str">
        <v>Beca Educación Superior</v>
      </c>
      <c r="B3595" t="str">
        <v>QUETZALTENANGO</v>
      </c>
      <c r="C3595" t="str">
        <v>CONCEPCIÓN CHIQUIRICHAPA</v>
      </c>
      <c r="D3595" t="str">
        <v>Beca</v>
      </c>
      <c r="E3595" t="str">
        <v>03 Marzo</v>
      </c>
      <c r="F3595">
        <v>3</v>
      </c>
      <c r="G3595" s="1">
        <f>'BECA SUPERIOR'!M177</f>
        <v>0</v>
      </c>
      <c r="H3595" s="1">
        <f>'BECA SUPERIOR'!N177</f>
        <v>0</v>
      </c>
    </row>
    <row r="3596">
      <c r="A3596" t="str">
        <v>Beca Educación Superior</v>
      </c>
      <c r="B3596" t="str">
        <v>QUETZALTENANGO</v>
      </c>
      <c r="C3596" t="str">
        <v>CONCEPCIÓN CHIQUIRICHAPA</v>
      </c>
      <c r="D3596" t="str">
        <v>Beca</v>
      </c>
      <c r="E3596" t="str">
        <v>04 Abril</v>
      </c>
      <c r="F3596">
        <v>4</v>
      </c>
      <c r="G3596" s="1">
        <f>'BECA SUPERIOR'!P177</f>
        <v>0</v>
      </c>
      <c r="H3596" s="1">
        <f>'BECA SUPERIOR'!Q177</f>
        <v>0</v>
      </c>
    </row>
    <row r="3597">
      <c r="A3597" t="str">
        <v>Beca Educación Superior</v>
      </c>
      <c r="B3597" t="str">
        <v>QUETZALTENANGO</v>
      </c>
      <c r="C3597" t="str">
        <v>CONCEPCIÓN CHIQUIRICHAPA</v>
      </c>
      <c r="D3597" t="str">
        <v>Beca</v>
      </c>
      <c r="E3597" t="str">
        <v>05 Mayo</v>
      </c>
      <c r="F3597">
        <v>5</v>
      </c>
      <c r="G3597" s="1">
        <f>'BECA SUPERIOR'!S177</f>
        <v>0</v>
      </c>
      <c r="H3597" s="1">
        <f>'BECA SUPERIOR'!T177</f>
        <v>0</v>
      </c>
    </row>
    <row r="3598">
      <c r="A3598" t="str">
        <v>Beca Educación Superior</v>
      </c>
      <c r="B3598" t="str">
        <v>QUETZALTENANGO</v>
      </c>
      <c r="C3598" t="str">
        <v>CONCEPCIÓN CHIQUIRICHAPA</v>
      </c>
      <c r="D3598" t="str">
        <v>Beca</v>
      </c>
      <c r="E3598" t="str">
        <v>06 Junio</v>
      </c>
      <c r="F3598">
        <v>6</v>
      </c>
      <c r="G3598" s="1">
        <f>'BECA SUPERIOR'!V177</f>
        <v>0</v>
      </c>
      <c r="H3598" s="1">
        <f>'BECA SUPERIOR'!W177</f>
        <v>0</v>
      </c>
    </row>
    <row r="3599">
      <c r="A3599" t="str">
        <v>Beca Educación Superior</v>
      </c>
      <c r="B3599" t="str">
        <v>QUETZALTENANGO</v>
      </c>
      <c r="C3599" t="str">
        <v>CONCEPCIÓN CHIQUIRICHAPA</v>
      </c>
      <c r="D3599" t="str">
        <v>Beca</v>
      </c>
      <c r="E3599" t="str">
        <v>07 Julio</v>
      </c>
      <c r="F3599">
        <v>7</v>
      </c>
      <c r="G3599" s="1">
        <f>'BECA SUPERIOR'!Y177</f>
        <v>0</v>
      </c>
      <c r="H3599" s="1">
        <f>'BECA SUPERIOR'!Z177</f>
        <v>0</v>
      </c>
    </row>
    <row r="3600">
      <c r="A3600" t="str">
        <v>Beca Educación Superior</v>
      </c>
      <c r="B3600" t="str">
        <v>QUETZALTENANGO</v>
      </c>
      <c r="C3600" t="str">
        <v>CONCEPCIÓN CHIQUIRICHAPA</v>
      </c>
      <c r="D3600" t="str">
        <v>Beca</v>
      </c>
      <c r="E3600" t="str">
        <v>08 Agosto</v>
      </c>
      <c r="F3600">
        <v>8</v>
      </c>
      <c r="G3600" s="1">
        <f>'BECA SUPERIOR'!AB177</f>
        <v>0</v>
      </c>
      <c r="H3600" s="1">
        <f>'BECA SUPERIOR'!AC177</f>
        <v>0</v>
      </c>
    </row>
    <row r="3601">
      <c r="A3601" t="str">
        <v>Beca Educación Superior</v>
      </c>
      <c r="B3601" t="str">
        <v>QUETZALTENANGO</v>
      </c>
      <c r="C3601" t="str">
        <v>CONCEPCIÓN CHIQUIRICHAPA</v>
      </c>
      <c r="D3601" t="str">
        <v>Beca</v>
      </c>
      <c r="E3601" t="str">
        <v>09 Septiembre</v>
      </c>
      <c r="F3601">
        <v>9</v>
      </c>
      <c r="G3601" s="1">
        <f>'BECA SUPERIOR'!AE177</f>
        <v>0</v>
      </c>
      <c r="H3601" s="1">
        <f>'BECA SUPERIOR'!AF177</f>
        <v>0</v>
      </c>
    </row>
    <row r="3602">
      <c r="A3602" t="str">
        <v>Beca Educación Superior</v>
      </c>
      <c r="B3602" t="str">
        <v>QUETZALTENANGO</v>
      </c>
      <c r="C3602" t="str">
        <v>EL PALMAR</v>
      </c>
      <c r="D3602" t="str">
        <v>Beca</v>
      </c>
      <c r="E3602" t="str">
        <v>01 Enero</v>
      </c>
      <c r="F3602">
        <v>1</v>
      </c>
      <c r="G3602" s="1">
        <f>'BECA SUPERIOR'!G178</f>
        <v>0</v>
      </c>
      <c r="H3602" s="1">
        <f>'BECA SUPERIOR'!H178</f>
        <v>0</v>
      </c>
    </row>
    <row r="3603">
      <c r="A3603" t="str">
        <v>Beca Educación Superior</v>
      </c>
      <c r="B3603" t="str">
        <v>QUETZALTENANGO</v>
      </c>
      <c r="C3603" t="str">
        <v>EL PALMAR</v>
      </c>
      <c r="D3603" t="str">
        <v>Beca</v>
      </c>
      <c r="E3603" t="str">
        <v>02 Febrero</v>
      </c>
      <c r="F3603">
        <v>2</v>
      </c>
      <c r="G3603" s="1">
        <f>'BECA SUPERIOR'!J178</f>
        <v>0</v>
      </c>
      <c r="H3603" s="1">
        <f>'BECA SUPERIOR'!K178</f>
        <v>0</v>
      </c>
    </row>
    <row r="3604">
      <c r="A3604" t="str">
        <v>Beca Educación Superior</v>
      </c>
      <c r="B3604" t="str">
        <v>QUETZALTENANGO</v>
      </c>
      <c r="C3604" t="str">
        <v>EL PALMAR</v>
      </c>
      <c r="D3604" t="str">
        <v>Beca</v>
      </c>
      <c r="E3604" t="str">
        <v>03 Marzo</v>
      </c>
      <c r="F3604">
        <v>3</v>
      </c>
      <c r="G3604" s="1">
        <f>'BECA SUPERIOR'!M178</f>
        <v>0</v>
      </c>
      <c r="H3604" s="1">
        <f>'BECA SUPERIOR'!N178</f>
        <v>0</v>
      </c>
    </row>
    <row r="3605">
      <c r="A3605" t="str">
        <v>Beca Educación Superior</v>
      </c>
      <c r="B3605" t="str">
        <v>QUETZALTENANGO</v>
      </c>
      <c r="C3605" t="str">
        <v>EL PALMAR</v>
      </c>
      <c r="D3605" t="str">
        <v>Beca</v>
      </c>
      <c r="E3605" t="str">
        <v>04 Abril</v>
      </c>
      <c r="F3605">
        <v>4</v>
      </c>
      <c r="G3605" s="1">
        <f>'BECA SUPERIOR'!P178</f>
        <v>10.8</v>
      </c>
      <c r="H3605" s="1">
        <f>'BECA SUPERIOR'!Q178</f>
        <v>27000</v>
      </c>
    </row>
    <row r="3606">
      <c r="A3606" t="str">
        <v>Beca Educación Superior</v>
      </c>
      <c r="B3606" t="str">
        <v>QUETZALTENANGO</v>
      </c>
      <c r="C3606" t="str">
        <v>EL PALMAR</v>
      </c>
      <c r="D3606" t="str">
        <v>Beca</v>
      </c>
      <c r="E3606" t="str">
        <v>05 Mayo</v>
      </c>
      <c r="F3606">
        <v>5</v>
      </c>
      <c r="G3606" s="1">
        <f>'BECA SUPERIOR'!S178</f>
        <v>0</v>
      </c>
      <c r="H3606" s="1">
        <f>'BECA SUPERIOR'!T178</f>
        <v>0</v>
      </c>
    </row>
    <row r="3607">
      <c r="A3607" t="str">
        <v>Beca Educación Superior</v>
      </c>
      <c r="B3607" t="str">
        <v>QUETZALTENANGO</v>
      </c>
      <c r="C3607" t="str">
        <v>EL PALMAR</v>
      </c>
      <c r="D3607" t="str">
        <v>Beca</v>
      </c>
      <c r="E3607" t="str">
        <v>06 Junio</v>
      </c>
      <c r="F3607">
        <v>6</v>
      </c>
      <c r="G3607" s="1">
        <f>'BECA SUPERIOR'!V178</f>
        <v>0</v>
      </c>
      <c r="H3607" s="1">
        <f>'BECA SUPERIOR'!W178</f>
        <v>0</v>
      </c>
    </row>
    <row r="3608">
      <c r="A3608" t="str">
        <v>Beca Educación Superior</v>
      </c>
      <c r="B3608" t="str">
        <v>QUETZALTENANGO</v>
      </c>
      <c r="C3608" t="str">
        <v>EL PALMAR</v>
      </c>
      <c r="D3608" t="str">
        <v>Beca</v>
      </c>
      <c r="E3608" t="str">
        <v>07 Julio</v>
      </c>
      <c r="F3608">
        <v>7</v>
      </c>
      <c r="G3608" s="1">
        <f>'BECA SUPERIOR'!Y178</f>
        <v>0</v>
      </c>
      <c r="H3608" s="1">
        <f>'BECA SUPERIOR'!Z178</f>
        <v>0</v>
      </c>
    </row>
    <row r="3609">
      <c r="A3609" t="str">
        <v>Beca Educación Superior</v>
      </c>
      <c r="B3609" t="str">
        <v>QUETZALTENANGO</v>
      </c>
      <c r="C3609" t="str">
        <v>EL PALMAR</v>
      </c>
      <c r="D3609" t="str">
        <v>Beca</v>
      </c>
      <c r="E3609" t="str">
        <v>08 Agosto</v>
      </c>
      <c r="F3609">
        <v>8</v>
      </c>
      <c r="G3609" s="1">
        <f>'BECA SUPERIOR'!AB178</f>
        <v>0</v>
      </c>
      <c r="H3609" s="1">
        <f>'BECA SUPERIOR'!AC178</f>
        <v>0</v>
      </c>
    </row>
    <row r="3610">
      <c r="A3610" t="str">
        <v>Beca Educación Superior</v>
      </c>
      <c r="B3610" t="str">
        <v>QUETZALTENANGO</v>
      </c>
      <c r="C3610" t="str">
        <v>EL PALMAR</v>
      </c>
      <c r="D3610" t="str">
        <v>Beca</v>
      </c>
      <c r="E3610" t="str">
        <v>09 Septiembre</v>
      </c>
      <c r="F3610">
        <v>9</v>
      </c>
      <c r="G3610" s="1">
        <f>'BECA SUPERIOR'!AE178</f>
        <v>16</v>
      </c>
      <c r="H3610" s="1">
        <f>'BECA SUPERIOR'!AF178</f>
        <v>40000</v>
      </c>
    </row>
    <row r="3611">
      <c r="A3611" t="str">
        <v>Beca Educación Superior</v>
      </c>
      <c r="B3611" t="str">
        <v>QUETZALTENANGO</v>
      </c>
      <c r="C3611" t="str">
        <v>FLORES COSTA CUCA</v>
      </c>
      <c r="D3611" t="str">
        <v>Beca</v>
      </c>
      <c r="E3611" t="str">
        <v>01 Enero</v>
      </c>
      <c r="F3611">
        <v>1</v>
      </c>
      <c r="G3611" s="1">
        <f>'BECA SUPERIOR'!G179</f>
        <v>0</v>
      </c>
      <c r="H3611" s="1">
        <f>'BECA SUPERIOR'!H179</f>
        <v>0</v>
      </c>
    </row>
    <row r="3612">
      <c r="A3612" t="str">
        <v>Beca Educación Superior</v>
      </c>
      <c r="B3612" t="str">
        <v>QUETZALTENANGO</v>
      </c>
      <c r="C3612" t="str">
        <v>FLORES COSTA CUCA</v>
      </c>
      <c r="D3612" t="str">
        <v>Beca</v>
      </c>
      <c r="E3612" t="str">
        <v>02 Febrero</v>
      </c>
      <c r="F3612">
        <v>2</v>
      </c>
      <c r="G3612" s="1">
        <f>'BECA SUPERIOR'!J179</f>
        <v>0</v>
      </c>
      <c r="H3612" s="1">
        <f>'BECA SUPERIOR'!K179</f>
        <v>0</v>
      </c>
    </row>
    <row r="3613">
      <c r="A3613" t="str">
        <v>Beca Educación Superior</v>
      </c>
      <c r="B3613" t="str">
        <v>QUETZALTENANGO</v>
      </c>
      <c r="C3613" t="str">
        <v>FLORES COSTA CUCA</v>
      </c>
      <c r="D3613" t="str">
        <v>Beca</v>
      </c>
      <c r="E3613" t="str">
        <v>03 Marzo</v>
      </c>
      <c r="F3613">
        <v>3</v>
      </c>
      <c r="G3613" s="1">
        <f>'BECA SUPERIOR'!M179</f>
        <v>0</v>
      </c>
      <c r="H3613" s="1">
        <f>'BECA SUPERIOR'!N179</f>
        <v>0</v>
      </c>
    </row>
    <row r="3614">
      <c r="A3614" t="str">
        <v>Beca Educación Superior</v>
      </c>
      <c r="B3614" t="str">
        <v>QUETZALTENANGO</v>
      </c>
      <c r="C3614" t="str">
        <v>FLORES COSTA CUCA</v>
      </c>
      <c r="D3614" t="str">
        <v>Beca</v>
      </c>
      <c r="E3614" t="str">
        <v>04 Abril</v>
      </c>
      <c r="F3614">
        <v>4</v>
      </c>
      <c r="G3614" s="1">
        <f>'BECA SUPERIOR'!P179</f>
        <v>2.16</v>
      </c>
      <c r="H3614" s="1">
        <f>'BECA SUPERIOR'!Q179</f>
        <v>5400</v>
      </c>
    </row>
    <row r="3615">
      <c r="A3615" t="str">
        <v>Beca Educación Superior</v>
      </c>
      <c r="B3615" t="str">
        <v>QUETZALTENANGO</v>
      </c>
      <c r="C3615" t="str">
        <v>FLORES COSTA CUCA</v>
      </c>
      <c r="D3615" t="str">
        <v>Beca</v>
      </c>
      <c r="E3615" t="str">
        <v>05 Mayo</v>
      </c>
      <c r="F3615">
        <v>5</v>
      </c>
      <c r="G3615" s="1">
        <f>'BECA SUPERIOR'!S179</f>
        <v>0</v>
      </c>
      <c r="H3615" s="1">
        <f>'BECA SUPERIOR'!T179</f>
        <v>0</v>
      </c>
    </row>
    <row r="3616">
      <c r="A3616" t="str">
        <v>Beca Educación Superior</v>
      </c>
      <c r="B3616" t="str">
        <v>QUETZALTENANGO</v>
      </c>
      <c r="C3616" t="str">
        <v>FLORES COSTA CUCA</v>
      </c>
      <c r="D3616" t="str">
        <v>Beca</v>
      </c>
      <c r="E3616" t="str">
        <v>06 Junio</v>
      </c>
      <c r="F3616">
        <v>6</v>
      </c>
      <c r="G3616" s="1">
        <f>'BECA SUPERIOR'!V179</f>
        <v>0</v>
      </c>
      <c r="H3616" s="1">
        <f>'BECA SUPERIOR'!W179</f>
        <v>0</v>
      </c>
    </row>
    <row r="3617">
      <c r="A3617" t="str">
        <v>Beca Educación Superior</v>
      </c>
      <c r="B3617" t="str">
        <v>QUETZALTENANGO</v>
      </c>
      <c r="C3617" t="str">
        <v>FLORES COSTA CUCA</v>
      </c>
      <c r="D3617" t="str">
        <v>Beca</v>
      </c>
      <c r="E3617" t="str">
        <v>07 Julio</v>
      </c>
      <c r="F3617">
        <v>7</v>
      </c>
      <c r="G3617" s="1">
        <f>'BECA SUPERIOR'!Y179</f>
        <v>0</v>
      </c>
      <c r="H3617" s="1">
        <f>'BECA SUPERIOR'!Z179</f>
        <v>0</v>
      </c>
    </row>
    <row r="3618">
      <c r="A3618" t="str">
        <v>Beca Educación Superior</v>
      </c>
      <c r="B3618" t="str">
        <v>QUETZALTENANGO</v>
      </c>
      <c r="C3618" t="str">
        <v>FLORES COSTA CUCA</v>
      </c>
      <c r="D3618" t="str">
        <v>Beca</v>
      </c>
      <c r="E3618" t="str">
        <v>08 Agosto</v>
      </c>
      <c r="F3618">
        <v>8</v>
      </c>
      <c r="G3618" s="1">
        <f>'BECA SUPERIOR'!AB179</f>
        <v>0</v>
      </c>
      <c r="H3618" s="1">
        <f>'BECA SUPERIOR'!AC179</f>
        <v>0</v>
      </c>
    </row>
    <row r="3619">
      <c r="A3619" t="str">
        <v>Beca Educación Superior</v>
      </c>
      <c r="B3619" t="str">
        <v>QUETZALTENANGO</v>
      </c>
      <c r="C3619" t="str">
        <v>FLORES COSTA CUCA</v>
      </c>
      <c r="D3619" t="str">
        <v>Beca</v>
      </c>
      <c r="E3619" t="str">
        <v>09 Septiembre</v>
      </c>
      <c r="F3619">
        <v>9</v>
      </c>
      <c r="G3619" s="1">
        <f>'BECA SUPERIOR'!AE179</f>
        <v>3</v>
      </c>
      <c r="H3619" s="1">
        <f>'BECA SUPERIOR'!AF179</f>
        <v>7500</v>
      </c>
    </row>
    <row r="3620">
      <c r="A3620" t="str">
        <v>Beca Educación Superior</v>
      </c>
      <c r="B3620" t="str">
        <v>QUETZALTENANGO</v>
      </c>
      <c r="C3620" t="str">
        <v>GÉNOVA</v>
      </c>
      <c r="D3620" t="str">
        <v>Beca</v>
      </c>
      <c r="E3620" t="str">
        <v>01 Enero</v>
      </c>
      <c r="F3620">
        <v>1</v>
      </c>
      <c r="G3620" s="1">
        <f>'BECA SUPERIOR'!G180</f>
        <v>0</v>
      </c>
      <c r="H3620" s="1">
        <f>'BECA SUPERIOR'!H180</f>
        <v>0</v>
      </c>
    </row>
    <row r="3621">
      <c r="A3621" t="str">
        <v>Beca Educación Superior</v>
      </c>
      <c r="B3621" t="str">
        <v>QUETZALTENANGO</v>
      </c>
      <c r="C3621" t="str">
        <v>GÉNOVA</v>
      </c>
      <c r="D3621" t="str">
        <v>Beca</v>
      </c>
      <c r="E3621" t="str">
        <v>02 Febrero</v>
      </c>
      <c r="F3621">
        <v>2</v>
      </c>
      <c r="G3621" s="1">
        <f>'BECA SUPERIOR'!J180</f>
        <v>0</v>
      </c>
      <c r="H3621" s="1">
        <f>'BECA SUPERIOR'!K180</f>
        <v>0</v>
      </c>
    </row>
    <row r="3622">
      <c r="A3622" t="str">
        <v>Beca Educación Superior</v>
      </c>
      <c r="B3622" t="str">
        <v>QUETZALTENANGO</v>
      </c>
      <c r="C3622" t="str">
        <v>GÉNOVA</v>
      </c>
      <c r="D3622" t="str">
        <v>Beca</v>
      </c>
      <c r="E3622" t="str">
        <v>03 Marzo</v>
      </c>
      <c r="F3622">
        <v>3</v>
      </c>
      <c r="G3622" s="1">
        <f>'BECA SUPERIOR'!M180</f>
        <v>0</v>
      </c>
      <c r="H3622" s="1">
        <f>'BECA SUPERIOR'!N180</f>
        <v>0</v>
      </c>
    </row>
    <row r="3623">
      <c r="A3623" t="str">
        <v>Beca Educación Superior</v>
      </c>
      <c r="B3623" t="str">
        <v>QUETZALTENANGO</v>
      </c>
      <c r="C3623" t="str">
        <v>GÉNOVA</v>
      </c>
      <c r="D3623" t="str">
        <v>Beca</v>
      </c>
      <c r="E3623" t="str">
        <v>04 Abril</v>
      </c>
      <c r="F3623">
        <v>4</v>
      </c>
      <c r="G3623" s="1">
        <f>'BECA SUPERIOR'!P180</f>
        <v>3.6</v>
      </c>
      <c r="H3623" s="1">
        <f>'BECA SUPERIOR'!Q180</f>
        <v>9000</v>
      </c>
    </row>
    <row r="3624">
      <c r="A3624" t="str">
        <v>Beca Educación Superior</v>
      </c>
      <c r="B3624" t="str">
        <v>QUETZALTENANGO</v>
      </c>
      <c r="C3624" t="str">
        <v>GÉNOVA</v>
      </c>
      <c r="D3624" t="str">
        <v>Beca</v>
      </c>
      <c r="E3624" t="str">
        <v>05 Mayo</v>
      </c>
      <c r="F3624">
        <v>5</v>
      </c>
      <c r="G3624" s="1">
        <f>'BECA SUPERIOR'!S180</f>
        <v>0</v>
      </c>
      <c r="H3624" s="1">
        <f>'BECA SUPERIOR'!T180</f>
        <v>0</v>
      </c>
    </row>
    <row r="3625">
      <c r="A3625" t="str">
        <v>Beca Educación Superior</v>
      </c>
      <c r="B3625" t="str">
        <v>QUETZALTENANGO</v>
      </c>
      <c r="C3625" t="str">
        <v>GÉNOVA</v>
      </c>
      <c r="D3625" t="str">
        <v>Beca</v>
      </c>
      <c r="E3625" t="str">
        <v>06 Junio</v>
      </c>
      <c r="F3625">
        <v>6</v>
      </c>
      <c r="G3625" s="1">
        <f>'BECA SUPERIOR'!V180</f>
        <v>0</v>
      </c>
      <c r="H3625" s="1">
        <f>'BECA SUPERIOR'!W180</f>
        <v>0</v>
      </c>
    </row>
    <row r="3626">
      <c r="A3626" t="str">
        <v>Beca Educación Superior</v>
      </c>
      <c r="B3626" t="str">
        <v>QUETZALTENANGO</v>
      </c>
      <c r="C3626" t="str">
        <v>GÉNOVA</v>
      </c>
      <c r="D3626" t="str">
        <v>Beca</v>
      </c>
      <c r="E3626" t="str">
        <v>07 Julio</v>
      </c>
      <c r="F3626">
        <v>7</v>
      </c>
      <c r="G3626" s="1">
        <f>'BECA SUPERIOR'!Y180</f>
        <v>0</v>
      </c>
      <c r="H3626" s="1">
        <f>'BECA SUPERIOR'!Z180</f>
        <v>0</v>
      </c>
    </row>
    <row r="3627">
      <c r="A3627" t="str">
        <v>Beca Educación Superior</v>
      </c>
      <c r="B3627" t="str">
        <v>QUETZALTENANGO</v>
      </c>
      <c r="C3627" t="str">
        <v>GÉNOVA</v>
      </c>
      <c r="D3627" t="str">
        <v>Beca</v>
      </c>
      <c r="E3627" t="str">
        <v>08 Agosto</v>
      </c>
      <c r="F3627">
        <v>8</v>
      </c>
      <c r="G3627" s="1">
        <f>'BECA SUPERIOR'!AB180</f>
        <v>0</v>
      </c>
      <c r="H3627" s="1">
        <f>'BECA SUPERIOR'!AC180</f>
        <v>0</v>
      </c>
    </row>
    <row r="3628">
      <c r="A3628" t="str">
        <v>Beca Educación Superior</v>
      </c>
      <c r="B3628" t="str">
        <v>QUETZALTENANGO</v>
      </c>
      <c r="C3628" t="str">
        <v>GÉNOVA</v>
      </c>
      <c r="D3628" t="str">
        <v>Beca</v>
      </c>
      <c r="E3628" t="str">
        <v>09 Septiembre</v>
      </c>
      <c r="F3628">
        <v>9</v>
      </c>
      <c r="G3628" s="1">
        <f>'BECA SUPERIOR'!AE180</f>
        <v>5</v>
      </c>
      <c r="H3628" s="1">
        <f>'BECA SUPERIOR'!AF180</f>
        <v>12500</v>
      </c>
    </row>
    <row r="3629">
      <c r="A3629" t="str">
        <v>Beca Educación Superior</v>
      </c>
      <c r="B3629" t="str">
        <v>QUETZALTENANGO</v>
      </c>
      <c r="C3629" t="str">
        <v>HUITÁN</v>
      </c>
      <c r="D3629" t="str">
        <v>Beca</v>
      </c>
      <c r="E3629" t="str">
        <v>01 Enero</v>
      </c>
      <c r="F3629">
        <v>1</v>
      </c>
      <c r="G3629" s="1">
        <f>'BECA SUPERIOR'!G181</f>
        <v>0</v>
      </c>
      <c r="H3629" s="1">
        <f>'BECA SUPERIOR'!H181</f>
        <v>0</v>
      </c>
    </row>
    <row r="3630">
      <c r="A3630" t="str">
        <v>Beca Educación Superior</v>
      </c>
      <c r="B3630" t="str">
        <v>QUETZALTENANGO</v>
      </c>
      <c r="C3630" t="str">
        <v>HUITÁN</v>
      </c>
      <c r="D3630" t="str">
        <v>Beca</v>
      </c>
      <c r="E3630" t="str">
        <v>02 Febrero</v>
      </c>
      <c r="F3630">
        <v>2</v>
      </c>
      <c r="G3630" s="1">
        <f>'BECA SUPERIOR'!J181</f>
        <v>0</v>
      </c>
      <c r="H3630" s="1">
        <f>'BECA SUPERIOR'!K181</f>
        <v>0</v>
      </c>
    </row>
    <row r="3631">
      <c r="A3631" t="str">
        <v>Beca Educación Superior</v>
      </c>
      <c r="B3631" t="str">
        <v>QUETZALTENANGO</v>
      </c>
      <c r="C3631" t="str">
        <v>HUITÁN</v>
      </c>
      <c r="D3631" t="str">
        <v>Beca</v>
      </c>
      <c r="E3631" t="str">
        <v>03 Marzo</v>
      </c>
      <c r="F3631">
        <v>3</v>
      </c>
      <c r="G3631" s="1">
        <f>'BECA SUPERIOR'!M181</f>
        <v>0</v>
      </c>
      <c r="H3631" s="1">
        <f>'BECA SUPERIOR'!N181</f>
        <v>0</v>
      </c>
    </row>
    <row r="3632">
      <c r="A3632" t="str">
        <v>Beca Educación Superior</v>
      </c>
      <c r="B3632" t="str">
        <v>QUETZALTENANGO</v>
      </c>
      <c r="C3632" t="str">
        <v>HUITÁN</v>
      </c>
      <c r="D3632" t="str">
        <v>Beca</v>
      </c>
      <c r="E3632" t="str">
        <v>04 Abril</v>
      </c>
      <c r="F3632">
        <v>4</v>
      </c>
      <c r="G3632" s="1">
        <f>'BECA SUPERIOR'!P181</f>
        <v>0</v>
      </c>
      <c r="H3632" s="1">
        <f>'BECA SUPERIOR'!Q181</f>
        <v>0</v>
      </c>
    </row>
    <row r="3633">
      <c r="A3633" t="str">
        <v>Beca Educación Superior</v>
      </c>
      <c r="B3633" t="str">
        <v>QUETZALTENANGO</v>
      </c>
      <c r="C3633" t="str">
        <v>HUITÁN</v>
      </c>
      <c r="D3633" t="str">
        <v>Beca</v>
      </c>
      <c r="E3633" t="str">
        <v>05 Mayo</v>
      </c>
      <c r="F3633">
        <v>5</v>
      </c>
      <c r="G3633" s="1">
        <f>'BECA SUPERIOR'!S181</f>
        <v>0</v>
      </c>
      <c r="H3633" s="1">
        <f>'BECA SUPERIOR'!T181</f>
        <v>0</v>
      </c>
    </row>
    <row r="3634">
      <c r="A3634" t="str">
        <v>Beca Educación Superior</v>
      </c>
      <c r="B3634" t="str">
        <v>QUETZALTENANGO</v>
      </c>
      <c r="C3634" t="str">
        <v>HUITÁN</v>
      </c>
      <c r="D3634" t="str">
        <v>Beca</v>
      </c>
      <c r="E3634" t="str">
        <v>06 Junio</v>
      </c>
      <c r="F3634">
        <v>6</v>
      </c>
      <c r="G3634" s="1">
        <f>'BECA SUPERIOR'!V181</f>
        <v>0</v>
      </c>
      <c r="H3634" s="1">
        <f>'BECA SUPERIOR'!W181</f>
        <v>0</v>
      </c>
    </row>
    <row r="3635">
      <c r="A3635" t="str">
        <v>Beca Educación Superior</v>
      </c>
      <c r="B3635" t="str">
        <v>QUETZALTENANGO</v>
      </c>
      <c r="C3635" t="str">
        <v>HUITÁN</v>
      </c>
      <c r="D3635" t="str">
        <v>Beca</v>
      </c>
      <c r="E3635" t="str">
        <v>07 Julio</v>
      </c>
      <c r="F3635">
        <v>7</v>
      </c>
      <c r="G3635" s="1">
        <f>'BECA SUPERIOR'!Y181</f>
        <v>0</v>
      </c>
      <c r="H3635" s="1">
        <f>'BECA SUPERIOR'!Z181</f>
        <v>0</v>
      </c>
    </row>
    <row r="3636">
      <c r="A3636" t="str">
        <v>Beca Educación Superior</v>
      </c>
      <c r="B3636" t="str">
        <v>QUETZALTENANGO</v>
      </c>
      <c r="C3636" t="str">
        <v>HUITÁN</v>
      </c>
      <c r="D3636" t="str">
        <v>Beca</v>
      </c>
      <c r="E3636" t="str">
        <v>08 Agosto</v>
      </c>
      <c r="F3636">
        <v>8</v>
      </c>
      <c r="G3636" s="1">
        <f>'BECA SUPERIOR'!AB181</f>
        <v>0</v>
      </c>
      <c r="H3636" s="1">
        <f>'BECA SUPERIOR'!AC181</f>
        <v>0</v>
      </c>
    </row>
    <row r="3637">
      <c r="A3637" t="str">
        <v>Beca Educación Superior</v>
      </c>
      <c r="B3637" t="str">
        <v>QUETZALTENANGO</v>
      </c>
      <c r="C3637" t="str">
        <v>HUITÁN</v>
      </c>
      <c r="D3637" t="str">
        <v>Beca</v>
      </c>
      <c r="E3637" t="str">
        <v>09 Septiembre</v>
      </c>
      <c r="F3637">
        <v>9</v>
      </c>
      <c r="G3637" s="1">
        <f>'BECA SUPERIOR'!AE181</f>
        <v>0</v>
      </c>
      <c r="H3637" s="1">
        <f>'BECA SUPERIOR'!AF181</f>
        <v>0</v>
      </c>
    </row>
    <row r="3638">
      <c r="A3638" t="str">
        <v>Beca Educación Superior</v>
      </c>
      <c r="B3638" t="str">
        <v>QUETZALTENANGO</v>
      </c>
      <c r="C3638" t="str">
        <v>LA ESPERANZA</v>
      </c>
      <c r="D3638" t="str">
        <v>Beca</v>
      </c>
      <c r="E3638" t="str">
        <v>01 Enero</v>
      </c>
      <c r="F3638">
        <v>1</v>
      </c>
      <c r="G3638" s="1">
        <f>'BECA SUPERIOR'!G182</f>
        <v>0</v>
      </c>
      <c r="H3638" s="1">
        <f>'BECA SUPERIOR'!H182</f>
        <v>0</v>
      </c>
    </row>
    <row r="3639">
      <c r="A3639" t="str">
        <v>Beca Educación Superior</v>
      </c>
      <c r="B3639" t="str">
        <v>QUETZALTENANGO</v>
      </c>
      <c r="C3639" t="str">
        <v>LA ESPERANZA</v>
      </c>
      <c r="D3639" t="str">
        <v>Beca</v>
      </c>
      <c r="E3639" t="str">
        <v>02 Febrero</v>
      </c>
      <c r="F3639">
        <v>2</v>
      </c>
      <c r="G3639" s="1">
        <f>'BECA SUPERIOR'!J182</f>
        <v>0</v>
      </c>
      <c r="H3639" s="1">
        <f>'BECA SUPERIOR'!K182</f>
        <v>0</v>
      </c>
    </row>
    <row r="3640">
      <c r="A3640" t="str">
        <v>Beca Educación Superior</v>
      </c>
      <c r="B3640" t="str">
        <v>QUETZALTENANGO</v>
      </c>
      <c r="C3640" t="str">
        <v>LA ESPERANZA</v>
      </c>
      <c r="D3640" t="str">
        <v>Beca</v>
      </c>
      <c r="E3640" t="str">
        <v>03 Marzo</v>
      </c>
      <c r="F3640">
        <v>3</v>
      </c>
      <c r="G3640" s="1">
        <f>'BECA SUPERIOR'!M182</f>
        <v>0</v>
      </c>
      <c r="H3640" s="1">
        <f>'BECA SUPERIOR'!N182</f>
        <v>0</v>
      </c>
    </row>
    <row r="3641">
      <c r="A3641" t="str">
        <v>Beca Educación Superior</v>
      </c>
      <c r="B3641" t="str">
        <v>QUETZALTENANGO</v>
      </c>
      <c r="C3641" t="str">
        <v>LA ESPERANZA</v>
      </c>
      <c r="D3641" t="str">
        <v>Beca</v>
      </c>
      <c r="E3641" t="str">
        <v>04 Abril</v>
      </c>
      <c r="F3641">
        <v>4</v>
      </c>
      <c r="G3641" s="1">
        <f>'BECA SUPERIOR'!P182</f>
        <v>0.72</v>
      </c>
      <c r="H3641" s="1">
        <f>'BECA SUPERIOR'!Q182</f>
        <v>1800</v>
      </c>
    </row>
    <row r="3642">
      <c r="A3642" t="str">
        <v>Beca Educación Superior</v>
      </c>
      <c r="B3642" t="str">
        <v>QUETZALTENANGO</v>
      </c>
      <c r="C3642" t="str">
        <v>LA ESPERANZA</v>
      </c>
      <c r="D3642" t="str">
        <v>Beca</v>
      </c>
      <c r="E3642" t="str">
        <v>05 Mayo</v>
      </c>
      <c r="F3642">
        <v>5</v>
      </c>
      <c r="G3642" s="1">
        <f>'BECA SUPERIOR'!S182</f>
        <v>0</v>
      </c>
      <c r="H3642" s="1">
        <f>'BECA SUPERIOR'!T182</f>
        <v>0</v>
      </c>
    </row>
    <row r="3643">
      <c r="A3643" t="str">
        <v>Beca Educación Superior</v>
      </c>
      <c r="B3643" t="str">
        <v>QUETZALTENANGO</v>
      </c>
      <c r="C3643" t="str">
        <v>LA ESPERANZA</v>
      </c>
      <c r="D3643" t="str">
        <v>Beca</v>
      </c>
      <c r="E3643" t="str">
        <v>06 Junio</v>
      </c>
      <c r="F3643">
        <v>6</v>
      </c>
      <c r="G3643" s="1">
        <f>'BECA SUPERIOR'!V182</f>
        <v>0</v>
      </c>
      <c r="H3643" s="1">
        <f>'BECA SUPERIOR'!W182</f>
        <v>0</v>
      </c>
    </row>
    <row r="3644">
      <c r="A3644" t="str">
        <v>Beca Educación Superior</v>
      </c>
      <c r="B3644" t="str">
        <v>QUETZALTENANGO</v>
      </c>
      <c r="C3644" t="str">
        <v>LA ESPERANZA</v>
      </c>
      <c r="D3644" t="str">
        <v>Beca</v>
      </c>
      <c r="E3644" t="str">
        <v>07 Julio</v>
      </c>
      <c r="F3644">
        <v>7</v>
      </c>
      <c r="G3644" s="1">
        <f>'BECA SUPERIOR'!Y182</f>
        <v>0</v>
      </c>
      <c r="H3644" s="1">
        <f>'BECA SUPERIOR'!Z182</f>
        <v>0</v>
      </c>
    </row>
    <row r="3645">
      <c r="A3645" t="str">
        <v>Beca Educación Superior</v>
      </c>
      <c r="B3645" t="str">
        <v>QUETZALTENANGO</v>
      </c>
      <c r="C3645" t="str">
        <v>LA ESPERANZA</v>
      </c>
      <c r="D3645" t="str">
        <v>Beca</v>
      </c>
      <c r="E3645" t="str">
        <v>08 Agosto</v>
      </c>
      <c r="F3645">
        <v>8</v>
      </c>
      <c r="G3645" s="1">
        <f>'BECA SUPERIOR'!AB182</f>
        <v>0</v>
      </c>
      <c r="H3645" s="1">
        <f>'BECA SUPERIOR'!AC182</f>
        <v>0</v>
      </c>
    </row>
    <row r="3646">
      <c r="A3646" t="str">
        <v>Beca Educación Superior</v>
      </c>
      <c r="B3646" t="str">
        <v>QUETZALTENANGO</v>
      </c>
      <c r="C3646" t="str">
        <v>LA ESPERANZA</v>
      </c>
      <c r="D3646" t="str">
        <v>Beca</v>
      </c>
      <c r="E3646" t="str">
        <v>09 Septiembre</v>
      </c>
      <c r="F3646">
        <v>9</v>
      </c>
      <c r="G3646" s="1">
        <f>'BECA SUPERIOR'!AE182</f>
        <v>1</v>
      </c>
      <c r="H3646" s="1">
        <f>'BECA SUPERIOR'!AF182</f>
        <v>2500</v>
      </c>
    </row>
    <row r="3647">
      <c r="A3647" t="str">
        <v>Beca Educación Superior</v>
      </c>
      <c r="B3647" t="str">
        <v>QUETZALTENANGO</v>
      </c>
      <c r="C3647" t="str">
        <v>OLINTEPEQUE</v>
      </c>
      <c r="D3647" t="str">
        <v>Beca</v>
      </c>
      <c r="E3647" t="str">
        <v>01 Enero</v>
      </c>
      <c r="F3647">
        <v>1</v>
      </c>
      <c r="G3647" s="1">
        <f>'BECA SUPERIOR'!G183</f>
        <v>0</v>
      </c>
      <c r="H3647" s="1">
        <f>'BECA SUPERIOR'!H183</f>
        <v>0</v>
      </c>
    </row>
    <row r="3648">
      <c r="A3648" t="str">
        <v>Beca Educación Superior</v>
      </c>
      <c r="B3648" t="str">
        <v>QUETZALTENANGO</v>
      </c>
      <c r="C3648" t="str">
        <v>OLINTEPEQUE</v>
      </c>
      <c r="D3648" t="str">
        <v>Beca</v>
      </c>
      <c r="E3648" t="str">
        <v>02 Febrero</v>
      </c>
      <c r="F3648">
        <v>2</v>
      </c>
      <c r="G3648" s="1">
        <f>'BECA SUPERIOR'!J183</f>
        <v>0</v>
      </c>
      <c r="H3648" s="1">
        <f>'BECA SUPERIOR'!K183</f>
        <v>0</v>
      </c>
    </row>
    <row r="3649">
      <c r="A3649" t="str">
        <v>Beca Educación Superior</v>
      </c>
      <c r="B3649" t="str">
        <v>QUETZALTENANGO</v>
      </c>
      <c r="C3649" t="str">
        <v>OLINTEPEQUE</v>
      </c>
      <c r="D3649" t="str">
        <v>Beca</v>
      </c>
      <c r="E3649" t="str">
        <v>03 Marzo</v>
      </c>
      <c r="F3649">
        <v>3</v>
      </c>
      <c r="G3649" s="1">
        <f>'BECA SUPERIOR'!M183</f>
        <v>0</v>
      </c>
      <c r="H3649" s="1">
        <f>'BECA SUPERIOR'!N183</f>
        <v>0</v>
      </c>
    </row>
    <row r="3650">
      <c r="A3650" t="str">
        <v>Beca Educación Superior</v>
      </c>
      <c r="B3650" t="str">
        <v>QUETZALTENANGO</v>
      </c>
      <c r="C3650" t="str">
        <v>OLINTEPEQUE</v>
      </c>
      <c r="D3650" t="str">
        <v>Beca</v>
      </c>
      <c r="E3650" t="str">
        <v>04 Abril</v>
      </c>
      <c r="F3650">
        <v>4</v>
      </c>
      <c r="G3650" s="1">
        <f>'BECA SUPERIOR'!P183</f>
        <v>0.72</v>
      </c>
      <c r="H3650" s="1">
        <f>'BECA SUPERIOR'!Q183</f>
        <v>1800</v>
      </c>
    </row>
    <row r="3651">
      <c r="A3651" t="str">
        <v>Beca Educación Superior</v>
      </c>
      <c r="B3651" t="str">
        <v>QUETZALTENANGO</v>
      </c>
      <c r="C3651" t="str">
        <v>OLINTEPEQUE</v>
      </c>
      <c r="D3651" t="str">
        <v>Beca</v>
      </c>
      <c r="E3651" t="str">
        <v>05 Mayo</v>
      </c>
      <c r="F3651">
        <v>5</v>
      </c>
      <c r="G3651" s="1">
        <f>'BECA SUPERIOR'!S183</f>
        <v>0</v>
      </c>
      <c r="H3651" s="1">
        <f>'BECA SUPERIOR'!T183</f>
        <v>0</v>
      </c>
    </row>
    <row r="3652">
      <c r="A3652" t="str">
        <v>Beca Educación Superior</v>
      </c>
      <c r="B3652" t="str">
        <v>QUETZALTENANGO</v>
      </c>
      <c r="C3652" t="str">
        <v>OLINTEPEQUE</v>
      </c>
      <c r="D3652" t="str">
        <v>Beca</v>
      </c>
      <c r="E3652" t="str">
        <v>06 Junio</v>
      </c>
      <c r="F3652">
        <v>6</v>
      </c>
      <c r="G3652" s="1">
        <f>'BECA SUPERIOR'!V183</f>
        <v>0</v>
      </c>
      <c r="H3652" s="1">
        <f>'BECA SUPERIOR'!W183</f>
        <v>0</v>
      </c>
    </row>
    <row r="3653">
      <c r="A3653" t="str">
        <v>Beca Educación Superior</v>
      </c>
      <c r="B3653" t="str">
        <v>QUETZALTENANGO</v>
      </c>
      <c r="C3653" t="str">
        <v>OLINTEPEQUE</v>
      </c>
      <c r="D3653" t="str">
        <v>Beca</v>
      </c>
      <c r="E3653" t="str">
        <v>07 Julio</v>
      </c>
      <c r="F3653">
        <v>7</v>
      </c>
      <c r="G3653" s="1">
        <f>'BECA SUPERIOR'!Y183</f>
        <v>0</v>
      </c>
      <c r="H3653" s="1">
        <f>'BECA SUPERIOR'!Z183</f>
        <v>0</v>
      </c>
    </row>
    <row r="3654">
      <c r="A3654" t="str">
        <v>Beca Educación Superior</v>
      </c>
      <c r="B3654" t="str">
        <v>QUETZALTENANGO</v>
      </c>
      <c r="C3654" t="str">
        <v>OLINTEPEQUE</v>
      </c>
      <c r="D3654" t="str">
        <v>Beca</v>
      </c>
      <c r="E3654" t="str">
        <v>08 Agosto</v>
      </c>
      <c r="F3654">
        <v>8</v>
      </c>
      <c r="G3654" s="1">
        <f>'BECA SUPERIOR'!AB183</f>
        <v>0</v>
      </c>
      <c r="H3654" s="1">
        <f>'BECA SUPERIOR'!AC183</f>
        <v>0</v>
      </c>
    </row>
    <row r="3655">
      <c r="A3655" t="str">
        <v>Beca Educación Superior</v>
      </c>
      <c r="B3655" t="str">
        <v>QUETZALTENANGO</v>
      </c>
      <c r="C3655" t="str">
        <v>OLINTEPEQUE</v>
      </c>
      <c r="D3655" t="str">
        <v>Beca</v>
      </c>
      <c r="E3655" t="str">
        <v>09 Septiembre</v>
      </c>
      <c r="F3655">
        <v>9</v>
      </c>
      <c r="G3655" s="1">
        <f>'BECA SUPERIOR'!AE183</f>
        <v>1</v>
      </c>
      <c r="H3655" s="1">
        <f>'BECA SUPERIOR'!AF183</f>
        <v>2500</v>
      </c>
    </row>
    <row r="3656">
      <c r="A3656" t="str">
        <v>Beca Educación Superior</v>
      </c>
      <c r="B3656" t="str">
        <v>QUETZALTENANGO</v>
      </c>
      <c r="C3656" t="str">
        <v>PALESTINA DE LOS ALTOS</v>
      </c>
      <c r="D3656" t="str">
        <v>Beca</v>
      </c>
      <c r="E3656" t="str">
        <v>01 Enero</v>
      </c>
      <c r="F3656">
        <v>1</v>
      </c>
      <c r="G3656" s="1">
        <f>'BECA SUPERIOR'!G184</f>
        <v>0</v>
      </c>
      <c r="H3656" s="1">
        <f>'BECA SUPERIOR'!H184</f>
        <v>0</v>
      </c>
    </row>
    <row r="3657">
      <c r="A3657" t="str">
        <v>Beca Educación Superior</v>
      </c>
      <c r="B3657" t="str">
        <v>QUETZALTENANGO</v>
      </c>
      <c r="C3657" t="str">
        <v>PALESTINA DE LOS ALTOS</v>
      </c>
      <c r="D3657" t="str">
        <v>Beca</v>
      </c>
      <c r="E3657" t="str">
        <v>02 Febrero</v>
      </c>
      <c r="F3657">
        <v>2</v>
      </c>
      <c r="G3657" s="1">
        <f>'BECA SUPERIOR'!J184</f>
        <v>0</v>
      </c>
      <c r="H3657" s="1">
        <f>'BECA SUPERIOR'!K184</f>
        <v>0</v>
      </c>
    </row>
    <row r="3658">
      <c r="A3658" t="str">
        <v>Beca Educación Superior</v>
      </c>
      <c r="B3658" t="str">
        <v>QUETZALTENANGO</v>
      </c>
      <c r="C3658" t="str">
        <v>PALESTINA DE LOS ALTOS</v>
      </c>
      <c r="D3658" t="str">
        <v>Beca</v>
      </c>
      <c r="E3658" t="str">
        <v>03 Marzo</v>
      </c>
      <c r="F3658">
        <v>3</v>
      </c>
      <c r="G3658" s="1">
        <f>'BECA SUPERIOR'!M184</f>
        <v>0</v>
      </c>
      <c r="H3658" s="1">
        <f>'BECA SUPERIOR'!N184</f>
        <v>0</v>
      </c>
    </row>
    <row r="3659">
      <c r="A3659" t="str">
        <v>Beca Educación Superior</v>
      </c>
      <c r="B3659" t="str">
        <v>QUETZALTENANGO</v>
      </c>
      <c r="C3659" t="str">
        <v>PALESTINA DE LOS ALTOS</v>
      </c>
      <c r="D3659" t="str">
        <v>Beca</v>
      </c>
      <c r="E3659" t="str">
        <v>04 Abril</v>
      </c>
      <c r="F3659">
        <v>4</v>
      </c>
      <c r="G3659" s="1">
        <f>'BECA SUPERIOR'!P184</f>
        <v>0</v>
      </c>
      <c r="H3659" s="1">
        <f>'BECA SUPERIOR'!Q184</f>
        <v>0</v>
      </c>
    </row>
    <row r="3660">
      <c r="A3660" t="str">
        <v>Beca Educación Superior</v>
      </c>
      <c r="B3660" t="str">
        <v>QUETZALTENANGO</v>
      </c>
      <c r="C3660" t="str">
        <v>PALESTINA DE LOS ALTOS</v>
      </c>
      <c r="D3660" t="str">
        <v>Beca</v>
      </c>
      <c r="E3660" t="str">
        <v>05 Mayo</v>
      </c>
      <c r="F3660">
        <v>5</v>
      </c>
      <c r="G3660" s="1">
        <f>'BECA SUPERIOR'!S184</f>
        <v>0</v>
      </c>
      <c r="H3660" s="1">
        <f>'BECA SUPERIOR'!T184</f>
        <v>0</v>
      </c>
    </row>
    <row r="3661">
      <c r="A3661" t="str">
        <v>Beca Educación Superior</v>
      </c>
      <c r="B3661" t="str">
        <v>QUETZALTENANGO</v>
      </c>
      <c r="C3661" t="str">
        <v>PALESTINA DE LOS ALTOS</v>
      </c>
      <c r="D3661" t="str">
        <v>Beca</v>
      </c>
      <c r="E3661" t="str">
        <v>06 Junio</v>
      </c>
      <c r="F3661">
        <v>6</v>
      </c>
      <c r="G3661" s="1">
        <f>'BECA SUPERIOR'!V184</f>
        <v>0</v>
      </c>
      <c r="H3661" s="1">
        <f>'BECA SUPERIOR'!W184</f>
        <v>0</v>
      </c>
    </row>
    <row r="3662">
      <c r="A3662" t="str">
        <v>Beca Educación Superior</v>
      </c>
      <c r="B3662" t="str">
        <v>QUETZALTENANGO</v>
      </c>
      <c r="C3662" t="str">
        <v>PALESTINA DE LOS ALTOS</v>
      </c>
      <c r="D3662" t="str">
        <v>Beca</v>
      </c>
      <c r="E3662" t="str">
        <v>07 Julio</v>
      </c>
      <c r="F3662">
        <v>7</v>
      </c>
      <c r="G3662" s="1">
        <f>'BECA SUPERIOR'!Y184</f>
        <v>0</v>
      </c>
      <c r="H3662" s="1">
        <f>'BECA SUPERIOR'!Z184</f>
        <v>0</v>
      </c>
    </row>
    <row r="3663">
      <c r="A3663" t="str">
        <v>Beca Educación Superior</v>
      </c>
      <c r="B3663" t="str">
        <v>QUETZALTENANGO</v>
      </c>
      <c r="C3663" t="str">
        <v>PALESTINA DE LOS ALTOS</v>
      </c>
      <c r="D3663" t="str">
        <v>Beca</v>
      </c>
      <c r="E3663" t="str">
        <v>08 Agosto</v>
      </c>
      <c r="F3663">
        <v>8</v>
      </c>
      <c r="G3663" s="1">
        <f>'BECA SUPERIOR'!AB184</f>
        <v>0</v>
      </c>
      <c r="H3663" s="1">
        <f>'BECA SUPERIOR'!AC184</f>
        <v>0</v>
      </c>
    </row>
    <row r="3664">
      <c r="A3664" t="str">
        <v>Beca Educación Superior</v>
      </c>
      <c r="B3664" t="str">
        <v>QUETZALTENANGO</v>
      </c>
      <c r="C3664" t="str">
        <v>PALESTINA DE LOS ALTOS</v>
      </c>
      <c r="D3664" t="str">
        <v>Beca</v>
      </c>
      <c r="E3664" t="str">
        <v>09 Septiembre</v>
      </c>
      <c r="F3664">
        <v>9</v>
      </c>
      <c r="G3664" s="1">
        <f>'BECA SUPERIOR'!AE184</f>
        <v>0</v>
      </c>
      <c r="H3664" s="1">
        <f>'BECA SUPERIOR'!AF184</f>
        <v>0</v>
      </c>
    </row>
    <row r="3665">
      <c r="A3665" t="str">
        <v>Beca Educación Superior</v>
      </c>
      <c r="B3665" t="str">
        <v>QUETZALTENANGO</v>
      </c>
      <c r="C3665" t="str">
        <v>QUETZALTENANGO</v>
      </c>
      <c r="D3665" t="str">
        <v>Beca</v>
      </c>
      <c r="E3665" t="str">
        <v>01 Enero</v>
      </c>
      <c r="F3665">
        <v>1</v>
      </c>
      <c r="G3665" s="1">
        <f>'BECA SUPERIOR'!G185</f>
        <v>0</v>
      </c>
      <c r="H3665" s="1">
        <f>'BECA SUPERIOR'!H185</f>
        <v>0</v>
      </c>
    </row>
    <row r="3666">
      <c r="A3666" t="str">
        <v>Beca Educación Superior</v>
      </c>
      <c r="B3666" t="str">
        <v>QUETZALTENANGO</v>
      </c>
      <c r="C3666" t="str">
        <v>QUETZALTENANGO</v>
      </c>
      <c r="D3666" t="str">
        <v>Beca</v>
      </c>
      <c r="E3666" t="str">
        <v>02 Febrero</v>
      </c>
      <c r="F3666">
        <v>2</v>
      </c>
      <c r="G3666" s="1">
        <f>'BECA SUPERIOR'!J185</f>
        <v>0</v>
      </c>
      <c r="H3666" s="1">
        <f>'BECA SUPERIOR'!K185</f>
        <v>0</v>
      </c>
    </row>
    <row r="3667">
      <c r="A3667" t="str">
        <v>Beca Educación Superior</v>
      </c>
      <c r="B3667" t="str">
        <v>QUETZALTENANGO</v>
      </c>
      <c r="C3667" t="str">
        <v>QUETZALTENANGO</v>
      </c>
      <c r="D3667" t="str">
        <v>Beca</v>
      </c>
      <c r="E3667" t="str">
        <v>03 Marzo</v>
      </c>
      <c r="F3667">
        <v>3</v>
      </c>
      <c r="G3667" s="1">
        <f>'BECA SUPERIOR'!M185</f>
        <v>0</v>
      </c>
      <c r="H3667" s="1">
        <f>'BECA SUPERIOR'!N185</f>
        <v>0</v>
      </c>
    </row>
    <row r="3668">
      <c r="A3668" t="str">
        <v>Beca Educación Superior</v>
      </c>
      <c r="B3668" t="str">
        <v>QUETZALTENANGO</v>
      </c>
      <c r="C3668" t="str">
        <v>QUETZALTENANGO</v>
      </c>
      <c r="D3668" t="str">
        <v>Beca</v>
      </c>
      <c r="E3668" t="str">
        <v>04 Abril</v>
      </c>
      <c r="F3668">
        <v>4</v>
      </c>
      <c r="G3668" s="1">
        <f>'BECA SUPERIOR'!P185</f>
        <v>5.76</v>
      </c>
      <c r="H3668" s="1">
        <f>'BECA SUPERIOR'!Q185</f>
        <v>14400</v>
      </c>
    </row>
    <row r="3669">
      <c r="A3669" t="str">
        <v>Beca Educación Superior</v>
      </c>
      <c r="B3669" t="str">
        <v>QUETZALTENANGO</v>
      </c>
      <c r="C3669" t="str">
        <v>QUETZALTENANGO</v>
      </c>
      <c r="D3669" t="str">
        <v>Beca</v>
      </c>
      <c r="E3669" t="str">
        <v>05 Mayo</v>
      </c>
      <c r="F3669">
        <v>5</v>
      </c>
      <c r="G3669" s="1">
        <f>'BECA SUPERIOR'!S185</f>
        <v>0</v>
      </c>
      <c r="H3669" s="1">
        <f>'BECA SUPERIOR'!T185</f>
        <v>0</v>
      </c>
    </row>
    <row r="3670">
      <c r="A3670" t="str">
        <v>Beca Educación Superior</v>
      </c>
      <c r="B3670" t="str">
        <v>QUETZALTENANGO</v>
      </c>
      <c r="C3670" t="str">
        <v>QUETZALTENANGO</v>
      </c>
      <c r="D3670" t="str">
        <v>Beca</v>
      </c>
      <c r="E3670" t="str">
        <v>06 Junio</v>
      </c>
      <c r="F3670">
        <v>6</v>
      </c>
      <c r="G3670" s="1">
        <f>'BECA SUPERIOR'!V185</f>
        <v>0</v>
      </c>
      <c r="H3670" s="1">
        <f>'BECA SUPERIOR'!W185</f>
        <v>0</v>
      </c>
    </row>
    <row r="3671">
      <c r="A3671" t="str">
        <v>Beca Educación Superior</v>
      </c>
      <c r="B3671" t="str">
        <v>QUETZALTENANGO</v>
      </c>
      <c r="C3671" t="str">
        <v>QUETZALTENANGO</v>
      </c>
      <c r="D3671" t="str">
        <v>Beca</v>
      </c>
      <c r="E3671" t="str">
        <v>07 Julio</v>
      </c>
      <c r="F3671">
        <v>7</v>
      </c>
      <c r="G3671" s="1">
        <f>'BECA SUPERIOR'!Y185</f>
        <v>0</v>
      </c>
      <c r="H3671" s="1">
        <f>'BECA SUPERIOR'!Z185</f>
        <v>0</v>
      </c>
    </row>
    <row r="3672">
      <c r="A3672" t="str">
        <v>Beca Educación Superior</v>
      </c>
      <c r="B3672" t="str">
        <v>QUETZALTENANGO</v>
      </c>
      <c r="C3672" t="str">
        <v>QUETZALTENANGO</v>
      </c>
      <c r="D3672" t="str">
        <v>Beca</v>
      </c>
      <c r="E3672" t="str">
        <v>08 Agosto</v>
      </c>
      <c r="F3672">
        <v>8</v>
      </c>
      <c r="G3672" s="1">
        <f>'BECA SUPERIOR'!AB185</f>
        <v>0</v>
      </c>
      <c r="H3672" s="1">
        <f>'BECA SUPERIOR'!AC185</f>
        <v>0</v>
      </c>
    </row>
    <row r="3673">
      <c r="A3673" t="str">
        <v>Beca Educación Superior</v>
      </c>
      <c r="B3673" t="str">
        <v>QUETZALTENANGO</v>
      </c>
      <c r="C3673" t="str">
        <v>QUETZALTENANGO</v>
      </c>
      <c r="D3673" t="str">
        <v>Beca</v>
      </c>
      <c r="E3673" t="str">
        <v>09 Septiembre</v>
      </c>
      <c r="F3673">
        <v>9</v>
      </c>
      <c r="G3673" s="1">
        <f>'BECA SUPERIOR'!AE185</f>
        <v>8</v>
      </c>
      <c r="H3673" s="1">
        <f>'BECA SUPERIOR'!AF185</f>
        <v>20000</v>
      </c>
    </row>
    <row r="3674">
      <c r="A3674" t="str">
        <v>Beca Educación Superior</v>
      </c>
      <c r="B3674" t="str">
        <v>QUETZALTENANGO</v>
      </c>
      <c r="C3674" t="str">
        <v>SALCAJÁ</v>
      </c>
      <c r="D3674" t="str">
        <v>Beca</v>
      </c>
      <c r="E3674" t="str">
        <v>01 Enero</v>
      </c>
      <c r="F3674">
        <v>1</v>
      </c>
      <c r="G3674" s="1">
        <f>'BECA SUPERIOR'!G186</f>
        <v>0</v>
      </c>
      <c r="H3674" s="1">
        <f>'BECA SUPERIOR'!H186</f>
        <v>0</v>
      </c>
    </row>
    <row r="3675">
      <c r="A3675" t="str">
        <v>Beca Educación Superior</v>
      </c>
      <c r="B3675" t="str">
        <v>QUETZALTENANGO</v>
      </c>
      <c r="C3675" t="str">
        <v>SALCAJÁ</v>
      </c>
      <c r="D3675" t="str">
        <v>Beca</v>
      </c>
      <c r="E3675" t="str">
        <v>02 Febrero</v>
      </c>
      <c r="F3675">
        <v>2</v>
      </c>
      <c r="G3675" s="1">
        <f>'BECA SUPERIOR'!J186</f>
        <v>0</v>
      </c>
      <c r="H3675" s="1">
        <f>'BECA SUPERIOR'!K186</f>
        <v>0</v>
      </c>
    </row>
    <row r="3676">
      <c r="A3676" t="str">
        <v>Beca Educación Superior</v>
      </c>
      <c r="B3676" t="str">
        <v>QUETZALTENANGO</v>
      </c>
      <c r="C3676" t="str">
        <v>SALCAJÁ</v>
      </c>
      <c r="D3676" t="str">
        <v>Beca</v>
      </c>
      <c r="E3676" t="str">
        <v>03 Marzo</v>
      </c>
      <c r="F3676">
        <v>3</v>
      </c>
      <c r="G3676" s="1">
        <f>'BECA SUPERIOR'!M186</f>
        <v>0</v>
      </c>
      <c r="H3676" s="1">
        <f>'BECA SUPERIOR'!N186</f>
        <v>0</v>
      </c>
    </row>
    <row r="3677">
      <c r="A3677" t="str">
        <v>Beca Educación Superior</v>
      </c>
      <c r="B3677" t="str">
        <v>QUETZALTENANGO</v>
      </c>
      <c r="C3677" t="str">
        <v>SALCAJÁ</v>
      </c>
      <c r="D3677" t="str">
        <v>Beca</v>
      </c>
      <c r="E3677" t="str">
        <v>04 Abril</v>
      </c>
      <c r="F3677">
        <v>4</v>
      </c>
      <c r="G3677" s="1">
        <f>'BECA SUPERIOR'!P186</f>
        <v>4.32</v>
      </c>
      <c r="H3677" s="1">
        <f>'BECA SUPERIOR'!Q186</f>
        <v>10800</v>
      </c>
    </row>
    <row r="3678">
      <c r="A3678" t="str">
        <v>Beca Educación Superior</v>
      </c>
      <c r="B3678" t="str">
        <v>QUETZALTENANGO</v>
      </c>
      <c r="C3678" t="str">
        <v>SALCAJÁ</v>
      </c>
      <c r="D3678" t="str">
        <v>Beca</v>
      </c>
      <c r="E3678" t="str">
        <v>05 Mayo</v>
      </c>
      <c r="F3678">
        <v>5</v>
      </c>
      <c r="G3678" s="1">
        <f>'BECA SUPERIOR'!S186</f>
        <v>0</v>
      </c>
      <c r="H3678" s="1">
        <f>'BECA SUPERIOR'!T186</f>
        <v>0</v>
      </c>
    </row>
    <row r="3679">
      <c r="A3679" t="str">
        <v>Beca Educación Superior</v>
      </c>
      <c r="B3679" t="str">
        <v>QUETZALTENANGO</v>
      </c>
      <c r="C3679" t="str">
        <v>SALCAJÁ</v>
      </c>
      <c r="D3679" t="str">
        <v>Beca</v>
      </c>
      <c r="E3679" t="str">
        <v>06 Junio</v>
      </c>
      <c r="F3679">
        <v>6</v>
      </c>
      <c r="G3679" s="1">
        <f>'BECA SUPERIOR'!V186</f>
        <v>0</v>
      </c>
      <c r="H3679" s="1">
        <f>'BECA SUPERIOR'!W186</f>
        <v>0</v>
      </c>
    </row>
    <row r="3680">
      <c r="A3680" t="str">
        <v>Beca Educación Superior</v>
      </c>
      <c r="B3680" t="str">
        <v>QUETZALTENANGO</v>
      </c>
      <c r="C3680" t="str">
        <v>SALCAJÁ</v>
      </c>
      <c r="D3680" t="str">
        <v>Beca</v>
      </c>
      <c r="E3680" t="str">
        <v>07 Julio</v>
      </c>
      <c r="F3680">
        <v>7</v>
      </c>
      <c r="G3680" s="1">
        <f>'BECA SUPERIOR'!Y186</f>
        <v>0</v>
      </c>
      <c r="H3680" s="1">
        <f>'BECA SUPERIOR'!Z186</f>
        <v>0</v>
      </c>
    </row>
    <row r="3681">
      <c r="A3681" t="str">
        <v>Beca Educación Superior</v>
      </c>
      <c r="B3681" t="str">
        <v>QUETZALTENANGO</v>
      </c>
      <c r="C3681" t="str">
        <v>SALCAJÁ</v>
      </c>
      <c r="D3681" t="str">
        <v>Beca</v>
      </c>
      <c r="E3681" t="str">
        <v>08 Agosto</v>
      </c>
      <c r="F3681">
        <v>8</v>
      </c>
      <c r="G3681" s="1">
        <f>'BECA SUPERIOR'!AB186</f>
        <v>0</v>
      </c>
      <c r="H3681" s="1">
        <f>'BECA SUPERIOR'!AC186</f>
        <v>0</v>
      </c>
    </row>
    <row r="3682">
      <c r="A3682" t="str">
        <v>Beca Educación Superior</v>
      </c>
      <c r="B3682" t="str">
        <v>QUETZALTENANGO</v>
      </c>
      <c r="C3682" t="str">
        <v>SALCAJÁ</v>
      </c>
      <c r="D3682" t="str">
        <v>Beca</v>
      </c>
      <c r="E3682" t="str">
        <v>09 Septiembre</v>
      </c>
      <c r="F3682">
        <v>9</v>
      </c>
      <c r="G3682" s="1">
        <f>'BECA SUPERIOR'!AE186</f>
        <v>6</v>
      </c>
      <c r="H3682" s="1">
        <f>'BECA SUPERIOR'!AF186</f>
        <v>15000</v>
      </c>
    </row>
    <row r="3683">
      <c r="A3683" t="str">
        <v>Beca Educación Superior</v>
      </c>
      <c r="B3683" t="str">
        <v>QUETZALTENANGO</v>
      </c>
      <c r="C3683" t="str">
        <v>SAN CARLOS SIJA</v>
      </c>
      <c r="D3683" t="str">
        <v>Beca</v>
      </c>
      <c r="E3683" t="str">
        <v>01 Enero</v>
      </c>
      <c r="F3683">
        <v>1</v>
      </c>
      <c r="G3683" s="1">
        <f>'BECA SUPERIOR'!G187</f>
        <v>0</v>
      </c>
      <c r="H3683" s="1">
        <f>'BECA SUPERIOR'!H187</f>
        <v>0</v>
      </c>
    </row>
    <row r="3684">
      <c r="A3684" t="str">
        <v>Beca Educación Superior</v>
      </c>
      <c r="B3684" t="str">
        <v>QUETZALTENANGO</v>
      </c>
      <c r="C3684" t="str">
        <v>SAN CARLOS SIJA</v>
      </c>
      <c r="D3684" t="str">
        <v>Beca</v>
      </c>
      <c r="E3684" t="str">
        <v>02 Febrero</v>
      </c>
      <c r="F3684">
        <v>2</v>
      </c>
      <c r="G3684" s="1">
        <f>'BECA SUPERIOR'!J187</f>
        <v>0</v>
      </c>
      <c r="H3684" s="1">
        <f>'BECA SUPERIOR'!K187</f>
        <v>0</v>
      </c>
    </row>
    <row r="3685">
      <c r="A3685" t="str">
        <v>Beca Educación Superior</v>
      </c>
      <c r="B3685" t="str">
        <v>QUETZALTENANGO</v>
      </c>
      <c r="C3685" t="str">
        <v>SAN CARLOS SIJA</v>
      </c>
      <c r="D3685" t="str">
        <v>Beca</v>
      </c>
      <c r="E3685" t="str">
        <v>03 Marzo</v>
      </c>
      <c r="F3685">
        <v>3</v>
      </c>
      <c r="G3685" s="1">
        <f>'BECA SUPERIOR'!M187</f>
        <v>0</v>
      </c>
      <c r="H3685" s="1">
        <f>'BECA SUPERIOR'!N187</f>
        <v>0</v>
      </c>
    </row>
    <row r="3686">
      <c r="A3686" t="str">
        <v>Beca Educación Superior</v>
      </c>
      <c r="B3686" t="str">
        <v>QUETZALTENANGO</v>
      </c>
      <c r="C3686" t="str">
        <v>SAN CARLOS SIJA</v>
      </c>
      <c r="D3686" t="str">
        <v>Beca</v>
      </c>
      <c r="E3686" t="str">
        <v>04 Abril</v>
      </c>
      <c r="F3686">
        <v>4</v>
      </c>
      <c r="G3686" s="1">
        <f>'BECA SUPERIOR'!P187</f>
        <v>2.16</v>
      </c>
      <c r="H3686" s="1">
        <f>'BECA SUPERIOR'!Q187</f>
        <v>5400</v>
      </c>
    </row>
    <row r="3687">
      <c r="A3687" t="str">
        <v>Beca Educación Superior</v>
      </c>
      <c r="B3687" t="str">
        <v>QUETZALTENANGO</v>
      </c>
      <c r="C3687" t="str">
        <v>SAN CARLOS SIJA</v>
      </c>
      <c r="D3687" t="str">
        <v>Beca</v>
      </c>
      <c r="E3687" t="str">
        <v>05 Mayo</v>
      </c>
      <c r="F3687">
        <v>5</v>
      </c>
      <c r="G3687" s="1">
        <f>'BECA SUPERIOR'!S187</f>
        <v>0</v>
      </c>
      <c r="H3687" s="1">
        <f>'BECA SUPERIOR'!T187</f>
        <v>0</v>
      </c>
    </row>
    <row r="3688">
      <c r="A3688" t="str">
        <v>Beca Educación Superior</v>
      </c>
      <c r="B3688" t="str">
        <v>QUETZALTENANGO</v>
      </c>
      <c r="C3688" t="str">
        <v>SAN CARLOS SIJA</v>
      </c>
      <c r="D3688" t="str">
        <v>Beca</v>
      </c>
      <c r="E3688" t="str">
        <v>06 Junio</v>
      </c>
      <c r="F3688">
        <v>6</v>
      </c>
      <c r="G3688" s="1">
        <f>'BECA SUPERIOR'!V187</f>
        <v>0</v>
      </c>
      <c r="H3688" s="1">
        <f>'BECA SUPERIOR'!W187</f>
        <v>0</v>
      </c>
    </row>
    <row r="3689">
      <c r="A3689" t="str">
        <v>Beca Educación Superior</v>
      </c>
      <c r="B3689" t="str">
        <v>QUETZALTENANGO</v>
      </c>
      <c r="C3689" t="str">
        <v>SAN CARLOS SIJA</v>
      </c>
      <c r="D3689" t="str">
        <v>Beca</v>
      </c>
      <c r="E3689" t="str">
        <v>07 Julio</v>
      </c>
      <c r="F3689">
        <v>7</v>
      </c>
      <c r="G3689" s="1">
        <f>'BECA SUPERIOR'!Y187</f>
        <v>0</v>
      </c>
      <c r="H3689" s="1">
        <f>'BECA SUPERIOR'!Z187</f>
        <v>0</v>
      </c>
    </row>
    <row r="3690">
      <c r="A3690" t="str">
        <v>Beca Educación Superior</v>
      </c>
      <c r="B3690" t="str">
        <v>QUETZALTENANGO</v>
      </c>
      <c r="C3690" t="str">
        <v>SAN CARLOS SIJA</v>
      </c>
      <c r="D3690" t="str">
        <v>Beca</v>
      </c>
      <c r="E3690" t="str">
        <v>08 Agosto</v>
      </c>
      <c r="F3690">
        <v>8</v>
      </c>
      <c r="G3690" s="1">
        <f>'BECA SUPERIOR'!AB187</f>
        <v>0</v>
      </c>
      <c r="H3690" s="1">
        <f>'BECA SUPERIOR'!AC187</f>
        <v>0</v>
      </c>
    </row>
    <row r="3691">
      <c r="A3691" t="str">
        <v>Beca Educación Superior</v>
      </c>
      <c r="B3691" t="str">
        <v>QUETZALTENANGO</v>
      </c>
      <c r="C3691" t="str">
        <v>SAN CARLOS SIJA</v>
      </c>
      <c r="D3691" t="str">
        <v>Beca</v>
      </c>
      <c r="E3691" t="str">
        <v>09 Septiembre</v>
      </c>
      <c r="F3691">
        <v>9</v>
      </c>
      <c r="G3691" s="1">
        <f>'BECA SUPERIOR'!AE187</f>
        <v>3</v>
      </c>
      <c r="H3691" s="1">
        <f>'BECA SUPERIOR'!AF187</f>
        <v>7500</v>
      </c>
    </row>
    <row r="3692">
      <c r="A3692" t="str">
        <v>Beca Educación Superior</v>
      </c>
      <c r="B3692" t="str">
        <v>QUETZALTENANGO</v>
      </c>
      <c r="C3692" t="str">
        <v>SAN FRANCISCO LA UNIÓN</v>
      </c>
      <c r="D3692" t="str">
        <v>Beca</v>
      </c>
      <c r="E3692" t="str">
        <v>01 Enero</v>
      </c>
      <c r="F3692">
        <v>1</v>
      </c>
      <c r="G3692" s="1">
        <f>'BECA SUPERIOR'!G188</f>
        <v>0</v>
      </c>
      <c r="H3692" s="1">
        <f>'BECA SUPERIOR'!H188</f>
        <v>0</v>
      </c>
    </row>
    <row r="3693">
      <c r="A3693" t="str">
        <v>Beca Educación Superior</v>
      </c>
      <c r="B3693" t="str">
        <v>QUETZALTENANGO</v>
      </c>
      <c r="C3693" t="str">
        <v>SAN FRANCISCO LA UNIÓN</v>
      </c>
      <c r="D3693" t="str">
        <v>Beca</v>
      </c>
      <c r="E3693" t="str">
        <v>02 Febrero</v>
      </c>
      <c r="F3693">
        <v>2</v>
      </c>
      <c r="G3693" s="1">
        <f>'BECA SUPERIOR'!J188</f>
        <v>0</v>
      </c>
      <c r="H3693" s="1">
        <f>'BECA SUPERIOR'!K188</f>
        <v>0</v>
      </c>
    </row>
    <row r="3694">
      <c r="A3694" t="str">
        <v>Beca Educación Superior</v>
      </c>
      <c r="B3694" t="str">
        <v>QUETZALTENANGO</v>
      </c>
      <c r="C3694" t="str">
        <v>SAN FRANCISCO LA UNIÓN</v>
      </c>
      <c r="D3694" t="str">
        <v>Beca</v>
      </c>
      <c r="E3694" t="str">
        <v>03 Marzo</v>
      </c>
      <c r="F3694">
        <v>3</v>
      </c>
      <c r="G3694" s="1">
        <f>'BECA SUPERIOR'!M188</f>
        <v>0</v>
      </c>
      <c r="H3694" s="1">
        <f>'BECA SUPERIOR'!N188</f>
        <v>0</v>
      </c>
    </row>
    <row r="3695">
      <c r="A3695" t="str">
        <v>Beca Educación Superior</v>
      </c>
      <c r="B3695" t="str">
        <v>QUETZALTENANGO</v>
      </c>
      <c r="C3695" t="str">
        <v>SAN FRANCISCO LA UNIÓN</v>
      </c>
      <c r="D3695" t="str">
        <v>Beca</v>
      </c>
      <c r="E3695" t="str">
        <v>04 Abril</v>
      </c>
      <c r="F3695">
        <v>4</v>
      </c>
      <c r="G3695" s="1">
        <f>'BECA SUPERIOR'!P188</f>
        <v>0</v>
      </c>
      <c r="H3695" s="1">
        <f>'BECA SUPERIOR'!Q188</f>
        <v>0</v>
      </c>
    </row>
    <row r="3696">
      <c r="A3696" t="str">
        <v>Beca Educación Superior</v>
      </c>
      <c r="B3696" t="str">
        <v>QUETZALTENANGO</v>
      </c>
      <c r="C3696" t="str">
        <v>SAN FRANCISCO LA UNIÓN</v>
      </c>
      <c r="D3696" t="str">
        <v>Beca</v>
      </c>
      <c r="E3696" t="str">
        <v>05 Mayo</v>
      </c>
      <c r="F3696">
        <v>5</v>
      </c>
      <c r="G3696" s="1">
        <f>'BECA SUPERIOR'!S188</f>
        <v>0</v>
      </c>
      <c r="H3696" s="1">
        <f>'BECA SUPERIOR'!T188</f>
        <v>0</v>
      </c>
    </row>
    <row r="3697">
      <c r="A3697" t="str">
        <v>Beca Educación Superior</v>
      </c>
      <c r="B3697" t="str">
        <v>QUETZALTENANGO</v>
      </c>
      <c r="C3697" t="str">
        <v>SAN FRANCISCO LA UNIÓN</v>
      </c>
      <c r="D3697" t="str">
        <v>Beca</v>
      </c>
      <c r="E3697" t="str">
        <v>06 Junio</v>
      </c>
      <c r="F3697">
        <v>6</v>
      </c>
      <c r="G3697" s="1">
        <f>'BECA SUPERIOR'!V188</f>
        <v>0</v>
      </c>
      <c r="H3697" s="1">
        <f>'BECA SUPERIOR'!W188</f>
        <v>0</v>
      </c>
    </row>
    <row r="3698">
      <c r="A3698" t="str">
        <v>Beca Educación Superior</v>
      </c>
      <c r="B3698" t="str">
        <v>QUETZALTENANGO</v>
      </c>
      <c r="C3698" t="str">
        <v>SAN FRANCISCO LA UNIÓN</v>
      </c>
      <c r="D3698" t="str">
        <v>Beca</v>
      </c>
      <c r="E3698" t="str">
        <v>07 Julio</v>
      </c>
      <c r="F3698">
        <v>7</v>
      </c>
      <c r="G3698" s="1">
        <f>'BECA SUPERIOR'!Y188</f>
        <v>0</v>
      </c>
      <c r="H3698" s="1">
        <f>'BECA SUPERIOR'!Z188</f>
        <v>0</v>
      </c>
    </row>
    <row r="3699">
      <c r="A3699" t="str">
        <v>Beca Educación Superior</v>
      </c>
      <c r="B3699" t="str">
        <v>QUETZALTENANGO</v>
      </c>
      <c r="C3699" t="str">
        <v>SAN FRANCISCO LA UNIÓN</v>
      </c>
      <c r="D3699" t="str">
        <v>Beca</v>
      </c>
      <c r="E3699" t="str">
        <v>08 Agosto</v>
      </c>
      <c r="F3699">
        <v>8</v>
      </c>
      <c r="G3699" s="1">
        <f>'BECA SUPERIOR'!AB188</f>
        <v>0</v>
      </c>
      <c r="H3699" s="1">
        <f>'BECA SUPERIOR'!AC188</f>
        <v>0</v>
      </c>
    </row>
    <row r="3700">
      <c r="A3700" t="str">
        <v>Beca Educación Superior</v>
      </c>
      <c r="B3700" t="str">
        <v>QUETZALTENANGO</v>
      </c>
      <c r="C3700" t="str">
        <v>SAN FRANCISCO LA UNIÓN</v>
      </c>
      <c r="D3700" t="str">
        <v>Beca</v>
      </c>
      <c r="E3700" t="str">
        <v>09 Septiembre</v>
      </c>
      <c r="F3700">
        <v>9</v>
      </c>
      <c r="G3700" s="1">
        <f>'BECA SUPERIOR'!AE188</f>
        <v>0</v>
      </c>
      <c r="H3700" s="1">
        <f>'BECA SUPERIOR'!AF188</f>
        <v>0</v>
      </c>
    </row>
    <row r="3701">
      <c r="A3701" t="str">
        <v>Beca Educación Superior</v>
      </c>
      <c r="B3701" t="str">
        <v>QUETZALTENANGO</v>
      </c>
      <c r="C3701" t="str">
        <v>SAN JUAN OSTUNCALCO</v>
      </c>
      <c r="D3701" t="str">
        <v>Beca</v>
      </c>
      <c r="E3701" t="str">
        <v>01 Enero</v>
      </c>
      <c r="F3701">
        <v>1</v>
      </c>
      <c r="G3701" s="1">
        <f>'BECA SUPERIOR'!G189</f>
        <v>0</v>
      </c>
      <c r="H3701" s="1">
        <f>'BECA SUPERIOR'!H189</f>
        <v>0</v>
      </c>
    </row>
    <row r="3702">
      <c r="A3702" t="str">
        <v>Beca Educación Superior</v>
      </c>
      <c r="B3702" t="str">
        <v>QUETZALTENANGO</v>
      </c>
      <c r="C3702" t="str">
        <v>SAN JUAN OSTUNCALCO</v>
      </c>
      <c r="D3702" t="str">
        <v>Beca</v>
      </c>
      <c r="E3702" t="str">
        <v>02 Febrero</v>
      </c>
      <c r="F3702">
        <v>2</v>
      </c>
      <c r="G3702" s="1">
        <f>'BECA SUPERIOR'!J189</f>
        <v>0</v>
      </c>
      <c r="H3702" s="1">
        <f>'BECA SUPERIOR'!K189</f>
        <v>0</v>
      </c>
    </row>
    <row r="3703">
      <c r="A3703" t="str">
        <v>Beca Educación Superior</v>
      </c>
      <c r="B3703" t="str">
        <v>QUETZALTENANGO</v>
      </c>
      <c r="C3703" t="str">
        <v>SAN JUAN OSTUNCALCO</v>
      </c>
      <c r="D3703" t="str">
        <v>Beca</v>
      </c>
      <c r="E3703" t="str">
        <v>03 Marzo</v>
      </c>
      <c r="F3703">
        <v>3</v>
      </c>
      <c r="G3703" s="1">
        <f>'BECA SUPERIOR'!M189</f>
        <v>0</v>
      </c>
      <c r="H3703" s="1">
        <f>'BECA SUPERIOR'!N189</f>
        <v>0</v>
      </c>
    </row>
    <row r="3704">
      <c r="A3704" t="str">
        <v>Beca Educación Superior</v>
      </c>
      <c r="B3704" t="str">
        <v>QUETZALTENANGO</v>
      </c>
      <c r="C3704" t="str">
        <v>SAN JUAN OSTUNCALCO</v>
      </c>
      <c r="D3704" t="str">
        <v>Beca</v>
      </c>
      <c r="E3704" t="str">
        <v>04 Abril</v>
      </c>
      <c r="F3704">
        <v>4</v>
      </c>
      <c r="G3704" s="1">
        <f>'BECA SUPERIOR'!P189</f>
        <v>2.88</v>
      </c>
      <c r="H3704" s="1">
        <f>'BECA SUPERIOR'!Q189</f>
        <v>7200</v>
      </c>
    </row>
    <row r="3705">
      <c r="A3705" t="str">
        <v>Beca Educación Superior</v>
      </c>
      <c r="B3705" t="str">
        <v>QUETZALTENANGO</v>
      </c>
      <c r="C3705" t="str">
        <v>SAN JUAN OSTUNCALCO</v>
      </c>
      <c r="D3705" t="str">
        <v>Beca</v>
      </c>
      <c r="E3705" t="str">
        <v>05 Mayo</v>
      </c>
      <c r="F3705">
        <v>5</v>
      </c>
      <c r="G3705" s="1">
        <f>'BECA SUPERIOR'!S189</f>
        <v>0</v>
      </c>
      <c r="H3705" s="1">
        <f>'BECA SUPERIOR'!T189</f>
        <v>0</v>
      </c>
    </row>
    <row r="3706">
      <c r="A3706" t="str">
        <v>Beca Educación Superior</v>
      </c>
      <c r="B3706" t="str">
        <v>QUETZALTENANGO</v>
      </c>
      <c r="C3706" t="str">
        <v>SAN JUAN OSTUNCALCO</v>
      </c>
      <c r="D3706" t="str">
        <v>Beca</v>
      </c>
      <c r="E3706" t="str">
        <v>06 Junio</v>
      </c>
      <c r="F3706">
        <v>6</v>
      </c>
      <c r="G3706" s="1">
        <f>'BECA SUPERIOR'!V189</f>
        <v>0</v>
      </c>
      <c r="H3706" s="1">
        <f>'BECA SUPERIOR'!W189</f>
        <v>0</v>
      </c>
    </row>
    <row r="3707">
      <c r="A3707" t="str">
        <v>Beca Educación Superior</v>
      </c>
      <c r="B3707" t="str">
        <v>QUETZALTENANGO</v>
      </c>
      <c r="C3707" t="str">
        <v>SAN JUAN OSTUNCALCO</v>
      </c>
      <c r="D3707" t="str">
        <v>Beca</v>
      </c>
      <c r="E3707" t="str">
        <v>07 Julio</v>
      </c>
      <c r="F3707">
        <v>7</v>
      </c>
      <c r="G3707" s="1">
        <f>'BECA SUPERIOR'!Y189</f>
        <v>0</v>
      </c>
      <c r="H3707" s="1">
        <f>'BECA SUPERIOR'!Z189</f>
        <v>0</v>
      </c>
    </row>
    <row r="3708">
      <c r="A3708" t="str">
        <v>Beca Educación Superior</v>
      </c>
      <c r="B3708" t="str">
        <v>QUETZALTENANGO</v>
      </c>
      <c r="C3708" t="str">
        <v>SAN JUAN OSTUNCALCO</v>
      </c>
      <c r="D3708" t="str">
        <v>Beca</v>
      </c>
      <c r="E3708" t="str">
        <v>08 Agosto</v>
      </c>
      <c r="F3708">
        <v>8</v>
      </c>
      <c r="G3708" s="1">
        <f>'BECA SUPERIOR'!AB189</f>
        <v>0</v>
      </c>
      <c r="H3708" s="1">
        <f>'BECA SUPERIOR'!AC189</f>
        <v>0</v>
      </c>
    </row>
    <row r="3709">
      <c r="A3709" t="str">
        <v>Beca Educación Superior</v>
      </c>
      <c r="B3709" t="str">
        <v>QUETZALTENANGO</v>
      </c>
      <c r="C3709" t="str">
        <v>SAN JUAN OSTUNCALCO</v>
      </c>
      <c r="D3709" t="str">
        <v>Beca</v>
      </c>
      <c r="E3709" t="str">
        <v>09 Septiembre</v>
      </c>
      <c r="F3709">
        <v>9</v>
      </c>
      <c r="G3709" s="1">
        <f>'BECA SUPERIOR'!AE189</f>
        <v>4</v>
      </c>
      <c r="H3709" s="1">
        <f>'BECA SUPERIOR'!AF189</f>
        <v>10000</v>
      </c>
    </row>
    <row r="3710">
      <c r="A3710" t="str">
        <v>Beca Educación Superior</v>
      </c>
      <c r="B3710" t="str">
        <v>QUETZALTENANGO</v>
      </c>
      <c r="C3710" t="str">
        <v>SAN MARTÍN SACATEPÉQUEZ</v>
      </c>
      <c r="D3710" t="str">
        <v>Beca</v>
      </c>
      <c r="E3710" t="str">
        <v>01 Enero</v>
      </c>
      <c r="F3710">
        <v>1</v>
      </c>
      <c r="G3710" s="1">
        <f>'BECA SUPERIOR'!G190</f>
        <v>0</v>
      </c>
      <c r="H3710" s="1">
        <f>'BECA SUPERIOR'!H190</f>
        <v>0</v>
      </c>
    </row>
    <row r="3711">
      <c r="A3711" t="str">
        <v>Beca Educación Superior</v>
      </c>
      <c r="B3711" t="str">
        <v>QUETZALTENANGO</v>
      </c>
      <c r="C3711" t="str">
        <v>SAN MARTÍN SACATEPÉQUEZ</v>
      </c>
      <c r="D3711" t="str">
        <v>Beca</v>
      </c>
      <c r="E3711" t="str">
        <v>02 Febrero</v>
      </c>
      <c r="F3711">
        <v>2</v>
      </c>
      <c r="G3711" s="1">
        <f>'BECA SUPERIOR'!J190</f>
        <v>0</v>
      </c>
      <c r="H3711" s="1">
        <f>'BECA SUPERIOR'!K190</f>
        <v>0</v>
      </c>
    </row>
    <row r="3712">
      <c r="A3712" t="str">
        <v>Beca Educación Superior</v>
      </c>
      <c r="B3712" t="str">
        <v>QUETZALTENANGO</v>
      </c>
      <c r="C3712" t="str">
        <v>SAN MARTÍN SACATEPÉQUEZ</v>
      </c>
      <c r="D3712" t="str">
        <v>Beca</v>
      </c>
      <c r="E3712" t="str">
        <v>03 Marzo</v>
      </c>
      <c r="F3712">
        <v>3</v>
      </c>
      <c r="G3712" s="1">
        <f>'BECA SUPERIOR'!M190</f>
        <v>0</v>
      </c>
      <c r="H3712" s="1">
        <f>'BECA SUPERIOR'!N190</f>
        <v>0</v>
      </c>
    </row>
    <row r="3713">
      <c r="A3713" t="str">
        <v>Beca Educación Superior</v>
      </c>
      <c r="B3713" t="str">
        <v>QUETZALTENANGO</v>
      </c>
      <c r="C3713" t="str">
        <v>SAN MARTÍN SACATEPÉQUEZ</v>
      </c>
      <c r="D3713" t="str">
        <v>Beca</v>
      </c>
      <c r="E3713" t="str">
        <v>04 Abril</v>
      </c>
      <c r="F3713">
        <v>4</v>
      </c>
      <c r="G3713" s="1">
        <f>'BECA SUPERIOR'!P190</f>
        <v>0</v>
      </c>
      <c r="H3713" s="1">
        <f>'BECA SUPERIOR'!Q190</f>
        <v>0</v>
      </c>
    </row>
    <row r="3714">
      <c r="A3714" t="str">
        <v>Beca Educación Superior</v>
      </c>
      <c r="B3714" t="str">
        <v>QUETZALTENANGO</v>
      </c>
      <c r="C3714" t="str">
        <v>SAN MARTÍN SACATEPÉQUEZ</v>
      </c>
      <c r="D3714" t="str">
        <v>Beca</v>
      </c>
      <c r="E3714" t="str">
        <v>05 Mayo</v>
      </c>
      <c r="F3714">
        <v>5</v>
      </c>
      <c r="G3714" s="1">
        <f>'BECA SUPERIOR'!S190</f>
        <v>0</v>
      </c>
      <c r="H3714" s="1">
        <f>'BECA SUPERIOR'!T190</f>
        <v>0</v>
      </c>
    </row>
    <row r="3715">
      <c r="A3715" t="str">
        <v>Beca Educación Superior</v>
      </c>
      <c r="B3715" t="str">
        <v>QUETZALTENANGO</v>
      </c>
      <c r="C3715" t="str">
        <v>SAN MARTÍN SACATEPÉQUEZ</v>
      </c>
      <c r="D3715" t="str">
        <v>Beca</v>
      </c>
      <c r="E3715" t="str">
        <v>06 Junio</v>
      </c>
      <c r="F3715">
        <v>6</v>
      </c>
      <c r="G3715" s="1">
        <f>'BECA SUPERIOR'!V190</f>
        <v>0</v>
      </c>
      <c r="H3715" s="1">
        <f>'BECA SUPERIOR'!W190</f>
        <v>0</v>
      </c>
    </row>
    <row r="3716">
      <c r="A3716" t="str">
        <v>Beca Educación Superior</v>
      </c>
      <c r="B3716" t="str">
        <v>QUETZALTENANGO</v>
      </c>
      <c r="C3716" t="str">
        <v>SAN MARTÍN SACATEPÉQUEZ</v>
      </c>
      <c r="D3716" t="str">
        <v>Beca</v>
      </c>
      <c r="E3716" t="str">
        <v>07 Julio</v>
      </c>
      <c r="F3716">
        <v>7</v>
      </c>
      <c r="G3716" s="1">
        <f>'BECA SUPERIOR'!Y190</f>
        <v>0</v>
      </c>
      <c r="H3716" s="1">
        <f>'BECA SUPERIOR'!Z190</f>
        <v>0</v>
      </c>
    </row>
    <row r="3717">
      <c r="A3717" t="str">
        <v>Beca Educación Superior</v>
      </c>
      <c r="B3717" t="str">
        <v>QUETZALTENANGO</v>
      </c>
      <c r="C3717" t="str">
        <v>SAN MARTÍN SACATEPÉQUEZ</v>
      </c>
      <c r="D3717" t="str">
        <v>Beca</v>
      </c>
      <c r="E3717" t="str">
        <v>08 Agosto</v>
      </c>
      <c r="F3717">
        <v>8</v>
      </c>
      <c r="G3717" s="1">
        <f>'BECA SUPERIOR'!AB190</f>
        <v>0</v>
      </c>
      <c r="H3717" s="1">
        <f>'BECA SUPERIOR'!AC190</f>
        <v>0</v>
      </c>
    </row>
    <row r="3718">
      <c r="A3718" t="str">
        <v>Beca Educación Superior</v>
      </c>
      <c r="B3718" t="str">
        <v>QUETZALTENANGO</v>
      </c>
      <c r="C3718" t="str">
        <v>SAN MARTÍN SACATEPÉQUEZ</v>
      </c>
      <c r="D3718" t="str">
        <v>Beca</v>
      </c>
      <c r="E3718" t="str">
        <v>09 Septiembre</v>
      </c>
      <c r="F3718">
        <v>9</v>
      </c>
      <c r="G3718" s="1">
        <f>'BECA SUPERIOR'!AE190</f>
        <v>0</v>
      </c>
      <c r="H3718" s="1">
        <f>'BECA SUPERIOR'!AF190</f>
        <v>0</v>
      </c>
    </row>
    <row r="3719">
      <c r="A3719" t="str">
        <v>Beca Educación Superior</v>
      </c>
      <c r="B3719" t="str">
        <v>QUETZALTENANGO</v>
      </c>
      <c r="C3719" t="str">
        <v>SAN MATEO</v>
      </c>
      <c r="D3719" t="str">
        <v>Beca</v>
      </c>
      <c r="E3719" t="str">
        <v>01 Enero</v>
      </c>
      <c r="F3719">
        <v>1</v>
      </c>
      <c r="G3719" s="1">
        <f>'BECA SUPERIOR'!G191</f>
        <v>0</v>
      </c>
      <c r="H3719" s="1">
        <f>'BECA SUPERIOR'!H191</f>
        <v>0</v>
      </c>
    </row>
    <row r="3720">
      <c r="A3720" t="str">
        <v>Beca Educación Superior</v>
      </c>
      <c r="B3720" t="str">
        <v>QUETZALTENANGO</v>
      </c>
      <c r="C3720" t="str">
        <v>SAN MATEO</v>
      </c>
      <c r="D3720" t="str">
        <v>Beca</v>
      </c>
      <c r="E3720" t="str">
        <v>02 Febrero</v>
      </c>
      <c r="F3720">
        <v>2</v>
      </c>
      <c r="G3720" s="1">
        <f>'BECA SUPERIOR'!J191</f>
        <v>0</v>
      </c>
      <c r="H3720" s="1">
        <f>'BECA SUPERIOR'!K191</f>
        <v>0</v>
      </c>
    </row>
    <row r="3721">
      <c r="A3721" t="str">
        <v>Beca Educación Superior</v>
      </c>
      <c r="B3721" t="str">
        <v>QUETZALTENANGO</v>
      </c>
      <c r="C3721" t="str">
        <v>SAN MATEO</v>
      </c>
      <c r="D3721" t="str">
        <v>Beca</v>
      </c>
      <c r="E3721" t="str">
        <v>03 Marzo</v>
      </c>
      <c r="F3721">
        <v>3</v>
      </c>
      <c r="G3721" s="1">
        <f>'BECA SUPERIOR'!M191</f>
        <v>0</v>
      </c>
      <c r="H3721" s="1">
        <f>'BECA SUPERIOR'!N191</f>
        <v>0</v>
      </c>
    </row>
    <row r="3722">
      <c r="A3722" t="str">
        <v>Beca Educación Superior</v>
      </c>
      <c r="B3722" t="str">
        <v>QUETZALTENANGO</v>
      </c>
      <c r="C3722" t="str">
        <v>SAN MATEO</v>
      </c>
      <c r="D3722" t="str">
        <v>Beca</v>
      </c>
      <c r="E3722" t="str">
        <v>04 Abril</v>
      </c>
      <c r="F3722">
        <v>4</v>
      </c>
      <c r="G3722" s="1">
        <f>'BECA SUPERIOR'!P191</f>
        <v>0</v>
      </c>
      <c r="H3722" s="1">
        <f>'BECA SUPERIOR'!Q191</f>
        <v>0</v>
      </c>
    </row>
    <row r="3723">
      <c r="A3723" t="str">
        <v>Beca Educación Superior</v>
      </c>
      <c r="B3723" t="str">
        <v>QUETZALTENANGO</v>
      </c>
      <c r="C3723" t="str">
        <v>SAN MATEO</v>
      </c>
      <c r="D3723" t="str">
        <v>Beca</v>
      </c>
      <c r="E3723" t="str">
        <v>05 Mayo</v>
      </c>
      <c r="F3723">
        <v>5</v>
      </c>
      <c r="G3723" s="1">
        <f>'BECA SUPERIOR'!S191</f>
        <v>0</v>
      </c>
      <c r="H3723" s="1">
        <f>'BECA SUPERIOR'!T191</f>
        <v>0</v>
      </c>
    </row>
    <row r="3724">
      <c r="A3724" t="str">
        <v>Beca Educación Superior</v>
      </c>
      <c r="B3724" t="str">
        <v>QUETZALTENANGO</v>
      </c>
      <c r="C3724" t="str">
        <v>SAN MATEO</v>
      </c>
      <c r="D3724" t="str">
        <v>Beca</v>
      </c>
      <c r="E3724" t="str">
        <v>06 Junio</v>
      </c>
      <c r="F3724">
        <v>6</v>
      </c>
      <c r="G3724" s="1">
        <f>'BECA SUPERIOR'!V191</f>
        <v>0</v>
      </c>
      <c r="H3724" s="1">
        <f>'BECA SUPERIOR'!W191</f>
        <v>0</v>
      </c>
    </row>
    <row r="3725">
      <c r="A3725" t="str">
        <v>Beca Educación Superior</v>
      </c>
      <c r="B3725" t="str">
        <v>QUETZALTENANGO</v>
      </c>
      <c r="C3725" t="str">
        <v>SAN MATEO</v>
      </c>
      <c r="D3725" t="str">
        <v>Beca</v>
      </c>
      <c r="E3725" t="str">
        <v>07 Julio</v>
      </c>
      <c r="F3725">
        <v>7</v>
      </c>
      <c r="G3725" s="1">
        <f>'BECA SUPERIOR'!Y191</f>
        <v>0</v>
      </c>
      <c r="H3725" s="1">
        <f>'BECA SUPERIOR'!Z191</f>
        <v>0</v>
      </c>
    </row>
    <row r="3726">
      <c r="A3726" t="str">
        <v>Beca Educación Superior</v>
      </c>
      <c r="B3726" t="str">
        <v>QUETZALTENANGO</v>
      </c>
      <c r="C3726" t="str">
        <v>SAN MATEO</v>
      </c>
      <c r="D3726" t="str">
        <v>Beca</v>
      </c>
      <c r="E3726" t="str">
        <v>08 Agosto</v>
      </c>
      <c r="F3726">
        <v>8</v>
      </c>
      <c r="G3726" s="1">
        <f>'BECA SUPERIOR'!AB191</f>
        <v>0</v>
      </c>
      <c r="H3726" s="1">
        <f>'BECA SUPERIOR'!AC191</f>
        <v>0</v>
      </c>
    </row>
    <row r="3727">
      <c r="A3727" t="str">
        <v>Beca Educación Superior</v>
      </c>
      <c r="B3727" t="str">
        <v>QUETZALTENANGO</v>
      </c>
      <c r="C3727" t="str">
        <v>SAN MATEO</v>
      </c>
      <c r="D3727" t="str">
        <v>Beca</v>
      </c>
      <c r="E3727" t="str">
        <v>09 Septiembre</v>
      </c>
      <c r="F3727">
        <v>9</v>
      </c>
      <c r="G3727" s="1">
        <f>'BECA SUPERIOR'!AE191</f>
        <v>0</v>
      </c>
      <c r="H3727" s="1">
        <f>'BECA SUPERIOR'!AF191</f>
        <v>0</v>
      </c>
    </row>
    <row r="3728">
      <c r="A3728" t="str">
        <v>Beca Educación Superior</v>
      </c>
      <c r="B3728" t="str">
        <v>QUETZALTENANGO</v>
      </c>
      <c r="C3728" t="str">
        <v>SAN MIGUEL SIGUILÁ</v>
      </c>
      <c r="D3728" t="str">
        <v>Beca</v>
      </c>
      <c r="E3728" t="str">
        <v>01 Enero</v>
      </c>
      <c r="F3728">
        <v>1</v>
      </c>
      <c r="G3728" s="1">
        <f>'BECA SUPERIOR'!G192</f>
        <v>0</v>
      </c>
      <c r="H3728" s="1">
        <f>'BECA SUPERIOR'!H192</f>
        <v>0</v>
      </c>
    </row>
    <row r="3729">
      <c r="A3729" t="str">
        <v>Beca Educación Superior</v>
      </c>
      <c r="B3729" t="str">
        <v>QUETZALTENANGO</v>
      </c>
      <c r="C3729" t="str">
        <v>SAN MIGUEL SIGUILÁ</v>
      </c>
      <c r="D3729" t="str">
        <v>Beca</v>
      </c>
      <c r="E3729" t="str">
        <v>02 Febrero</v>
      </c>
      <c r="F3729">
        <v>2</v>
      </c>
      <c r="G3729" s="1">
        <f>'BECA SUPERIOR'!J192</f>
        <v>0</v>
      </c>
      <c r="H3729" s="1">
        <f>'BECA SUPERIOR'!K192</f>
        <v>0</v>
      </c>
    </row>
    <row r="3730">
      <c r="A3730" t="str">
        <v>Beca Educación Superior</v>
      </c>
      <c r="B3730" t="str">
        <v>QUETZALTENANGO</v>
      </c>
      <c r="C3730" t="str">
        <v>SAN MIGUEL SIGUILÁ</v>
      </c>
      <c r="D3730" t="str">
        <v>Beca</v>
      </c>
      <c r="E3730" t="str">
        <v>03 Marzo</v>
      </c>
      <c r="F3730">
        <v>3</v>
      </c>
      <c r="G3730" s="1">
        <f>'BECA SUPERIOR'!M192</f>
        <v>0</v>
      </c>
      <c r="H3730" s="1">
        <f>'BECA SUPERIOR'!N192</f>
        <v>0</v>
      </c>
    </row>
    <row r="3731">
      <c r="A3731" t="str">
        <v>Beca Educación Superior</v>
      </c>
      <c r="B3731" t="str">
        <v>QUETZALTENANGO</v>
      </c>
      <c r="C3731" t="str">
        <v>SAN MIGUEL SIGUILÁ</v>
      </c>
      <c r="D3731" t="str">
        <v>Beca</v>
      </c>
      <c r="E3731" t="str">
        <v>04 Abril</v>
      </c>
      <c r="F3731">
        <v>4</v>
      </c>
      <c r="G3731" s="1">
        <f>'BECA SUPERIOR'!P192</f>
        <v>0</v>
      </c>
      <c r="H3731" s="1">
        <f>'BECA SUPERIOR'!Q192</f>
        <v>0</v>
      </c>
    </row>
    <row r="3732">
      <c r="A3732" t="str">
        <v>Beca Educación Superior</v>
      </c>
      <c r="B3732" t="str">
        <v>QUETZALTENANGO</v>
      </c>
      <c r="C3732" t="str">
        <v>SAN MIGUEL SIGUILÁ</v>
      </c>
      <c r="D3732" t="str">
        <v>Beca</v>
      </c>
      <c r="E3732" t="str">
        <v>05 Mayo</v>
      </c>
      <c r="F3732">
        <v>5</v>
      </c>
      <c r="G3732" s="1">
        <f>'BECA SUPERIOR'!S192</f>
        <v>0</v>
      </c>
      <c r="H3732" s="1">
        <f>'BECA SUPERIOR'!T192</f>
        <v>0</v>
      </c>
    </row>
    <row r="3733">
      <c r="A3733" t="str">
        <v>Beca Educación Superior</v>
      </c>
      <c r="B3733" t="str">
        <v>QUETZALTENANGO</v>
      </c>
      <c r="C3733" t="str">
        <v>SAN MIGUEL SIGUILÁ</v>
      </c>
      <c r="D3733" t="str">
        <v>Beca</v>
      </c>
      <c r="E3733" t="str">
        <v>06 Junio</v>
      </c>
      <c r="F3733">
        <v>6</v>
      </c>
      <c r="G3733" s="1">
        <f>'BECA SUPERIOR'!V192</f>
        <v>0</v>
      </c>
      <c r="H3733" s="1">
        <f>'BECA SUPERIOR'!W192</f>
        <v>0</v>
      </c>
    </row>
    <row r="3734">
      <c r="A3734" t="str">
        <v>Beca Educación Superior</v>
      </c>
      <c r="B3734" t="str">
        <v>QUETZALTENANGO</v>
      </c>
      <c r="C3734" t="str">
        <v>SAN MIGUEL SIGUILÁ</v>
      </c>
      <c r="D3734" t="str">
        <v>Beca</v>
      </c>
      <c r="E3734" t="str">
        <v>07 Julio</v>
      </c>
      <c r="F3734">
        <v>7</v>
      </c>
      <c r="G3734" s="1">
        <f>'BECA SUPERIOR'!Y192</f>
        <v>0</v>
      </c>
      <c r="H3734" s="1">
        <f>'BECA SUPERIOR'!Z192</f>
        <v>0</v>
      </c>
    </row>
    <row r="3735">
      <c r="A3735" t="str">
        <v>Beca Educación Superior</v>
      </c>
      <c r="B3735" t="str">
        <v>QUETZALTENANGO</v>
      </c>
      <c r="C3735" t="str">
        <v>SAN MIGUEL SIGUILÁ</v>
      </c>
      <c r="D3735" t="str">
        <v>Beca</v>
      </c>
      <c r="E3735" t="str">
        <v>08 Agosto</v>
      </c>
      <c r="F3735">
        <v>8</v>
      </c>
      <c r="G3735" s="1">
        <f>'BECA SUPERIOR'!AB192</f>
        <v>0</v>
      </c>
      <c r="H3735" s="1">
        <f>'BECA SUPERIOR'!AC192</f>
        <v>0</v>
      </c>
    </row>
    <row r="3736">
      <c r="A3736" t="str">
        <v>Beca Educación Superior</v>
      </c>
      <c r="B3736" t="str">
        <v>QUETZALTENANGO</v>
      </c>
      <c r="C3736" t="str">
        <v>SAN MIGUEL SIGUILÁ</v>
      </c>
      <c r="D3736" t="str">
        <v>Beca</v>
      </c>
      <c r="E3736" t="str">
        <v>09 Septiembre</v>
      </c>
      <c r="F3736">
        <v>9</v>
      </c>
      <c r="G3736" s="1">
        <f>'BECA SUPERIOR'!AE192</f>
        <v>0</v>
      </c>
      <c r="H3736" s="1">
        <f>'BECA SUPERIOR'!AF192</f>
        <v>0</v>
      </c>
    </row>
    <row r="3737">
      <c r="A3737" t="str">
        <v>Beca Educación Superior</v>
      </c>
      <c r="B3737" t="str">
        <v>QUETZALTENANGO</v>
      </c>
      <c r="C3737" t="str">
        <v>SIBILIA</v>
      </c>
      <c r="D3737" t="str">
        <v>Beca</v>
      </c>
      <c r="E3737" t="str">
        <v>01 Enero</v>
      </c>
      <c r="F3737">
        <v>1</v>
      </c>
      <c r="G3737" s="1">
        <f>'BECA SUPERIOR'!G193</f>
        <v>0</v>
      </c>
      <c r="H3737" s="1">
        <f>'BECA SUPERIOR'!H193</f>
        <v>0</v>
      </c>
    </row>
    <row r="3738">
      <c r="A3738" t="str">
        <v>Beca Educación Superior</v>
      </c>
      <c r="B3738" t="str">
        <v>QUETZALTENANGO</v>
      </c>
      <c r="C3738" t="str">
        <v>SIBILIA</v>
      </c>
      <c r="D3738" t="str">
        <v>Beca</v>
      </c>
      <c r="E3738" t="str">
        <v>02 Febrero</v>
      </c>
      <c r="F3738">
        <v>2</v>
      </c>
      <c r="G3738" s="1">
        <f>'BECA SUPERIOR'!J193</f>
        <v>0</v>
      </c>
      <c r="H3738" s="1">
        <f>'BECA SUPERIOR'!K193</f>
        <v>0</v>
      </c>
    </row>
    <row r="3739">
      <c r="A3739" t="str">
        <v>Beca Educación Superior</v>
      </c>
      <c r="B3739" t="str">
        <v>QUETZALTENANGO</v>
      </c>
      <c r="C3739" t="str">
        <v>SIBILIA</v>
      </c>
      <c r="D3739" t="str">
        <v>Beca</v>
      </c>
      <c r="E3739" t="str">
        <v>03 Marzo</v>
      </c>
      <c r="F3739">
        <v>3</v>
      </c>
      <c r="G3739" s="1">
        <f>'BECA SUPERIOR'!M193</f>
        <v>0</v>
      </c>
      <c r="H3739" s="1">
        <f>'BECA SUPERIOR'!N193</f>
        <v>0</v>
      </c>
    </row>
    <row r="3740">
      <c r="A3740" t="str">
        <v>Beca Educación Superior</v>
      </c>
      <c r="B3740" t="str">
        <v>QUETZALTENANGO</v>
      </c>
      <c r="C3740" t="str">
        <v>SIBILIA</v>
      </c>
      <c r="D3740" t="str">
        <v>Beca</v>
      </c>
      <c r="E3740" t="str">
        <v>04 Abril</v>
      </c>
      <c r="F3740">
        <v>4</v>
      </c>
      <c r="G3740" s="1">
        <f>'BECA SUPERIOR'!P193</f>
        <v>0</v>
      </c>
      <c r="H3740" s="1">
        <f>'BECA SUPERIOR'!Q193</f>
        <v>0</v>
      </c>
    </row>
    <row r="3741">
      <c r="A3741" t="str">
        <v>Beca Educación Superior</v>
      </c>
      <c r="B3741" t="str">
        <v>QUETZALTENANGO</v>
      </c>
      <c r="C3741" t="str">
        <v>SIBILIA</v>
      </c>
      <c r="D3741" t="str">
        <v>Beca</v>
      </c>
      <c r="E3741" t="str">
        <v>05 Mayo</v>
      </c>
      <c r="F3741">
        <v>5</v>
      </c>
      <c r="G3741" s="1">
        <f>'BECA SUPERIOR'!S193</f>
        <v>0</v>
      </c>
      <c r="H3741" s="1">
        <f>'BECA SUPERIOR'!T193</f>
        <v>0</v>
      </c>
    </row>
    <row r="3742">
      <c r="A3742" t="str">
        <v>Beca Educación Superior</v>
      </c>
      <c r="B3742" t="str">
        <v>QUETZALTENANGO</v>
      </c>
      <c r="C3742" t="str">
        <v>SIBILIA</v>
      </c>
      <c r="D3742" t="str">
        <v>Beca</v>
      </c>
      <c r="E3742" t="str">
        <v>06 Junio</v>
      </c>
      <c r="F3742">
        <v>6</v>
      </c>
      <c r="G3742" s="1">
        <f>'BECA SUPERIOR'!V193</f>
        <v>0</v>
      </c>
      <c r="H3742" s="1">
        <f>'BECA SUPERIOR'!W193</f>
        <v>0</v>
      </c>
    </row>
    <row r="3743">
      <c r="A3743" t="str">
        <v>Beca Educación Superior</v>
      </c>
      <c r="B3743" t="str">
        <v>QUETZALTENANGO</v>
      </c>
      <c r="C3743" t="str">
        <v>SIBILIA</v>
      </c>
      <c r="D3743" t="str">
        <v>Beca</v>
      </c>
      <c r="E3743" t="str">
        <v>07 Julio</v>
      </c>
      <c r="F3743">
        <v>7</v>
      </c>
      <c r="G3743" s="1">
        <f>'BECA SUPERIOR'!Y193</f>
        <v>0</v>
      </c>
      <c r="H3743" s="1">
        <f>'BECA SUPERIOR'!Z193</f>
        <v>0</v>
      </c>
    </row>
    <row r="3744">
      <c r="A3744" t="str">
        <v>Beca Educación Superior</v>
      </c>
      <c r="B3744" t="str">
        <v>QUETZALTENANGO</v>
      </c>
      <c r="C3744" t="str">
        <v>SIBILIA</v>
      </c>
      <c r="D3744" t="str">
        <v>Beca</v>
      </c>
      <c r="E3744" t="str">
        <v>08 Agosto</v>
      </c>
      <c r="F3744">
        <v>8</v>
      </c>
      <c r="G3744" s="1">
        <f>'BECA SUPERIOR'!AB193</f>
        <v>0</v>
      </c>
      <c r="H3744" s="1">
        <f>'BECA SUPERIOR'!AC193</f>
        <v>0</v>
      </c>
    </row>
    <row r="3745">
      <c r="A3745" t="str">
        <v>Beca Educación Superior</v>
      </c>
      <c r="B3745" t="str">
        <v>QUETZALTENANGO</v>
      </c>
      <c r="C3745" t="str">
        <v>SIBILIA</v>
      </c>
      <c r="D3745" t="str">
        <v>Beca</v>
      </c>
      <c r="E3745" t="str">
        <v>09 Septiembre</v>
      </c>
      <c r="F3745">
        <v>9</v>
      </c>
      <c r="G3745" s="1">
        <f>'BECA SUPERIOR'!AE193</f>
        <v>0</v>
      </c>
      <c r="H3745" s="1">
        <f>'BECA SUPERIOR'!AF193</f>
        <v>0</v>
      </c>
    </row>
    <row r="3746">
      <c r="A3746" t="str">
        <v>Beca Educación Superior</v>
      </c>
      <c r="B3746" t="str">
        <v>QUETZALTENANGO</v>
      </c>
      <c r="C3746" t="str">
        <v>ZUNIL</v>
      </c>
      <c r="D3746" t="str">
        <v>Beca</v>
      </c>
      <c r="E3746" t="str">
        <v>01 Enero</v>
      </c>
      <c r="F3746">
        <v>1</v>
      </c>
      <c r="G3746" s="1">
        <f>'BECA SUPERIOR'!G194</f>
        <v>0</v>
      </c>
      <c r="H3746" s="1">
        <f>'BECA SUPERIOR'!H194</f>
        <v>0</v>
      </c>
    </row>
    <row r="3747">
      <c r="A3747" t="str">
        <v>Beca Educación Superior</v>
      </c>
      <c r="B3747" t="str">
        <v>QUETZALTENANGO</v>
      </c>
      <c r="C3747" t="str">
        <v>ZUNIL</v>
      </c>
      <c r="D3747" t="str">
        <v>Beca</v>
      </c>
      <c r="E3747" t="str">
        <v>02 Febrero</v>
      </c>
      <c r="F3747">
        <v>2</v>
      </c>
      <c r="G3747" s="1">
        <f>'BECA SUPERIOR'!J194</f>
        <v>0</v>
      </c>
      <c r="H3747" s="1">
        <f>'BECA SUPERIOR'!K194</f>
        <v>0</v>
      </c>
    </row>
    <row r="3748">
      <c r="A3748" t="str">
        <v>Beca Educación Superior</v>
      </c>
      <c r="B3748" t="str">
        <v>QUETZALTENANGO</v>
      </c>
      <c r="C3748" t="str">
        <v>ZUNIL</v>
      </c>
      <c r="D3748" t="str">
        <v>Beca</v>
      </c>
      <c r="E3748" t="str">
        <v>03 Marzo</v>
      </c>
      <c r="F3748">
        <v>3</v>
      </c>
      <c r="G3748" s="1">
        <f>'BECA SUPERIOR'!M194</f>
        <v>0</v>
      </c>
      <c r="H3748" s="1">
        <f>'BECA SUPERIOR'!N194</f>
        <v>0</v>
      </c>
    </row>
    <row r="3749">
      <c r="A3749" t="str">
        <v>Beca Educación Superior</v>
      </c>
      <c r="B3749" t="str">
        <v>QUETZALTENANGO</v>
      </c>
      <c r="C3749" t="str">
        <v>ZUNIL</v>
      </c>
      <c r="D3749" t="str">
        <v>Beca</v>
      </c>
      <c r="E3749" t="str">
        <v>04 Abril</v>
      </c>
      <c r="F3749">
        <v>4</v>
      </c>
      <c r="G3749" s="1">
        <f>'BECA SUPERIOR'!P194</f>
        <v>0.72</v>
      </c>
      <c r="H3749" s="1">
        <f>'BECA SUPERIOR'!Q194</f>
        <v>1800</v>
      </c>
    </row>
    <row r="3750">
      <c r="A3750" t="str">
        <v>Beca Educación Superior</v>
      </c>
      <c r="B3750" t="str">
        <v>QUETZALTENANGO</v>
      </c>
      <c r="C3750" t="str">
        <v>ZUNIL</v>
      </c>
      <c r="D3750" t="str">
        <v>Beca</v>
      </c>
      <c r="E3750" t="str">
        <v>05 Mayo</v>
      </c>
      <c r="F3750">
        <v>5</v>
      </c>
      <c r="G3750" s="1">
        <f>'BECA SUPERIOR'!S194</f>
        <v>0</v>
      </c>
      <c r="H3750" s="1">
        <f>'BECA SUPERIOR'!T194</f>
        <v>0</v>
      </c>
    </row>
    <row r="3751">
      <c r="A3751" t="str">
        <v>Beca Educación Superior</v>
      </c>
      <c r="B3751" t="str">
        <v>QUETZALTENANGO</v>
      </c>
      <c r="C3751" t="str">
        <v>ZUNIL</v>
      </c>
      <c r="D3751" t="str">
        <v>Beca</v>
      </c>
      <c r="E3751" t="str">
        <v>06 Junio</v>
      </c>
      <c r="F3751">
        <v>6</v>
      </c>
      <c r="G3751" s="1">
        <f>'BECA SUPERIOR'!V194</f>
        <v>0</v>
      </c>
      <c r="H3751" s="1">
        <f>'BECA SUPERIOR'!W194</f>
        <v>0</v>
      </c>
    </row>
    <row r="3752">
      <c r="A3752" t="str">
        <v>Beca Educación Superior</v>
      </c>
      <c r="B3752" t="str">
        <v>QUETZALTENANGO</v>
      </c>
      <c r="C3752" t="str">
        <v>ZUNIL</v>
      </c>
      <c r="D3752" t="str">
        <v>Beca</v>
      </c>
      <c r="E3752" t="str">
        <v>07 Julio</v>
      </c>
      <c r="F3752">
        <v>7</v>
      </c>
      <c r="G3752" s="1">
        <f>'BECA SUPERIOR'!Y194</f>
        <v>0</v>
      </c>
      <c r="H3752" s="1">
        <f>'BECA SUPERIOR'!Z194</f>
        <v>0</v>
      </c>
    </row>
    <row r="3753">
      <c r="A3753" t="str">
        <v>Beca Educación Superior</v>
      </c>
      <c r="B3753" t="str">
        <v>QUETZALTENANGO</v>
      </c>
      <c r="C3753" t="str">
        <v>ZUNIL</v>
      </c>
      <c r="D3753" t="str">
        <v>Beca</v>
      </c>
      <c r="E3753" t="str">
        <v>08 Agosto</v>
      </c>
      <c r="F3753">
        <v>8</v>
      </c>
      <c r="G3753" s="1">
        <f>'BECA SUPERIOR'!AB194</f>
        <v>0</v>
      </c>
      <c r="H3753" s="1">
        <f>'BECA SUPERIOR'!AC194</f>
        <v>0</v>
      </c>
    </row>
    <row r="3754">
      <c r="A3754" t="str">
        <v>Beca Educación Superior</v>
      </c>
      <c r="B3754" t="str">
        <v>QUETZALTENANGO</v>
      </c>
      <c r="C3754" t="str">
        <v>ZUNIL</v>
      </c>
      <c r="D3754" t="str">
        <v>Beca</v>
      </c>
      <c r="E3754" t="str">
        <v>09 Septiembre</v>
      </c>
      <c r="F3754">
        <v>9</v>
      </c>
      <c r="G3754" s="1">
        <f>'BECA SUPERIOR'!AE194</f>
        <v>1</v>
      </c>
      <c r="H3754" s="1">
        <f>'BECA SUPERIOR'!AF194</f>
        <v>2500</v>
      </c>
    </row>
    <row r="3755">
      <c r="A3755" t="str">
        <v>Beca Educación Superior</v>
      </c>
      <c r="B3755" t="str">
        <v>QUICHÉ</v>
      </c>
      <c r="C3755" t="str">
        <v>CANILLÁ</v>
      </c>
      <c r="D3755" t="str">
        <v>Beca</v>
      </c>
      <c r="E3755" t="str">
        <v>01 Enero</v>
      </c>
      <c r="F3755">
        <v>1</v>
      </c>
      <c r="G3755" s="1">
        <f>'BECA SUPERIOR'!G195</f>
        <v>0</v>
      </c>
      <c r="H3755" s="1">
        <f>'BECA SUPERIOR'!H195</f>
        <v>0</v>
      </c>
    </row>
    <row r="3756">
      <c r="A3756" t="str">
        <v>Beca Educación Superior</v>
      </c>
      <c r="B3756" t="str">
        <v>QUICHÉ</v>
      </c>
      <c r="C3756" t="str">
        <v>CANILLÁ</v>
      </c>
      <c r="D3756" t="str">
        <v>Beca</v>
      </c>
      <c r="E3756" t="str">
        <v>02 Febrero</v>
      </c>
      <c r="F3756">
        <v>2</v>
      </c>
      <c r="G3756" s="1">
        <f>'BECA SUPERIOR'!J195</f>
        <v>0</v>
      </c>
      <c r="H3756" s="1">
        <f>'BECA SUPERIOR'!K195</f>
        <v>0</v>
      </c>
    </row>
    <row r="3757">
      <c r="A3757" t="str">
        <v>Beca Educación Superior</v>
      </c>
      <c r="B3757" t="str">
        <v>QUICHÉ</v>
      </c>
      <c r="C3757" t="str">
        <v>CANILLÁ</v>
      </c>
      <c r="D3757" t="str">
        <v>Beca</v>
      </c>
      <c r="E3757" t="str">
        <v>03 Marzo</v>
      </c>
      <c r="F3757">
        <v>3</v>
      </c>
      <c r="G3757" s="1">
        <f>'BECA SUPERIOR'!M195</f>
        <v>0</v>
      </c>
      <c r="H3757" s="1">
        <f>'BECA SUPERIOR'!N195</f>
        <v>0</v>
      </c>
    </row>
    <row r="3758">
      <c r="A3758" t="str">
        <v>Beca Educación Superior</v>
      </c>
      <c r="B3758" t="str">
        <v>QUICHÉ</v>
      </c>
      <c r="C3758" t="str">
        <v>CANILLÁ</v>
      </c>
      <c r="D3758" t="str">
        <v>Beca</v>
      </c>
      <c r="E3758" t="str">
        <v>04 Abril</v>
      </c>
      <c r="F3758">
        <v>4</v>
      </c>
      <c r="G3758" s="1">
        <f>'BECA SUPERIOR'!P195</f>
        <v>2.16</v>
      </c>
      <c r="H3758" s="1">
        <f>'BECA SUPERIOR'!Q195</f>
        <v>5400</v>
      </c>
    </row>
    <row r="3759">
      <c r="A3759" t="str">
        <v>Beca Educación Superior</v>
      </c>
      <c r="B3759" t="str">
        <v>QUICHÉ</v>
      </c>
      <c r="C3759" t="str">
        <v>CANILLÁ</v>
      </c>
      <c r="D3759" t="str">
        <v>Beca</v>
      </c>
      <c r="E3759" t="str">
        <v>05 Mayo</v>
      </c>
      <c r="F3759">
        <v>5</v>
      </c>
      <c r="G3759" s="1">
        <f>'BECA SUPERIOR'!S195</f>
        <v>0</v>
      </c>
      <c r="H3759" s="1">
        <f>'BECA SUPERIOR'!T195</f>
        <v>0</v>
      </c>
    </row>
    <row r="3760">
      <c r="A3760" t="str">
        <v>Beca Educación Superior</v>
      </c>
      <c r="B3760" t="str">
        <v>QUICHÉ</v>
      </c>
      <c r="C3760" t="str">
        <v>CANILLÁ</v>
      </c>
      <c r="D3760" t="str">
        <v>Beca</v>
      </c>
      <c r="E3760" t="str">
        <v>06 Junio</v>
      </c>
      <c r="F3760">
        <v>6</v>
      </c>
      <c r="G3760" s="1">
        <f>'BECA SUPERIOR'!V195</f>
        <v>0</v>
      </c>
      <c r="H3760" s="1">
        <f>'BECA SUPERIOR'!W195</f>
        <v>0</v>
      </c>
    </row>
    <row r="3761">
      <c r="A3761" t="str">
        <v>Beca Educación Superior</v>
      </c>
      <c r="B3761" t="str">
        <v>QUICHÉ</v>
      </c>
      <c r="C3761" t="str">
        <v>CANILLÁ</v>
      </c>
      <c r="D3761" t="str">
        <v>Beca</v>
      </c>
      <c r="E3761" t="str">
        <v>07 Julio</v>
      </c>
      <c r="F3761">
        <v>7</v>
      </c>
      <c r="G3761" s="1">
        <f>'BECA SUPERIOR'!Y195</f>
        <v>0</v>
      </c>
      <c r="H3761" s="1">
        <f>'BECA SUPERIOR'!Z195</f>
        <v>0</v>
      </c>
    </row>
    <row r="3762">
      <c r="A3762" t="str">
        <v>Beca Educación Superior</v>
      </c>
      <c r="B3762" t="str">
        <v>QUICHÉ</v>
      </c>
      <c r="C3762" t="str">
        <v>CANILLÁ</v>
      </c>
      <c r="D3762" t="str">
        <v>Beca</v>
      </c>
      <c r="E3762" t="str">
        <v>08 Agosto</v>
      </c>
      <c r="F3762">
        <v>8</v>
      </c>
      <c r="G3762" s="1">
        <f>'BECA SUPERIOR'!AB195</f>
        <v>0</v>
      </c>
      <c r="H3762" s="1">
        <f>'BECA SUPERIOR'!AC195</f>
        <v>0</v>
      </c>
    </row>
    <row r="3763">
      <c r="A3763" t="str">
        <v>Beca Educación Superior</v>
      </c>
      <c r="B3763" t="str">
        <v>QUICHÉ</v>
      </c>
      <c r="C3763" t="str">
        <v>CANILLÁ</v>
      </c>
      <c r="D3763" t="str">
        <v>Beca</v>
      </c>
      <c r="E3763" t="str">
        <v>09 Septiembre</v>
      </c>
      <c r="F3763">
        <v>9</v>
      </c>
      <c r="G3763" s="1">
        <f>'BECA SUPERIOR'!AE195</f>
        <v>3</v>
      </c>
      <c r="H3763" s="1">
        <f>'BECA SUPERIOR'!AF195</f>
        <v>7500</v>
      </c>
    </row>
    <row r="3764">
      <c r="A3764" t="str">
        <v>Beca Educación Superior</v>
      </c>
      <c r="B3764" t="str">
        <v>QUICHÉ</v>
      </c>
      <c r="C3764" t="str">
        <v>CHAJUL</v>
      </c>
      <c r="D3764" t="str">
        <v>Beca</v>
      </c>
      <c r="E3764" t="str">
        <v>01 Enero</v>
      </c>
      <c r="F3764">
        <v>1</v>
      </c>
      <c r="G3764" s="1">
        <f>'BECA SUPERIOR'!G196</f>
        <v>0</v>
      </c>
      <c r="H3764" s="1">
        <f>'BECA SUPERIOR'!H196</f>
        <v>0</v>
      </c>
    </row>
    <row r="3765">
      <c r="A3765" t="str">
        <v>Beca Educación Superior</v>
      </c>
      <c r="B3765" t="str">
        <v>QUICHÉ</v>
      </c>
      <c r="C3765" t="str">
        <v>CHAJUL</v>
      </c>
      <c r="D3765" t="str">
        <v>Beca</v>
      </c>
      <c r="E3765" t="str">
        <v>02 Febrero</v>
      </c>
      <c r="F3765">
        <v>2</v>
      </c>
      <c r="G3765" s="1">
        <f>'BECA SUPERIOR'!J196</f>
        <v>0</v>
      </c>
      <c r="H3765" s="1">
        <f>'BECA SUPERIOR'!K196</f>
        <v>0</v>
      </c>
    </row>
    <row r="3766">
      <c r="A3766" t="str">
        <v>Beca Educación Superior</v>
      </c>
      <c r="B3766" t="str">
        <v>QUICHÉ</v>
      </c>
      <c r="C3766" t="str">
        <v>CHAJUL</v>
      </c>
      <c r="D3766" t="str">
        <v>Beca</v>
      </c>
      <c r="E3766" t="str">
        <v>03 Marzo</v>
      </c>
      <c r="F3766">
        <v>3</v>
      </c>
      <c r="G3766" s="1">
        <f>'BECA SUPERIOR'!M196</f>
        <v>0</v>
      </c>
      <c r="H3766" s="1">
        <f>'BECA SUPERIOR'!N196</f>
        <v>0</v>
      </c>
    </row>
    <row r="3767">
      <c r="A3767" t="str">
        <v>Beca Educación Superior</v>
      </c>
      <c r="B3767" t="str">
        <v>QUICHÉ</v>
      </c>
      <c r="C3767" t="str">
        <v>CHAJUL</v>
      </c>
      <c r="D3767" t="str">
        <v>Beca</v>
      </c>
      <c r="E3767" t="str">
        <v>04 Abril</v>
      </c>
      <c r="F3767">
        <v>4</v>
      </c>
      <c r="G3767" s="1">
        <f>'BECA SUPERIOR'!P196</f>
        <v>0</v>
      </c>
      <c r="H3767" s="1">
        <f>'BECA SUPERIOR'!Q196</f>
        <v>0</v>
      </c>
    </row>
    <row r="3768">
      <c r="A3768" t="str">
        <v>Beca Educación Superior</v>
      </c>
      <c r="B3768" t="str">
        <v>QUICHÉ</v>
      </c>
      <c r="C3768" t="str">
        <v>CHAJUL</v>
      </c>
      <c r="D3768" t="str">
        <v>Beca</v>
      </c>
      <c r="E3768" t="str">
        <v>05 Mayo</v>
      </c>
      <c r="F3768">
        <v>5</v>
      </c>
      <c r="G3768" s="1">
        <f>'BECA SUPERIOR'!S196</f>
        <v>0</v>
      </c>
      <c r="H3768" s="1">
        <f>'BECA SUPERIOR'!T196</f>
        <v>0</v>
      </c>
    </row>
    <row r="3769">
      <c r="A3769" t="str">
        <v>Beca Educación Superior</v>
      </c>
      <c r="B3769" t="str">
        <v>QUICHÉ</v>
      </c>
      <c r="C3769" t="str">
        <v>CHAJUL</v>
      </c>
      <c r="D3769" t="str">
        <v>Beca</v>
      </c>
      <c r="E3769" t="str">
        <v>06 Junio</v>
      </c>
      <c r="F3769">
        <v>6</v>
      </c>
      <c r="G3769" s="1">
        <f>'BECA SUPERIOR'!V196</f>
        <v>0</v>
      </c>
      <c r="H3769" s="1">
        <f>'BECA SUPERIOR'!W196</f>
        <v>0</v>
      </c>
    </row>
    <row r="3770">
      <c r="A3770" t="str">
        <v>Beca Educación Superior</v>
      </c>
      <c r="B3770" t="str">
        <v>QUICHÉ</v>
      </c>
      <c r="C3770" t="str">
        <v>CHAJUL</v>
      </c>
      <c r="D3770" t="str">
        <v>Beca</v>
      </c>
      <c r="E3770" t="str">
        <v>07 Julio</v>
      </c>
      <c r="F3770">
        <v>7</v>
      </c>
      <c r="G3770" s="1">
        <f>'BECA SUPERIOR'!Y196</f>
        <v>0</v>
      </c>
      <c r="H3770" s="1">
        <f>'BECA SUPERIOR'!Z196</f>
        <v>0</v>
      </c>
    </row>
    <row r="3771">
      <c r="A3771" t="str">
        <v>Beca Educación Superior</v>
      </c>
      <c r="B3771" t="str">
        <v>QUICHÉ</v>
      </c>
      <c r="C3771" t="str">
        <v>CHAJUL</v>
      </c>
      <c r="D3771" t="str">
        <v>Beca</v>
      </c>
      <c r="E3771" t="str">
        <v>08 Agosto</v>
      </c>
      <c r="F3771">
        <v>8</v>
      </c>
      <c r="G3771" s="1">
        <f>'BECA SUPERIOR'!AB196</f>
        <v>0</v>
      </c>
      <c r="H3771" s="1">
        <f>'BECA SUPERIOR'!AC196</f>
        <v>0</v>
      </c>
    </row>
    <row r="3772">
      <c r="A3772" t="str">
        <v>Beca Educación Superior</v>
      </c>
      <c r="B3772" t="str">
        <v>QUICHÉ</v>
      </c>
      <c r="C3772" t="str">
        <v>CHAJUL</v>
      </c>
      <c r="D3772" t="str">
        <v>Beca</v>
      </c>
      <c r="E3772" t="str">
        <v>09 Septiembre</v>
      </c>
      <c r="F3772">
        <v>9</v>
      </c>
      <c r="G3772" s="1">
        <f>'BECA SUPERIOR'!AE196</f>
        <v>0</v>
      </c>
      <c r="H3772" s="1">
        <f>'BECA SUPERIOR'!AF196</f>
        <v>0</v>
      </c>
    </row>
    <row r="3773">
      <c r="A3773" t="str">
        <v>Beca Educación Superior</v>
      </c>
      <c r="B3773" t="str">
        <v>QUICHÉ</v>
      </c>
      <c r="C3773" t="str">
        <v>CHICAMÁN</v>
      </c>
      <c r="D3773" t="str">
        <v>Beca</v>
      </c>
      <c r="E3773" t="str">
        <v>01 Enero</v>
      </c>
      <c r="F3773">
        <v>1</v>
      </c>
      <c r="G3773" s="1">
        <f>'BECA SUPERIOR'!G197</f>
        <v>0</v>
      </c>
      <c r="H3773" s="1">
        <f>'BECA SUPERIOR'!H197</f>
        <v>0</v>
      </c>
    </row>
    <row r="3774">
      <c r="A3774" t="str">
        <v>Beca Educación Superior</v>
      </c>
      <c r="B3774" t="str">
        <v>QUICHÉ</v>
      </c>
      <c r="C3774" t="str">
        <v>CHICAMÁN</v>
      </c>
      <c r="D3774" t="str">
        <v>Beca</v>
      </c>
      <c r="E3774" t="str">
        <v>02 Febrero</v>
      </c>
      <c r="F3774">
        <v>2</v>
      </c>
      <c r="G3774" s="1">
        <f>'BECA SUPERIOR'!J197</f>
        <v>0</v>
      </c>
      <c r="H3774" s="1">
        <f>'BECA SUPERIOR'!K197</f>
        <v>0</v>
      </c>
    </row>
    <row r="3775">
      <c r="A3775" t="str">
        <v>Beca Educación Superior</v>
      </c>
      <c r="B3775" t="str">
        <v>QUICHÉ</v>
      </c>
      <c r="C3775" t="str">
        <v>CHICAMÁN</v>
      </c>
      <c r="D3775" t="str">
        <v>Beca</v>
      </c>
      <c r="E3775" t="str">
        <v>03 Marzo</v>
      </c>
      <c r="F3775">
        <v>3</v>
      </c>
      <c r="G3775" s="1">
        <f>'BECA SUPERIOR'!M197</f>
        <v>0</v>
      </c>
      <c r="H3775" s="1">
        <f>'BECA SUPERIOR'!N197</f>
        <v>0</v>
      </c>
    </row>
    <row r="3776">
      <c r="A3776" t="str">
        <v>Beca Educación Superior</v>
      </c>
      <c r="B3776" t="str">
        <v>QUICHÉ</v>
      </c>
      <c r="C3776" t="str">
        <v>CHICAMÁN</v>
      </c>
      <c r="D3776" t="str">
        <v>Beca</v>
      </c>
      <c r="E3776" t="str">
        <v>04 Abril</v>
      </c>
      <c r="F3776">
        <v>4</v>
      </c>
      <c r="G3776" s="1">
        <f>'BECA SUPERIOR'!P197</f>
        <v>5.04</v>
      </c>
      <c r="H3776" s="1">
        <f>'BECA SUPERIOR'!Q197</f>
        <v>12600</v>
      </c>
    </row>
    <row r="3777">
      <c r="A3777" t="str">
        <v>Beca Educación Superior</v>
      </c>
      <c r="B3777" t="str">
        <v>QUICHÉ</v>
      </c>
      <c r="C3777" t="str">
        <v>CHICAMÁN</v>
      </c>
      <c r="D3777" t="str">
        <v>Beca</v>
      </c>
      <c r="E3777" t="str">
        <v>05 Mayo</v>
      </c>
      <c r="F3777">
        <v>5</v>
      </c>
      <c r="G3777" s="1">
        <f>'BECA SUPERIOR'!S197</f>
        <v>0</v>
      </c>
      <c r="H3777" s="1">
        <f>'BECA SUPERIOR'!T197</f>
        <v>0</v>
      </c>
    </row>
    <row r="3778">
      <c r="A3778" t="str">
        <v>Beca Educación Superior</v>
      </c>
      <c r="B3778" t="str">
        <v>QUICHÉ</v>
      </c>
      <c r="C3778" t="str">
        <v>CHICAMÁN</v>
      </c>
      <c r="D3778" t="str">
        <v>Beca</v>
      </c>
      <c r="E3778" t="str">
        <v>06 Junio</v>
      </c>
      <c r="F3778">
        <v>6</v>
      </c>
      <c r="G3778" s="1">
        <f>'BECA SUPERIOR'!V197</f>
        <v>0</v>
      </c>
      <c r="H3778" s="1">
        <f>'BECA SUPERIOR'!W197</f>
        <v>0</v>
      </c>
    </row>
    <row r="3779">
      <c r="A3779" t="str">
        <v>Beca Educación Superior</v>
      </c>
      <c r="B3779" t="str">
        <v>QUICHÉ</v>
      </c>
      <c r="C3779" t="str">
        <v>CHICAMÁN</v>
      </c>
      <c r="D3779" t="str">
        <v>Beca</v>
      </c>
      <c r="E3779" t="str">
        <v>07 Julio</v>
      </c>
      <c r="F3779">
        <v>7</v>
      </c>
      <c r="G3779" s="1">
        <f>'BECA SUPERIOR'!Y197</f>
        <v>0</v>
      </c>
      <c r="H3779" s="1">
        <f>'BECA SUPERIOR'!Z197</f>
        <v>0</v>
      </c>
    </row>
    <row r="3780">
      <c r="A3780" t="str">
        <v>Beca Educación Superior</v>
      </c>
      <c r="B3780" t="str">
        <v>QUICHÉ</v>
      </c>
      <c r="C3780" t="str">
        <v>CHICAMÁN</v>
      </c>
      <c r="D3780" t="str">
        <v>Beca</v>
      </c>
      <c r="E3780" t="str">
        <v>08 Agosto</v>
      </c>
      <c r="F3780">
        <v>8</v>
      </c>
      <c r="G3780" s="1">
        <f>'BECA SUPERIOR'!AB197</f>
        <v>0</v>
      </c>
      <c r="H3780" s="1">
        <f>'BECA SUPERIOR'!AC197</f>
        <v>0</v>
      </c>
    </row>
    <row r="3781">
      <c r="A3781" t="str">
        <v>Beca Educación Superior</v>
      </c>
      <c r="B3781" t="str">
        <v>QUICHÉ</v>
      </c>
      <c r="C3781" t="str">
        <v>CHICAMÁN</v>
      </c>
      <c r="D3781" t="str">
        <v>Beca</v>
      </c>
      <c r="E3781" t="str">
        <v>09 Septiembre</v>
      </c>
      <c r="F3781">
        <v>9</v>
      </c>
      <c r="G3781" s="1">
        <f>'BECA SUPERIOR'!AE197</f>
        <v>7</v>
      </c>
      <c r="H3781" s="1">
        <f>'BECA SUPERIOR'!AF197</f>
        <v>17500</v>
      </c>
    </row>
    <row r="3782">
      <c r="A3782" t="str">
        <v>Beca Educación Superior</v>
      </c>
      <c r="B3782" t="str">
        <v>QUICHÉ</v>
      </c>
      <c r="C3782" t="str">
        <v>CHICHÉ</v>
      </c>
      <c r="D3782" t="str">
        <v>Beca</v>
      </c>
      <c r="E3782" t="str">
        <v>01 Enero</v>
      </c>
      <c r="F3782">
        <v>1</v>
      </c>
      <c r="G3782" s="1">
        <f>'BECA SUPERIOR'!G198</f>
        <v>0</v>
      </c>
      <c r="H3782" s="1">
        <f>'BECA SUPERIOR'!H198</f>
        <v>0</v>
      </c>
    </row>
    <row r="3783">
      <c r="A3783" t="str">
        <v>Beca Educación Superior</v>
      </c>
      <c r="B3783" t="str">
        <v>QUICHÉ</v>
      </c>
      <c r="C3783" t="str">
        <v>CHICHÉ</v>
      </c>
      <c r="D3783" t="str">
        <v>Beca</v>
      </c>
      <c r="E3783" t="str">
        <v>02 Febrero</v>
      </c>
      <c r="F3783">
        <v>2</v>
      </c>
      <c r="G3783" s="1">
        <f>'BECA SUPERIOR'!J198</f>
        <v>0</v>
      </c>
      <c r="H3783" s="1">
        <f>'BECA SUPERIOR'!K198</f>
        <v>0</v>
      </c>
    </row>
    <row r="3784">
      <c r="A3784" t="str">
        <v>Beca Educación Superior</v>
      </c>
      <c r="B3784" t="str">
        <v>QUICHÉ</v>
      </c>
      <c r="C3784" t="str">
        <v>CHICHÉ</v>
      </c>
      <c r="D3784" t="str">
        <v>Beca</v>
      </c>
      <c r="E3784" t="str">
        <v>03 Marzo</v>
      </c>
      <c r="F3784">
        <v>3</v>
      </c>
      <c r="G3784" s="1">
        <f>'BECA SUPERIOR'!M198</f>
        <v>0</v>
      </c>
      <c r="H3784" s="1">
        <f>'BECA SUPERIOR'!N198</f>
        <v>0</v>
      </c>
    </row>
    <row r="3785">
      <c r="A3785" t="str">
        <v>Beca Educación Superior</v>
      </c>
      <c r="B3785" t="str">
        <v>QUICHÉ</v>
      </c>
      <c r="C3785" t="str">
        <v>CHICHÉ</v>
      </c>
      <c r="D3785" t="str">
        <v>Beca</v>
      </c>
      <c r="E3785" t="str">
        <v>04 Abril</v>
      </c>
      <c r="F3785">
        <v>4</v>
      </c>
      <c r="G3785" s="1">
        <f>'BECA SUPERIOR'!P198</f>
        <v>1.44</v>
      </c>
      <c r="H3785" s="1">
        <f>'BECA SUPERIOR'!Q198</f>
        <v>3600</v>
      </c>
    </row>
    <row r="3786">
      <c r="A3786" t="str">
        <v>Beca Educación Superior</v>
      </c>
      <c r="B3786" t="str">
        <v>QUICHÉ</v>
      </c>
      <c r="C3786" t="str">
        <v>CHICHÉ</v>
      </c>
      <c r="D3786" t="str">
        <v>Beca</v>
      </c>
      <c r="E3786" t="str">
        <v>05 Mayo</v>
      </c>
      <c r="F3786">
        <v>5</v>
      </c>
      <c r="G3786" s="1">
        <f>'BECA SUPERIOR'!S198</f>
        <v>0</v>
      </c>
      <c r="H3786" s="1">
        <f>'BECA SUPERIOR'!T198</f>
        <v>0</v>
      </c>
    </row>
    <row r="3787">
      <c r="A3787" t="str">
        <v>Beca Educación Superior</v>
      </c>
      <c r="B3787" t="str">
        <v>QUICHÉ</v>
      </c>
      <c r="C3787" t="str">
        <v>CHICHÉ</v>
      </c>
      <c r="D3787" t="str">
        <v>Beca</v>
      </c>
      <c r="E3787" t="str">
        <v>06 Junio</v>
      </c>
      <c r="F3787">
        <v>6</v>
      </c>
      <c r="G3787" s="1">
        <f>'BECA SUPERIOR'!V198</f>
        <v>0</v>
      </c>
      <c r="H3787" s="1">
        <f>'BECA SUPERIOR'!W198</f>
        <v>0</v>
      </c>
    </row>
    <row r="3788">
      <c r="A3788" t="str">
        <v>Beca Educación Superior</v>
      </c>
      <c r="B3788" t="str">
        <v>QUICHÉ</v>
      </c>
      <c r="C3788" t="str">
        <v>CHICHÉ</v>
      </c>
      <c r="D3788" t="str">
        <v>Beca</v>
      </c>
      <c r="E3788" t="str">
        <v>07 Julio</v>
      </c>
      <c r="F3788">
        <v>7</v>
      </c>
      <c r="G3788" s="1">
        <f>'BECA SUPERIOR'!Y198</f>
        <v>0</v>
      </c>
      <c r="H3788" s="1">
        <f>'BECA SUPERIOR'!Z198</f>
        <v>0</v>
      </c>
    </row>
    <row r="3789">
      <c r="A3789" t="str">
        <v>Beca Educación Superior</v>
      </c>
      <c r="B3789" t="str">
        <v>QUICHÉ</v>
      </c>
      <c r="C3789" t="str">
        <v>CHICHÉ</v>
      </c>
      <c r="D3789" t="str">
        <v>Beca</v>
      </c>
      <c r="E3789" t="str">
        <v>08 Agosto</v>
      </c>
      <c r="F3789">
        <v>8</v>
      </c>
      <c r="G3789" s="1">
        <f>'BECA SUPERIOR'!AB198</f>
        <v>0</v>
      </c>
      <c r="H3789" s="1">
        <f>'BECA SUPERIOR'!AC198</f>
        <v>0</v>
      </c>
    </row>
    <row r="3790">
      <c r="A3790" t="str">
        <v>Beca Educación Superior</v>
      </c>
      <c r="B3790" t="str">
        <v>QUICHÉ</v>
      </c>
      <c r="C3790" t="str">
        <v>CHICHÉ</v>
      </c>
      <c r="D3790" t="str">
        <v>Beca</v>
      </c>
      <c r="E3790" t="str">
        <v>09 Septiembre</v>
      </c>
      <c r="F3790">
        <v>9</v>
      </c>
      <c r="G3790" s="1">
        <f>'BECA SUPERIOR'!AE198</f>
        <v>2</v>
      </c>
      <c r="H3790" s="1">
        <f>'BECA SUPERIOR'!AF198</f>
        <v>5000</v>
      </c>
    </row>
    <row r="3791">
      <c r="A3791" t="str">
        <v>Beca Educación Superior</v>
      </c>
      <c r="B3791" t="str">
        <v>QUICHÉ</v>
      </c>
      <c r="C3791" t="str">
        <v>CHICHICASTENANGO</v>
      </c>
      <c r="D3791" t="str">
        <v>Beca</v>
      </c>
      <c r="E3791" t="str">
        <v>01 Enero</v>
      </c>
      <c r="F3791">
        <v>1</v>
      </c>
      <c r="G3791" s="1">
        <f>'BECA SUPERIOR'!G199</f>
        <v>0</v>
      </c>
      <c r="H3791" s="1">
        <f>'BECA SUPERIOR'!H199</f>
        <v>0</v>
      </c>
    </row>
    <row r="3792">
      <c r="A3792" t="str">
        <v>Beca Educación Superior</v>
      </c>
      <c r="B3792" t="str">
        <v>QUICHÉ</v>
      </c>
      <c r="C3792" t="str">
        <v>CHICHICASTENANGO</v>
      </c>
      <c r="D3792" t="str">
        <v>Beca</v>
      </c>
      <c r="E3792" t="str">
        <v>02 Febrero</v>
      </c>
      <c r="F3792">
        <v>2</v>
      </c>
      <c r="G3792" s="1">
        <f>'BECA SUPERIOR'!J199</f>
        <v>0</v>
      </c>
      <c r="H3792" s="1">
        <f>'BECA SUPERIOR'!K199</f>
        <v>0</v>
      </c>
    </row>
    <row r="3793">
      <c r="A3793" t="str">
        <v>Beca Educación Superior</v>
      </c>
      <c r="B3793" t="str">
        <v>QUICHÉ</v>
      </c>
      <c r="C3793" t="str">
        <v>CHICHICASTENANGO</v>
      </c>
      <c r="D3793" t="str">
        <v>Beca</v>
      </c>
      <c r="E3793" t="str">
        <v>03 Marzo</v>
      </c>
      <c r="F3793">
        <v>3</v>
      </c>
      <c r="G3793" s="1">
        <f>'BECA SUPERIOR'!M199</f>
        <v>0</v>
      </c>
      <c r="H3793" s="1">
        <f>'BECA SUPERIOR'!N199</f>
        <v>0</v>
      </c>
    </row>
    <row r="3794">
      <c r="A3794" t="str">
        <v>Beca Educación Superior</v>
      </c>
      <c r="B3794" t="str">
        <v>QUICHÉ</v>
      </c>
      <c r="C3794" t="str">
        <v>CHICHICASTENANGO</v>
      </c>
      <c r="D3794" t="str">
        <v>Beca</v>
      </c>
      <c r="E3794" t="str">
        <v>04 Abril</v>
      </c>
      <c r="F3794">
        <v>4</v>
      </c>
      <c r="G3794" s="1">
        <f>'BECA SUPERIOR'!P199</f>
        <v>3.6</v>
      </c>
      <c r="H3794" s="1">
        <f>'BECA SUPERIOR'!Q199</f>
        <v>9000</v>
      </c>
    </row>
    <row r="3795">
      <c r="A3795" t="str">
        <v>Beca Educación Superior</v>
      </c>
      <c r="B3795" t="str">
        <v>QUICHÉ</v>
      </c>
      <c r="C3795" t="str">
        <v>CHICHICASTENANGO</v>
      </c>
      <c r="D3795" t="str">
        <v>Beca</v>
      </c>
      <c r="E3795" t="str">
        <v>05 Mayo</v>
      </c>
      <c r="F3795">
        <v>5</v>
      </c>
      <c r="G3795" s="1">
        <f>'BECA SUPERIOR'!S199</f>
        <v>0</v>
      </c>
      <c r="H3795" s="1">
        <f>'BECA SUPERIOR'!T199</f>
        <v>0</v>
      </c>
    </row>
    <row r="3796">
      <c r="A3796" t="str">
        <v>Beca Educación Superior</v>
      </c>
      <c r="B3796" t="str">
        <v>QUICHÉ</v>
      </c>
      <c r="C3796" t="str">
        <v>CHICHICASTENANGO</v>
      </c>
      <c r="D3796" t="str">
        <v>Beca</v>
      </c>
      <c r="E3796" t="str">
        <v>06 Junio</v>
      </c>
      <c r="F3796">
        <v>6</v>
      </c>
      <c r="G3796" s="1">
        <f>'BECA SUPERIOR'!V199</f>
        <v>0</v>
      </c>
      <c r="H3796" s="1">
        <f>'BECA SUPERIOR'!W199</f>
        <v>0</v>
      </c>
    </row>
    <row r="3797">
      <c r="A3797" t="str">
        <v>Beca Educación Superior</v>
      </c>
      <c r="B3797" t="str">
        <v>QUICHÉ</v>
      </c>
      <c r="C3797" t="str">
        <v>CHICHICASTENANGO</v>
      </c>
      <c r="D3797" t="str">
        <v>Beca</v>
      </c>
      <c r="E3797" t="str">
        <v>07 Julio</v>
      </c>
      <c r="F3797">
        <v>7</v>
      </c>
      <c r="G3797" s="1">
        <f>'BECA SUPERIOR'!Y199</f>
        <v>0</v>
      </c>
      <c r="H3797" s="1">
        <f>'BECA SUPERIOR'!Z199</f>
        <v>0</v>
      </c>
    </row>
    <row r="3798">
      <c r="A3798" t="str">
        <v>Beca Educación Superior</v>
      </c>
      <c r="B3798" t="str">
        <v>QUICHÉ</v>
      </c>
      <c r="C3798" t="str">
        <v>CHICHICASTENANGO</v>
      </c>
      <c r="D3798" t="str">
        <v>Beca</v>
      </c>
      <c r="E3798" t="str">
        <v>08 Agosto</v>
      </c>
      <c r="F3798">
        <v>8</v>
      </c>
      <c r="G3798" s="1">
        <f>'BECA SUPERIOR'!AB199</f>
        <v>0</v>
      </c>
      <c r="H3798" s="1">
        <f>'BECA SUPERIOR'!AC199</f>
        <v>0</v>
      </c>
    </row>
    <row r="3799">
      <c r="A3799" t="str">
        <v>Beca Educación Superior</v>
      </c>
      <c r="B3799" t="str">
        <v>QUICHÉ</v>
      </c>
      <c r="C3799" t="str">
        <v>CHICHICASTENANGO</v>
      </c>
      <c r="D3799" t="str">
        <v>Beca</v>
      </c>
      <c r="E3799" t="str">
        <v>09 Septiembre</v>
      </c>
      <c r="F3799">
        <v>9</v>
      </c>
      <c r="G3799" s="1">
        <f>'BECA SUPERIOR'!AE199</f>
        <v>6</v>
      </c>
      <c r="H3799" s="1">
        <f>'BECA SUPERIOR'!AF199</f>
        <v>15000</v>
      </c>
    </row>
    <row r="3800">
      <c r="A3800" t="str">
        <v>Beca Educación Superior</v>
      </c>
      <c r="B3800" t="str">
        <v>QUICHÉ</v>
      </c>
      <c r="C3800" t="str">
        <v>CHINIQUE</v>
      </c>
      <c r="D3800" t="str">
        <v>Beca</v>
      </c>
      <c r="E3800" t="str">
        <v>01 Enero</v>
      </c>
      <c r="F3800">
        <v>1</v>
      </c>
      <c r="G3800" s="1">
        <f>'BECA SUPERIOR'!G200</f>
        <v>0</v>
      </c>
      <c r="H3800" s="1">
        <f>'BECA SUPERIOR'!H200</f>
        <v>0</v>
      </c>
    </row>
    <row r="3801">
      <c r="A3801" t="str">
        <v>Beca Educación Superior</v>
      </c>
      <c r="B3801" t="str">
        <v>QUICHÉ</v>
      </c>
      <c r="C3801" t="str">
        <v>CHINIQUE</v>
      </c>
      <c r="D3801" t="str">
        <v>Beca</v>
      </c>
      <c r="E3801" t="str">
        <v>02 Febrero</v>
      </c>
      <c r="F3801">
        <v>2</v>
      </c>
      <c r="G3801" s="1">
        <f>'BECA SUPERIOR'!J200</f>
        <v>0</v>
      </c>
      <c r="H3801" s="1">
        <f>'BECA SUPERIOR'!K200</f>
        <v>0</v>
      </c>
    </row>
    <row r="3802">
      <c r="A3802" t="str">
        <v>Beca Educación Superior</v>
      </c>
      <c r="B3802" t="str">
        <v>QUICHÉ</v>
      </c>
      <c r="C3802" t="str">
        <v>CHINIQUE</v>
      </c>
      <c r="D3802" t="str">
        <v>Beca</v>
      </c>
      <c r="E3802" t="str">
        <v>03 Marzo</v>
      </c>
      <c r="F3802">
        <v>3</v>
      </c>
      <c r="G3802" s="1">
        <f>'BECA SUPERIOR'!M200</f>
        <v>0</v>
      </c>
      <c r="H3802" s="1">
        <f>'BECA SUPERIOR'!N200</f>
        <v>0</v>
      </c>
    </row>
    <row r="3803">
      <c r="A3803" t="str">
        <v>Beca Educación Superior</v>
      </c>
      <c r="B3803" t="str">
        <v>QUICHÉ</v>
      </c>
      <c r="C3803" t="str">
        <v>CHINIQUE</v>
      </c>
      <c r="D3803" t="str">
        <v>Beca</v>
      </c>
      <c r="E3803" t="str">
        <v>04 Abril</v>
      </c>
      <c r="F3803">
        <v>4</v>
      </c>
      <c r="G3803" s="1">
        <f>'BECA SUPERIOR'!P200</f>
        <v>0</v>
      </c>
      <c r="H3803" s="1">
        <f>'BECA SUPERIOR'!Q200</f>
        <v>0</v>
      </c>
    </row>
    <row r="3804">
      <c r="A3804" t="str">
        <v>Beca Educación Superior</v>
      </c>
      <c r="B3804" t="str">
        <v>QUICHÉ</v>
      </c>
      <c r="C3804" t="str">
        <v>CHINIQUE</v>
      </c>
      <c r="D3804" t="str">
        <v>Beca</v>
      </c>
      <c r="E3804" t="str">
        <v>05 Mayo</v>
      </c>
      <c r="F3804">
        <v>5</v>
      </c>
      <c r="G3804" s="1">
        <f>'BECA SUPERIOR'!S200</f>
        <v>0</v>
      </c>
      <c r="H3804" s="1">
        <f>'BECA SUPERIOR'!T200</f>
        <v>0</v>
      </c>
    </row>
    <row r="3805">
      <c r="A3805" t="str">
        <v>Beca Educación Superior</v>
      </c>
      <c r="B3805" t="str">
        <v>QUICHÉ</v>
      </c>
      <c r="C3805" t="str">
        <v>CHINIQUE</v>
      </c>
      <c r="D3805" t="str">
        <v>Beca</v>
      </c>
      <c r="E3805" t="str">
        <v>06 Junio</v>
      </c>
      <c r="F3805">
        <v>6</v>
      </c>
      <c r="G3805" s="1">
        <f>'BECA SUPERIOR'!V200</f>
        <v>0</v>
      </c>
      <c r="H3805" s="1">
        <f>'BECA SUPERIOR'!W200</f>
        <v>0</v>
      </c>
    </row>
    <row r="3806">
      <c r="A3806" t="str">
        <v>Beca Educación Superior</v>
      </c>
      <c r="B3806" t="str">
        <v>QUICHÉ</v>
      </c>
      <c r="C3806" t="str">
        <v>CHINIQUE</v>
      </c>
      <c r="D3806" t="str">
        <v>Beca</v>
      </c>
      <c r="E3806" t="str">
        <v>07 Julio</v>
      </c>
      <c r="F3806">
        <v>7</v>
      </c>
      <c r="G3806" s="1">
        <f>'BECA SUPERIOR'!Y200</f>
        <v>0</v>
      </c>
      <c r="H3806" s="1">
        <f>'BECA SUPERIOR'!Z200</f>
        <v>0</v>
      </c>
    </row>
    <row r="3807">
      <c r="A3807" t="str">
        <v>Beca Educación Superior</v>
      </c>
      <c r="B3807" t="str">
        <v>QUICHÉ</v>
      </c>
      <c r="C3807" t="str">
        <v>CHINIQUE</v>
      </c>
      <c r="D3807" t="str">
        <v>Beca</v>
      </c>
      <c r="E3807" t="str">
        <v>08 Agosto</v>
      </c>
      <c r="F3807">
        <v>8</v>
      </c>
      <c r="G3807" s="1">
        <f>'BECA SUPERIOR'!AB200</f>
        <v>0</v>
      </c>
      <c r="H3807" s="1">
        <f>'BECA SUPERIOR'!AC200</f>
        <v>0</v>
      </c>
    </row>
    <row r="3808">
      <c r="A3808" t="str">
        <v>Beca Educación Superior</v>
      </c>
      <c r="B3808" t="str">
        <v>QUICHÉ</v>
      </c>
      <c r="C3808" t="str">
        <v>CHINIQUE</v>
      </c>
      <c r="D3808" t="str">
        <v>Beca</v>
      </c>
      <c r="E3808" t="str">
        <v>09 Septiembre</v>
      </c>
      <c r="F3808">
        <v>9</v>
      </c>
      <c r="G3808" s="1">
        <f>'BECA SUPERIOR'!AE200</f>
        <v>0</v>
      </c>
      <c r="H3808" s="1">
        <f>'BECA SUPERIOR'!AF200</f>
        <v>0</v>
      </c>
    </row>
    <row r="3809">
      <c r="A3809" t="str">
        <v>Beca Educación Superior</v>
      </c>
      <c r="B3809" t="str">
        <v>QUICHÉ</v>
      </c>
      <c r="C3809" t="str">
        <v>CUNÉN</v>
      </c>
      <c r="D3809" t="str">
        <v>Beca</v>
      </c>
      <c r="E3809" t="str">
        <v>01 Enero</v>
      </c>
      <c r="F3809">
        <v>1</v>
      </c>
      <c r="G3809" s="1">
        <f>'BECA SUPERIOR'!G201</f>
        <v>0</v>
      </c>
      <c r="H3809" s="1">
        <f>'BECA SUPERIOR'!H201</f>
        <v>0</v>
      </c>
    </row>
    <row r="3810">
      <c r="A3810" t="str">
        <v>Beca Educación Superior</v>
      </c>
      <c r="B3810" t="str">
        <v>QUICHÉ</v>
      </c>
      <c r="C3810" t="str">
        <v>CUNÉN</v>
      </c>
      <c r="D3810" t="str">
        <v>Beca</v>
      </c>
      <c r="E3810" t="str">
        <v>02 Febrero</v>
      </c>
      <c r="F3810">
        <v>2</v>
      </c>
      <c r="G3810" s="1">
        <f>'BECA SUPERIOR'!J201</f>
        <v>0</v>
      </c>
      <c r="H3810" s="1">
        <f>'BECA SUPERIOR'!K201</f>
        <v>0</v>
      </c>
    </row>
    <row r="3811">
      <c r="A3811" t="str">
        <v>Beca Educación Superior</v>
      </c>
      <c r="B3811" t="str">
        <v>QUICHÉ</v>
      </c>
      <c r="C3811" t="str">
        <v>CUNÉN</v>
      </c>
      <c r="D3811" t="str">
        <v>Beca</v>
      </c>
      <c r="E3811" t="str">
        <v>03 Marzo</v>
      </c>
      <c r="F3811">
        <v>3</v>
      </c>
      <c r="G3811" s="1">
        <f>'BECA SUPERIOR'!M201</f>
        <v>0</v>
      </c>
      <c r="H3811" s="1">
        <f>'BECA SUPERIOR'!N201</f>
        <v>0</v>
      </c>
    </row>
    <row r="3812">
      <c r="A3812" t="str">
        <v>Beca Educación Superior</v>
      </c>
      <c r="B3812" t="str">
        <v>QUICHÉ</v>
      </c>
      <c r="C3812" t="str">
        <v>CUNÉN</v>
      </c>
      <c r="D3812" t="str">
        <v>Beca</v>
      </c>
      <c r="E3812" t="str">
        <v>04 Abril</v>
      </c>
      <c r="F3812">
        <v>4</v>
      </c>
      <c r="G3812" s="1">
        <f>'BECA SUPERIOR'!P201</f>
        <v>1.44</v>
      </c>
      <c r="H3812" s="1">
        <f>'BECA SUPERIOR'!Q201</f>
        <v>3600</v>
      </c>
    </row>
    <row r="3813">
      <c r="A3813" t="str">
        <v>Beca Educación Superior</v>
      </c>
      <c r="B3813" t="str">
        <v>QUICHÉ</v>
      </c>
      <c r="C3813" t="str">
        <v>CUNÉN</v>
      </c>
      <c r="D3813" t="str">
        <v>Beca</v>
      </c>
      <c r="E3813" t="str">
        <v>05 Mayo</v>
      </c>
      <c r="F3813">
        <v>5</v>
      </c>
      <c r="G3813" s="1">
        <f>'BECA SUPERIOR'!S201</f>
        <v>0</v>
      </c>
      <c r="H3813" s="1">
        <f>'BECA SUPERIOR'!T201</f>
        <v>0</v>
      </c>
    </row>
    <row r="3814">
      <c r="A3814" t="str">
        <v>Beca Educación Superior</v>
      </c>
      <c r="B3814" t="str">
        <v>QUICHÉ</v>
      </c>
      <c r="C3814" t="str">
        <v>CUNÉN</v>
      </c>
      <c r="D3814" t="str">
        <v>Beca</v>
      </c>
      <c r="E3814" t="str">
        <v>06 Junio</v>
      </c>
      <c r="F3814">
        <v>6</v>
      </c>
      <c r="G3814" s="1">
        <f>'BECA SUPERIOR'!V201</f>
        <v>0</v>
      </c>
      <c r="H3814" s="1">
        <f>'BECA SUPERIOR'!W201</f>
        <v>0</v>
      </c>
    </row>
    <row r="3815">
      <c r="A3815" t="str">
        <v>Beca Educación Superior</v>
      </c>
      <c r="B3815" t="str">
        <v>QUICHÉ</v>
      </c>
      <c r="C3815" t="str">
        <v>CUNÉN</v>
      </c>
      <c r="D3815" t="str">
        <v>Beca</v>
      </c>
      <c r="E3815" t="str">
        <v>07 Julio</v>
      </c>
      <c r="F3815">
        <v>7</v>
      </c>
      <c r="G3815" s="1">
        <f>'BECA SUPERIOR'!Y201</f>
        <v>0</v>
      </c>
      <c r="H3815" s="1">
        <f>'BECA SUPERIOR'!Z201</f>
        <v>0</v>
      </c>
    </row>
    <row r="3816">
      <c r="A3816" t="str">
        <v>Beca Educación Superior</v>
      </c>
      <c r="B3816" t="str">
        <v>QUICHÉ</v>
      </c>
      <c r="C3816" t="str">
        <v>CUNÉN</v>
      </c>
      <c r="D3816" t="str">
        <v>Beca</v>
      </c>
      <c r="E3816" t="str">
        <v>08 Agosto</v>
      </c>
      <c r="F3816">
        <v>8</v>
      </c>
      <c r="G3816" s="1">
        <f>'BECA SUPERIOR'!AB201</f>
        <v>0</v>
      </c>
      <c r="H3816" s="1">
        <f>'BECA SUPERIOR'!AC201</f>
        <v>0</v>
      </c>
    </row>
    <row r="3817">
      <c r="A3817" t="str">
        <v>Beca Educación Superior</v>
      </c>
      <c r="B3817" t="str">
        <v>QUICHÉ</v>
      </c>
      <c r="C3817" t="str">
        <v>CUNÉN</v>
      </c>
      <c r="D3817" t="str">
        <v>Beca</v>
      </c>
      <c r="E3817" t="str">
        <v>09 Septiembre</v>
      </c>
      <c r="F3817">
        <v>9</v>
      </c>
      <c r="G3817" s="1">
        <f>'BECA SUPERIOR'!AE201</f>
        <v>2</v>
      </c>
      <c r="H3817" s="1">
        <f>'BECA SUPERIOR'!AF201</f>
        <v>5000</v>
      </c>
    </row>
    <row r="3818">
      <c r="A3818" t="str">
        <v>Beca Educación Superior</v>
      </c>
      <c r="B3818" t="str">
        <v>QUICHÉ</v>
      </c>
      <c r="C3818" t="str">
        <v>IXCÁN</v>
      </c>
      <c r="D3818" t="str">
        <v>Beca</v>
      </c>
      <c r="E3818" t="str">
        <v>01 Enero</v>
      </c>
      <c r="F3818">
        <v>1</v>
      </c>
      <c r="G3818" s="1">
        <f>'BECA SUPERIOR'!G202</f>
        <v>0</v>
      </c>
      <c r="H3818" s="1">
        <f>'BECA SUPERIOR'!H202</f>
        <v>0</v>
      </c>
    </row>
    <row r="3819">
      <c r="A3819" t="str">
        <v>Beca Educación Superior</v>
      </c>
      <c r="B3819" t="str">
        <v>QUICHÉ</v>
      </c>
      <c r="C3819" t="str">
        <v>IXCÁN</v>
      </c>
      <c r="D3819" t="str">
        <v>Beca</v>
      </c>
      <c r="E3819" t="str">
        <v>02 Febrero</v>
      </c>
      <c r="F3819">
        <v>2</v>
      </c>
      <c r="G3819" s="1">
        <f>'BECA SUPERIOR'!J202</f>
        <v>0</v>
      </c>
      <c r="H3819" s="1">
        <f>'BECA SUPERIOR'!K202</f>
        <v>0</v>
      </c>
    </row>
    <row r="3820">
      <c r="A3820" t="str">
        <v>Beca Educación Superior</v>
      </c>
      <c r="B3820" t="str">
        <v>QUICHÉ</v>
      </c>
      <c r="C3820" t="str">
        <v>IXCÁN</v>
      </c>
      <c r="D3820" t="str">
        <v>Beca</v>
      </c>
      <c r="E3820" t="str">
        <v>03 Marzo</v>
      </c>
      <c r="F3820">
        <v>3</v>
      </c>
      <c r="G3820" s="1">
        <f>'BECA SUPERIOR'!M202</f>
        <v>0</v>
      </c>
      <c r="H3820" s="1">
        <f>'BECA SUPERIOR'!N202</f>
        <v>0</v>
      </c>
    </row>
    <row r="3821">
      <c r="A3821" t="str">
        <v>Beca Educación Superior</v>
      </c>
      <c r="B3821" t="str">
        <v>QUICHÉ</v>
      </c>
      <c r="C3821" t="str">
        <v>IXCÁN</v>
      </c>
      <c r="D3821" t="str">
        <v>Beca</v>
      </c>
      <c r="E3821" t="str">
        <v>04 Abril</v>
      </c>
      <c r="F3821">
        <v>4</v>
      </c>
      <c r="G3821" s="1">
        <f>'BECA SUPERIOR'!P202</f>
        <v>10.08</v>
      </c>
      <c r="H3821" s="1">
        <f>'BECA SUPERIOR'!Q202</f>
        <v>25200</v>
      </c>
    </row>
    <row r="3822">
      <c r="A3822" t="str">
        <v>Beca Educación Superior</v>
      </c>
      <c r="B3822" t="str">
        <v>QUICHÉ</v>
      </c>
      <c r="C3822" t="str">
        <v>IXCÁN</v>
      </c>
      <c r="D3822" t="str">
        <v>Beca</v>
      </c>
      <c r="E3822" t="str">
        <v>05 Mayo</v>
      </c>
      <c r="F3822">
        <v>5</v>
      </c>
      <c r="G3822" s="1">
        <f>'BECA SUPERIOR'!S202</f>
        <v>0</v>
      </c>
      <c r="H3822" s="1">
        <f>'BECA SUPERIOR'!T202</f>
        <v>0</v>
      </c>
    </row>
    <row r="3823">
      <c r="A3823" t="str">
        <v>Beca Educación Superior</v>
      </c>
      <c r="B3823" t="str">
        <v>QUICHÉ</v>
      </c>
      <c r="C3823" t="str">
        <v>IXCÁN</v>
      </c>
      <c r="D3823" t="str">
        <v>Beca</v>
      </c>
      <c r="E3823" t="str">
        <v>06 Junio</v>
      </c>
      <c r="F3823">
        <v>6</v>
      </c>
      <c r="G3823" s="1">
        <f>'BECA SUPERIOR'!V202</f>
        <v>0</v>
      </c>
      <c r="H3823" s="1">
        <f>'BECA SUPERIOR'!W202</f>
        <v>0</v>
      </c>
    </row>
    <row r="3824">
      <c r="A3824" t="str">
        <v>Beca Educación Superior</v>
      </c>
      <c r="B3824" t="str">
        <v>QUICHÉ</v>
      </c>
      <c r="C3824" t="str">
        <v>IXCÁN</v>
      </c>
      <c r="D3824" t="str">
        <v>Beca</v>
      </c>
      <c r="E3824" t="str">
        <v>07 Julio</v>
      </c>
      <c r="F3824">
        <v>7</v>
      </c>
      <c r="G3824" s="1">
        <f>'BECA SUPERIOR'!Y202</f>
        <v>0</v>
      </c>
      <c r="H3824" s="1">
        <f>'BECA SUPERIOR'!Z202</f>
        <v>0</v>
      </c>
    </row>
    <row r="3825">
      <c r="A3825" t="str">
        <v>Beca Educación Superior</v>
      </c>
      <c r="B3825" t="str">
        <v>QUICHÉ</v>
      </c>
      <c r="C3825" t="str">
        <v>IXCÁN</v>
      </c>
      <c r="D3825" t="str">
        <v>Beca</v>
      </c>
      <c r="E3825" t="str">
        <v>08 Agosto</v>
      </c>
      <c r="F3825">
        <v>8</v>
      </c>
      <c r="G3825" s="1">
        <f>'BECA SUPERIOR'!AB202</f>
        <v>0</v>
      </c>
      <c r="H3825" s="1">
        <f>'BECA SUPERIOR'!AC202</f>
        <v>0</v>
      </c>
    </row>
    <row r="3826">
      <c r="A3826" t="str">
        <v>Beca Educación Superior</v>
      </c>
      <c r="B3826" t="str">
        <v>QUICHÉ</v>
      </c>
      <c r="C3826" t="str">
        <v>IXCÁN</v>
      </c>
      <c r="D3826" t="str">
        <v>Beca</v>
      </c>
      <c r="E3826" t="str">
        <v>09 Septiembre</v>
      </c>
      <c r="F3826">
        <v>9</v>
      </c>
      <c r="G3826" s="1">
        <f>'BECA SUPERIOR'!AE202</f>
        <v>14</v>
      </c>
      <c r="H3826" s="1">
        <f>'BECA SUPERIOR'!AF202</f>
        <v>35000</v>
      </c>
    </row>
    <row r="3827">
      <c r="A3827" t="str">
        <v>Beca Educación Superior</v>
      </c>
      <c r="B3827" t="str">
        <v>QUICHÉ</v>
      </c>
      <c r="C3827" t="str">
        <v>JOYABAJ</v>
      </c>
      <c r="D3827" t="str">
        <v>Beca</v>
      </c>
      <c r="E3827" t="str">
        <v>01 Enero</v>
      </c>
      <c r="F3827">
        <v>1</v>
      </c>
      <c r="G3827" s="1">
        <f>'BECA SUPERIOR'!G203</f>
        <v>0</v>
      </c>
      <c r="H3827" s="1">
        <f>'BECA SUPERIOR'!H203</f>
        <v>0</v>
      </c>
    </row>
    <row r="3828">
      <c r="A3828" t="str">
        <v>Beca Educación Superior</v>
      </c>
      <c r="B3828" t="str">
        <v>QUICHÉ</v>
      </c>
      <c r="C3828" t="str">
        <v>JOYABAJ</v>
      </c>
      <c r="D3828" t="str">
        <v>Beca</v>
      </c>
      <c r="E3828" t="str">
        <v>02 Febrero</v>
      </c>
      <c r="F3828">
        <v>2</v>
      </c>
      <c r="G3828" s="1">
        <f>'BECA SUPERIOR'!J203</f>
        <v>0</v>
      </c>
      <c r="H3828" s="1">
        <f>'BECA SUPERIOR'!K203</f>
        <v>0</v>
      </c>
    </row>
    <row r="3829">
      <c r="A3829" t="str">
        <v>Beca Educación Superior</v>
      </c>
      <c r="B3829" t="str">
        <v>QUICHÉ</v>
      </c>
      <c r="C3829" t="str">
        <v>JOYABAJ</v>
      </c>
      <c r="D3829" t="str">
        <v>Beca</v>
      </c>
      <c r="E3829" t="str">
        <v>03 Marzo</v>
      </c>
      <c r="F3829">
        <v>3</v>
      </c>
      <c r="G3829" s="1">
        <f>'BECA SUPERIOR'!M203</f>
        <v>0</v>
      </c>
      <c r="H3829" s="1">
        <f>'BECA SUPERIOR'!N203</f>
        <v>0</v>
      </c>
    </row>
    <row r="3830">
      <c r="A3830" t="str">
        <v>Beca Educación Superior</v>
      </c>
      <c r="B3830" t="str">
        <v>QUICHÉ</v>
      </c>
      <c r="C3830" t="str">
        <v>JOYABAJ</v>
      </c>
      <c r="D3830" t="str">
        <v>Beca</v>
      </c>
      <c r="E3830" t="str">
        <v>04 Abril</v>
      </c>
      <c r="F3830">
        <v>4</v>
      </c>
      <c r="G3830" s="1">
        <f>'BECA SUPERIOR'!P203</f>
        <v>5.76</v>
      </c>
      <c r="H3830" s="1">
        <f>'BECA SUPERIOR'!Q203</f>
        <v>14400</v>
      </c>
    </row>
    <row r="3831">
      <c r="A3831" t="str">
        <v>Beca Educación Superior</v>
      </c>
      <c r="B3831" t="str">
        <v>QUICHÉ</v>
      </c>
      <c r="C3831" t="str">
        <v>JOYABAJ</v>
      </c>
      <c r="D3831" t="str">
        <v>Beca</v>
      </c>
      <c r="E3831" t="str">
        <v>05 Mayo</v>
      </c>
      <c r="F3831">
        <v>5</v>
      </c>
      <c r="G3831" s="1">
        <f>'BECA SUPERIOR'!S203</f>
        <v>0</v>
      </c>
      <c r="H3831" s="1">
        <f>'BECA SUPERIOR'!T203</f>
        <v>0</v>
      </c>
    </row>
    <row r="3832">
      <c r="A3832" t="str">
        <v>Beca Educación Superior</v>
      </c>
      <c r="B3832" t="str">
        <v>QUICHÉ</v>
      </c>
      <c r="C3832" t="str">
        <v>JOYABAJ</v>
      </c>
      <c r="D3832" t="str">
        <v>Beca</v>
      </c>
      <c r="E3832" t="str">
        <v>06 Junio</v>
      </c>
      <c r="F3832">
        <v>6</v>
      </c>
      <c r="G3832" s="1">
        <f>'BECA SUPERIOR'!V203</f>
        <v>0</v>
      </c>
      <c r="H3832" s="1">
        <f>'BECA SUPERIOR'!W203</f>
        <v>0</v>
      </c>
    </row>
    <row r="3833">
      <c r="A3833" t="str">
        <v>Beca Educación Superior</v>
      </c>
      <c r="B3833" t="str">
        <v>QUICHÉ</v>
      </c>
      <c r="C3833" t="str">
        <v>JOYABAJ</v>
      </c>
      <c r="D3833" t="str">
        <v>Beca</v>
      </c>
      <c r="E3833" t="str">
        <v>07 Julio</v>
      </c>
      <c r="F3833">
        <v>7</v>
      </c>
      <c r="G3833" s="1">
        <f>'BECA SUPERIOR'!Y203</f>
        <v>0</v>
      </c>
      <c r="H3833" s="1">
        <f>'BECA SUPERIOR'!Z203</f>
        <v>0</v>
      </c>
    </row>
    <row r="3834">
      <c r="A3834" t="str">
        <v>Beca Educación Superior</v>
      </c>
      <c r="B3834" t="str">
        <v>QUICHÉ</v>
      </c>
      <c r="C3834" t="str">
        <v>JOYABAJ</v>
      </c>
      <c r="D3834" t="str">
        <v>Beca</v>
      </c>
      <c r="E3834" t="str">
        <v>08 Agosto</v>
      </c>
      <c r="F3834">
        <v>8</v>
      </c>
      <c r="G3834" s="1">
        <f>'BECA SUPERIOR'!AB203</f>
        <v>0</v>
      </c>
      <c r="H3834" s="1">
        <f>'BECA SUPERIOR'!AC203</f>
        <v>0</v>
      </c>
    </row>
    <row r="3835">
      <c r="A3835" t="str">
        <v>Beca Educación Superior</v>
      </c>
      <c r="B3835" t="str">
        <v>QUICHÉ</v>
      </c>
      <c r="C3835" t="str">
        <v>JOYABAJ</v>
      </c>
      <c r="D3835" t="str">
        <v>Beca</v>
      </c>
      <c r="E3835" t="str">
        <v>09 Septiembre</v>
      </c>
      <c r="F3835">
        <v>9</v>
      </c>
      <c r="G3835" s="1">
        <f>'BECA SUPERIOR'!AE203</f>
        <v>8</v>
      </c>
      <c r="H3835" s="1">
        <f>'BECA SUPERIOR'!AF203</f>
        <v>20000</v>
      </c>
    </row>
    <row r="3836">
      <c r="A3836" t="str">
        <v>Beca Educación Superior</v>
      </c>
      <c r="B3836" t="str">
        <v>QUICHÉ</v>
      </c>
      <c r="C3836" t="str">
        <v>NEBAJ</v>
      </c>
      <c r="D3836" t="str">
        <v>Beca</v>
      </c>
      <c r="E3836" t="str">
        <v>01 Enero</v>
      </c>
      <c r="F3836">
        <v>1</v>
      </c>
      <c r="G3836" s="1">
        <f>'BECA SUPERIOR'!G204</f>
        <v>0</v>
      </c>
      <c r="H3836" s="1">
        <f>'BECA SUPERIOR'!H204</f>
        <v>0</v>
      </c>
    </row>
    <row r="3837">
      <c r="A3837" t="str">
        <v>Beca Educación Superior</v>
      </c>
      <c r="B3837" t="str">
        <v>QUICHÉ</v>
      </c>
      <c r="C3837" t="str">
        <v>NEBAJ</v>
      </c>
      <c r="D3837" t="str">
        <v>Beca</v>
      </c>
      <c r="E3837" t="str">
        <v>02 Febrero</v>
      </c>
      <c r="F3837">
        <v>2</v>
      </c>
      <c r="G3837" s="1">
        <f>'BECA SUPERIOR'!J204</f>
        <v>0</v>
      </c>
      <c r="H3837" s="1">
        <f>'BECA SUPERIOR'!K204</f>
        <v>0</v>
      </c>
    </row>
    <row r="3838">
      <c r="A3838" t="str">
        <v>Beca Educación Superior</v>
      </c>
      <c r="B3838" t="str">
        <v>QUICHÉ</v>
      </c>
      <c r="C3838" t="str">
        <v>NEBAJ</v>
      </c>
      <c r="D3838" t="str">
        <v>Beca</v>
      </c>
      <c r="E3838" t="str">
        <v>03 Marzo</v>
      </c>
      <c r="F3838">
        <v>3</v>
      </c>
      <c r="G3838" s="1">
        <f>'BECA SUPERIOR'!M204</f>
        <v>0</v>
      </c>
      <c r="H3838" s="1">
        <f>'BECA SUPERIOR'!N204</f>
        <v>0</v>
      </c>
    </row>
    <row r="3839">
      <c r="A3839" t="str">
        <v>Beca Educación Superior</v>
      </c>
      <c r="B3839" t="str">
        <v>QUICHÉ</v>
      </c>
      <c r="C3839" t="str">
        <v>NEBAJ</v>
      </c>
      <c r="D3839" t="str">
        <v>Beca</v>
      </c>
      <c r="E3839" t="str">
        <v>04 Abril</v>
      </c>
      <c r="F3839">
        <v>4</v>
      </c>
      <c r="G3839" s="1">
        <f>'BECA SUPERIOR'!P204</f>
        <v>3.6</v>
      </c>
      <c r="H3839" s="1">
        <f>'BECA SUPERIOR'!Q204</f>
        <v>9000</v>
      </c>
    </row>
    <row r="3840">
      <c r="A3840" t="str">
        <v>Beca Educación Superior</v>
      </c>
      <c r="B3840" t="str">
        <v>QUICHÉ</v>
      </c>
      <c r="C3840" t="str">
        <v>NEBAJ</v>
      </c>
      <c r="D3840" t="str">
        <v>Beca</v>
      </c>
      <c r="E3840" t="str">
        <v>05 Mayo</v>
      </c>
      <c r="F3840">
        <v>5</v>
      </c>
      <c r="G3840" s="1">
        <f>'BECA SUPERIOR'!S204</f>
        <v>0</v>
      </c>
      <c r="H3840" s="1">
        <f>'BECA SUPERIOR'!T204</f>
        <v>0</v>
      </c>
    </row>
    <row r="3841">
      <c r="A3841" t="str">
        <v>Beca Educación Superior</v>
      </c>
      <c r="B3841" t="str">
        <v>QUICHÉ</v>
      </c>
      <c r="C3841" t="str">
        <v>NEBAJ</v>
      </c>
      <c r="D3841" t="str">
        <v>Beca</v>
      </c>
      <c r="E3841" t="str">
        <v>06 Junio</v>
      </c>
      <c r="F3841">
        <v>6</v>
      </c>
      <c r="G3841" s="1">
        <f>'BECA SUPERIOR'!V204</f>
        <v>0</v>
      </c>
      <c r="H3841" s="1">
        <f>'BECA SUPERIOR'!W204</f>
        <v>0</v>
      </c>
    </row>
    <row r="3842">
      <c r="A3842" t="str">
        <v>Beca Educación Superior</v>
      </c>
      <c r="B3842" t="str">
        <v>QUICHÉ</v>
      </c>
      <c r="C3842" t="str">
        <v>NEBAJ</v>
      </c>
      <c r="D3842" t="str">
        <v>Beca</v>
      </c>
      <c r="E3842" t="str">
        <v>07 Julio</v>
      </c>
      <c r="F3842">
        <v>7</v>
      </c>
      <c r="G3842" s="1">
        <f>'BECA SUPERIOR'!Y204</f>
        <v>0</v>
      </c>
      <c r="H3842" s="1">
        <f>'BECA SUPERIOR'!Z204</f>
        <v>0</v>
      </c>
    </row>
    <row r="3843">
      <c r="A3843" t="str">
        <v>Beca Educación Superior</v>
      </c>
      <c r="B3843" t="str">
        <v>QUICHÉ</v>
      </c>
      <c r="C3843" t="str">
        <v>NEBAJ</v>
      </c>
      <c r="D3843" t="str">
        <v>Beca</v>
      </c>
      <c r="E3843" t="str">
        <v>08 Agosto</v>
      </c>
      <c r="F3843">
        <v>8</v>
      </c>
      <c r="G3843" s="1">
        <f>'BECA SUPERIOR'!AB204</f>
        <v>0</v>
      </c>
      <c r="H3843" s="1">
        <f>'BECA SUPERIOR'!AC204</f>
        <v>0</v>
      </c>
    </row>
    <row r="3844">
      <c r="A3844" t="str">
        <v>Beca Educación Superior</v>
      </c>
      <c r="B3844" t="str">
        <v>QUICHÉ</v>
      </c>
      <c r="C3844" t="str">
        <v>NEBAJ</v>
      </c>
      <c r="D3844" t="str">
        <v>Beca</v>
      </c>
      <c r="E3844" t="str">
        <v>09 Septiembre</v>
      </c>
      <c r="F3844">
        <v>9</v>
      </c>
      <c r="G3844" s="1">
        <f>'BECA SUPERIOR'!AE204</f>
        <v>5</v>
      </c>
      <c r="H3844" s="1">
        <f>'BECA SUPERIOR'!AF204</f>
        <v>12500</v>
      </c>
    </row>
    <row r="3845">
      <c r="A3845" t="str">
        <v>Beca Educación Superior</v>
      </c>
      <c r="B3845" t="str">
        <v>QUICHÉ</v>
      </c>
      <c r="C3845" t="str">
        <v>PACHALUM</v>
      </c>
      <c r="D3845" t="str">
        <v>Beca</v>
      </c>
      <c r="E3845" t="str">
        <v>01 Enero</v>
      </c>
      <c r="F3845">
        <v>1</v>
      </c>
      <c r="G3845" s="1">
        <f>'BECA SUPERIOR'!G205</f>
        <v>0</v>
      </c>
      <c r="H3845" s="1">
        <f>'BECA SUPERIOR'!H205</f>
        <v>0</v>
      </c>
    </row>
    <row r="3846">
      <c r="A3846" t="str">
        <v>Beca Educación Superior</v>
      </c>
      <c r="B3846" t="str">
        <v>QUICHÉ</v>
      </c>
      <c r="C3846" t="str">
        <v>PACHALUM</v>
      </c>
      <c r="D3846" t="str">
        <v>Beca</v>
      </c>
      <c r="E3846" t="str">
        <v>02 Febrero</v>
      </c>
      <c r="F3846">
        <v>2</v>
      </c>
      <c r="G3846" s="1">
        <f>'BECA SUPERIOR'!J205</f>
        <v>0</v>
      </c>
      <c r="H3846" s="1">
        <f>'BECA SUPERIOR'!K205</f>
        <v>0</v>
      </c>
    </row>
    <row r="3847">
      <c r="A3847" t="str">
        <v>Beca Educación Superior</v>
      </c>
      <c r="B3847" t="str">
        <v>QUICHÉ</v>
      </c>
      <c r="C3847" t="str">
        <v>PACHALUM</v>
      </c>
      <c r="D3847" t="str">
        <v>Beca</v>
      </c>
      <c r="E3847" t="str">
        <v>03 Marzo</v>
      </c>
      <c r="F3847">
        <v>3</v>
      </c>
      <c r="G3847" s="1">
        <f>'BECA SUPERIOR'!M205</f>
        <v>0</v>
      </c>
      <c r="H3847" s="1">
        <f>'BECA SUPERIOR'!N205</f>
        <v>0</v>
      </c>
    </row>
    <row r="3848">
      <c r="A3848" t="str">
        <v>Beca Educación Superior</v>
      </c>
      <c r="B3848" t="str">
        <v>QUICHÉ</v>
      </c>
      <c r="C3848" t="str">
        <v>PACHALUM</v>
      </c>
      <c r="D3848" t="str">
        <v>Beca</v>
      </c>
      <c r="E3848" t="str">
        <v>04 Abril</v>
      </c>
      <c r="F3848">
        <v>4</v>
      </c>
      <c r="G3848" s="1">
        <f>'BECA SUPERIOR'!P205</f>
        <v>8.64</v>
      </c>
      <c r="H3848" s="1">
        <f>'BECA SUPERIOR'!Q205</f>
        <v>21600</v>
      </c>
    </row>
    <row r="3849">
      <c r="A3849" t="str">
        <v>Beca Educación Superior</v>
      </c>
      <c r="B3849" t="str">
        <v>QUICHÉ</v>
      </c>
      <c r="C3849" t="str">
        <v>PACHALUM</v>
      </c>
      <c r="D3849" t="str">
        <v>Beca</v>
      </c>
      <c r="E3849" t="str">
        <v>05 Mayo</v>
      </c>
      <c r="F3849">
        <v>5</v>
      </c>
      <c r="G3849" s="1">
        <f>'BECA SUPERIOR'!S205</f>
        <v>0</v>
      </c>
      <c r="H3849" s="1">
        <f>'BECA SUPERIOR'!T205</f>
        <v>0</v>
      </c>
    </row>
    <row r="3850">
      <c r="A3850" t="str">
        <v>Beca Educación Superior</v>
      </c>
      <c r="B3850" t="str">
        <v>QUICHÉ</v>
      </c>
      <c r="C3850" t="str">
        <v>PACHALUM</v>
      </c>
      <c r="D3850" t="str">
        <v>Beca</v>
      </c>
      <c r="E3850" t="str">
        <v>06 Junio</v>
      </c>
      <c r="F3850">
        <v>6</v>
      </c>
      <c r="G3850" s="1">
        <f>'BECA SUPERIOR'!V205</f>
        <v>0</v>
      </c>
      <c r="H3850" s="1">
        <f>'BECA SUPERIOR'!W205</f>
        <v>0</v>
      </c>
    </row>
    <row r="3851">
      <c r="A3851" t="str">
        <v>Beca Educación Superior</v>
      </c>
      <c r="B3851" t="str">
        <v>QUICHÉ</v>
      </c>
      <c r="C3851" t="str">
        <v>PACHALUM</v>
      </c>
      <c r="D3851" t="str">
        <v>Beca</v>
      </c>
      <c r="E3851" t="str">
        <v>07 Julio</v>
      </c>
      <c r="F3851">
        <v>7</v>
      </c>
      <c r="G3851" s="1">
        <f>'BECA SUPERIOR'!Y205</f>
        <v>0</v>
      </c>
      <c r="H3851" s="1">
        <f>'BECA SUPERIOR'!Z205</f>
        <v>0</v>
      </c>
    </row>
    <row r="3852">
      <c r="A3852" t="str">
        <v>Beca Educación Superior</v>
      </c>
      <c r="B3852" t="str">
        <v>QUICHÉ</v>
      </c>
      <c r="C3852" t="str">
        <v>PACHALUM</v>
      </c>
      <c r="D3852" t="str">
        <v>Beca</v>
      </c>
      <c r="E3852" t="str">
        <v>08 Agosto</v>
      </c>
      <c r="F3852">
        <v>8</v>
      </c>
      <c r="G3852" s="1">
        <f>'BECA SUPERIOR'!AB205</f>
        <v>0</v>
      </c>
      <c r="H3852" s="1">
        <f>'BECA SUPERIOR'!AC205</f>
        <v>0</v>
      </c>
    </row>
    <row r="3853">
      <c r="A3853" t="str">
        <v>Beca Educación Superior</v>
      </c>
      <c r="B3853" t="str">
        <v>QUICHÉ</v>
      </c>
      <c r="C3853" t="str">
        <v>PACHALUM</v>
      </c>
      <c r="D3853" t="str">
        <v>Beca</v>
      </c>
      <c r="E3853" t="str">
        <v>09 Septiembre</v>
      </c>
      <c r="F3853">
        <v>9</v>
      </c>
      <c r="G3853" s="1">
        <f>'BECA SUPERIOR'!AE205</f>
        <v>12</v>
      </c>
      <c r="H3853" s="1">
        <f>'BECA SUPERIOR'!AF205</f>
        <v>30000</v>
      </c>
    </row>
    <row r="3854">
      <c r="A3854" t="str">
        <v>Beca Educación Superior</v>
      </c>
      <c r="B3854" t="str">
        <v>QUICHÉ</v>
      </c>
      <c r="C3854" t="str">
        <v>PATZITÉ</v>
      </c>
      <c r="D3854" t="str">
        <v>Beca</v>
      </c>
      <c r="E3854" t="str">
        <v>01 Enero</v>
      </c>
      <c r="F3854">
        <v>1</v>
      </c>
      <c r="G3854" s="1">
        <f>'BECA SUPERIOR'!G206</f>
        <v>0</v>
      </c>
      <c r="H3854" s="1">
        <f>'BECA SUPERIOR'!H206</f>
        <v>0</v>
      </c>
    </row>
    <row r="3855">
      <c r="A3855" t="str">
        <v>Beca Educación Superior</v>
      </c>
      <c r="B3855" t="str">
        <v>QUICHÉ</v>
      </c>
      <c r="C3855" t="str">
        <v>PATZITÉ</v>
      </c>
      <c r="D3855" t="str">
        <v>Beca</v>
      </c>
      <c r="E3855" t="str">
        <v>02 Febrero</v>
      </c>
      <c r="F3855">
        <v>2</v>
      </c>
      <c r="G3855" s="1">
        <f>'BECA SUPERIOR'!J206</f>
        <v>0</v>
      </c>
      <c r="H3855" s="1">
        <f>'BECA SUPERIOR'!K206</f>
        <v>0</v>
      </c>
    </row>
    <row r="3856">
      <c r="A3856" t="str">
        <v>Beca Educación Superior</v>
      </c>
      <c r="B3856" t="str">
        <v>QUICHÉ</v>
      </c>
      <c r="C3856" t="str">
        <v>PATZITÉ</v>
      </c>
      <c r="D3856" t="str">
        <v>Beca</v>
      </c>
      <c r="E3856" t="str">
        <v>03 Marzo</v>
      </c>
      <c r="F3856">
        <v>3</v>
      </c>
      <c r="G3856" s="1">
        <f>'BECA SUPERIOR'!M206</f>
        <v>0</v>
      </c>
      <c r="H3856" s="1">
        <f>'BECA SUPERIOR'!N206</f>
        <v>0</v>
      </c>
    </row>
    <row r="3857">
      <c r="A3857" t="str">
        <v>Beca Educación Superior</v>
      </c>
      <c r="B3857" t="str">
        <v>QUICHÉ</v>
      </c>
      <c r="C3857" t="str">
        <v>PATZITÉ</v>
      </c>
      <c r="D3857" t="str">
        <v>Beca</v>
      </c>
      <c r="E3857" t="str">
        <v>04 Abril</v>
      </c>
      <c r="F3857">
        <v>4</v>
      </c>
      <c r="G3857" s="1">
        <f>'BECA SUPERIOR'!P206</f>
        <v>0.72</v>
      </c>
      <c r="H3857" s="1">
        <f>'BECA SUPERIOR'!Q206</f>
        <v>1800</v>
      </c>
    </row>
    <row r="3858">
      <c r="A3858" t="str">
        <v>Beca Educación Superior</v>
      </c>
      <c r="B3858" t="str">
        <v>QUICHÉ</v>
      </c>
      <c r="C3858" t="str">
        <v>PATZITÉ</v>
      </c>
      <c r="D3858" t="str">
        <v>Beca</v>
      </c>
      <c r="E3858" t="str">
        <v>05 Mayo</v>
      </c>
      <c r="F3858">
        <v>5</v>
      </c>
      <c r="G3858" s="1">
        <f>'BECA SUPERIOR'!S206</f>
        <v>0</v>
      </c>
      <c r="H3858" s="1">
        <f>'BECA SUPERIOR'!T206</f>
        <v>0</v>
      </c>
    </row>
    <row r="3859">
      <c r="A3859" t="str">
        <v>Beca Educación Superior</v>
      </c>
      <c r="B3859" t="str">
        <v>QUICHÉ</v>
      </c>
      <c r="C3859" t="str">
        <v>PATZITÉ</v>
      </c>
      <c r="D3859" t="str">
        <v>Beca</v>
      </c>
      <c r="E3859" t="str">
        <v>06 Junio</v>
      </c>
      <c r="F3859">
        <v>6</v>
      </c>
      <c r="G3859" s="1">
        <f>'BECA SUPERIOR'!V206</f>
        <v>0</v>
      </c>
      <c r="H3859" s="1">
        <f>'BECA SUPERIOR'!W206</f>
        <v>0</v>
      </c>
    </row>
    <row r="3860">
      <c r="A3860" t="str">
        <v>Beca Educación Superior</v>
      </c>
      <c r="B3860" t="str">
        <v>QUICHÉ</v>
      </c>
      <c r="C3860" t="str">
        <v>PATZITÉ</v>
      </c>
      <c r="D3860" t="str">
        <v>Beca</v>
      </c>
      <c r="E3860" t="str">
        <v>07 Julio</v>
      </c>
      <c r="F3860">
        <v>7</v>
      </c>
      <c r="G3860" s="1">
        <f>'BECA SUPERIOR'!Y206</f>
        <v>0</v>
      </c>
      <c r="H3860" s="1">
        <f>'BECA SUPERIOR'!Z206</f>
        <v>0</v>
      </c>
    </row>
    <row r="3861">
      <c r="A3861" t="str">
        <v>Beca Educación Superior</v>
      </c>
      <c r="B3861" t="str">
        <v>QUICHÉ</v>
      </c>
      <c r="C3861" t="str">
        <v>PATZITÉ</v>
      </c>
      <c r="D3861" t="str">
        <v>Beca</v>
      </c>
      <c r="E3861" t="str">
        <v>08 Agosto</v>
      </c>
      <c r="F3861">
        <v>8</v>
      </c>
      <c r="G3861" s="1">
        <f>'BECA SUPERIOR'!AB206</f>
        <v>0</v>
      </c>
      <c r="H3861" s="1">
        <f>'BECA SUPERIOR'!AC206</f>
        <v>0</v>
      </c>
    </row>
    <row r="3862">
      <c r="A3862" t="str">
        <v>Beca Educación Superior</v>
      </c>
      <c r="B3862" t="str">
        <v>QUICHÉ</v>
      </c>
      <c r="C3862" t="str">
        <v>PATZITÉ</v>
      </c>
      <c r="D3862" t="str">
        <v>Beca</v>
      </c>
      <c r="E3862" t="str">
        <v>09 Septiembre</v>
      </c>
      <c r="F3862">
        <v>9</v>
      </c>
      <c r="G3862" s="1">
        <f>'BECA SUPERIOR'!AE206</f>
        <v>1</v>
      </c>
      <c r="H3862" s="1">
        <f>'BECA SUPERIOR'!AF206</f>
        <v>2500</v>
      </c>
    </row>
    <row r="3863">
      <c r="A3863" t="str">
        <v>Beca Educación Superior</v>
      </c>
      <c r="B3863" t="str">
        <v>QUICHÉ</v>
      </c>
      <c r="C3863" t="str">
        <v>SACAPULAS</v>
      </c>
      <c r="D3863" t="str">
        <v>Beca</v>
      </c>
      <c r="E3863" t="str">
        <v>01 Enero</v>
      </c>
      <c r="F3863">
        <v>1</v>
      </c>
      <c r="G3863" s="1">
        <f>'BECA SUPERIOR'!G207</f>
        <v>0</v>
      </c>
      <c r="H3863" s="1">
        <f>'BECA SUPERIOR'!H207</f>
        <v>0</v>
      </c>
    </row>
    <row r="3864">
      <c r="A3864" t="str">
        <v>Beca Educación Superior</v>
      </c>
      <c r="B3864" t="str">
        <v>QUICHÉ</v>
      </c>
      <c r="C3864" t="str">
        <v>SACAPULAS</v>
      </c>
      <c r="D3864" t="str">
        <v>Beca</v>
      </c>
      <c r="E3864" t="str">
        <v>02 Febrero</v>
      </c>
      <c r="F3864">
        <v>2</v>
      </c>
      <c r="G3864" s="1">
        <f>'BECA SUPERIOR'!J207</f>
        <v>0</v>
      </c>
      <c r="H3864" s="1">
        <f>'BECA SUPERIOR'!K207</f>
        <v>0</v>
      </c>
    </row>
    <row r="3865">
      <c r="A3865" t="str">
        <v>Beca Educación Superior</v>
      </c>
      <c r="B3865" t="str">
        <v>QUICHÉ</v>
      </c>
      <c r="C3865" t="str">
        <v>SACAPULAS</v>
      </c>
      <c r="D3865" t="str">
        <v>Beca</v>
      </c>
      <c r="E3865" t="str">
        <v>03 Marzo</v>
      </c>
      <c r="F3865">
        <v>3</v>
      </c>
      <c r="G3865" s="1">
        <f>'BECA SUPERIOR'!M207</f>
        <v>0</v>
      </c>
      <c r="H3865" s="1">
        <f>'BECA SUPERIOR'!N207</f>
        <v>0</v>
      </c>
    </row>
    <row r="3866">
      <c r="A3866" t="str">
        <v>Beca Educación Superior</v>
      </c>
      <c r="B3866" t="str">
        <v>QUICHÉ</v>
      </c>
      <c r="C3866" t="str">
        <v>SACAPULAS</v>
      </c>
      <c r="D3866" t="str">
        <v>Beca</v>
      </c>
      <c r="E3866" t="str">
        <v>04 Abril</v>
      </c>
      <c r="F3866">
        <v>4</v>
      </c>
      <c r="G3866" s="1">
        <f>'BECA SUPERIOR'!P207</f>
        <v>1.44</v>
      </c>
      <c r="H3866" s="1">
        <f>'BECA SUPERIOR'!Q207</f>
        <v>3600</v>
      </c>
    </row>
    <row r="3867">
      <c r="A3867" t="str">
        <v>Beca Educación Superior</v>
      </c>
      <c r="B3867" t="str">
        <v>QUICHÉ</v>
      </c>
      <c r="C3867" t="str">
        <v>SACAPULAS</v>
      </c>
      <c r="D3867" t="str">
        <v>Beca</v>
      </c>
      <c r="E3867" t="str">
        <v>05 Mayo</v>
      </c>
      <c r="F3867">
        <v>5</v>
      </c>
      <c r="G3867" s="1">
        <f>'BECA SUPERIOR'!S207</f>
        <v>0</v>
      </c>
      <c r="H3867" s="1">
        <f>'BECA SUPERIOR'!T207</f>
        <v>0</v>
      </c>
    </row>
    <row r="3868">
      <c r="A3868" t="str">
        <v>Beca Educación Superior</v>
      </c>
      <c r="B3868" t="str">
        <v>QUICHÉ</v>
      </c>
      <c r="C3868" t="str">
        <v>SACAPULAS</v>
      </c>
      <c r="D3868" t="str">
        <v>Beca</v>
      </c>
      <c r="E3868" t="str">
        <v>06 Junio</v>
      </c>
      <c r="F3868">
        <v>6</v>
      </c>
      <c r="G3868" s="1">
        <f>'BECA SUPERIOR'!V207</f>
        <v>0</v>
      </c>
      <c r="H3868" s="1">
        <f>'BECA SUPERIOR'!W207</f>
        <v>0</v>
      </c>
    </row>
    <row r="3869">
      <c r="A3869" t="str">
        <v>Beca Educación Superior</v>
      </c>
      <c r="B3869" t="str">
        <v>QUICHÉ</v>
      </c>
      <c r="C3869" t="str">
        <v>SACAPULAS</v>
      </c>
      <c r="D3869" t="str">
        <v>Beca</v>
      </c>
      <c r="E3869" t="str">
        <v>07 Julio</v>
      </c>
      <c r="F3869">
        <v>7</v>
      </c>
      <c r="G3869" s="1">
        <f>'BECA SUPERIOR'!Y207</f>
        <v>0</v>
      </c>
      <c r="H3869" s="1">
        <f>'BECA SUPERIOR'!Z207</f>
        <v>0</v>
      </c>
    </row>
    <row r="3870">
      <c r="A3870" t="str">
        <v>Beca Educación Superior</v>
      </c>
      <c r="B3870" t="str">
        <v>QUICHÉ</v>
      </c>
      <c r="C3870" t="str">
        <v>SACAPULAS</v>
      </c>
      <c r="D3870" t="str">
        <v>Beca</v>
      </c>
      <c r="E3870" t="str">
        <v>08 Agosto</v>
      </c>
      <c r="F3870">
        <v>8</v>
      </c>
      <c r="G3870" s="1">
        <f>'BECA SUPERIOR'!AB207</f>
        <v>0</v>
      </c>
      <c r="H3870" s="1">
        <f>'BECA SUPERIOR'!AC207</f>
        <v>0</v>
      </c>
    </row>
    <row r="3871">
      <c r="A3871" t="str">
        <v>Beca Educación Superior</v>
      </c>
      <c r="B3871" t="str">
        <v>QUICHÉ</v>
      </c>
      <c r="C3871" t="str">
        <v>SACAPULAS</v>
      </c>
      <c r="D3871" t="str">
        <v>Beca</v>
      </c>
      <c r="E3871" t="str">
        <v>09 Septiembre</v>
      </c>
      <c r="F3871">
        <v>9</v>
      </c>
      <c r="G3871" s="1">
        <f>'BECA SUPERIOR'!AE207</f>
        <v>2</v>
      </c>
      <c r="H3871" s="1">
        <f>'BECA SUPERIOR'!AF207</f>
        <v>5000</v>
      </c>
    </row>
    <row r="3872">
      <c r="A3872" t="str">
        <v>Beca Educación Superior</v>
      </c>
      <c r="B3872" t="str">
        <v>QUICHÉ</v>
      </c>
      <c r="C3872" t="str">
        <v>SAN ANDRÉS SAJCABAJÁ</v>
      </c>
      <c r="D3872" t="str">
        <v>Beca</v>
      </c>
      <c r="E3872" t="str">
        <v>01 Enero</v>
      </c>
      <c r="F3872">
        <v>1</v>
      </c>
      <c r="G3872" s="1">
        <f>'BECA SUPERIOR'!G208</f>
        <v>0</v>
      </c>
      <c r="H3872" s="1">
        <f>'BECA SUPERIOR'!H208</f>
        <v>0</v>
      </c>
    </row>
    <row r="3873">
      <c r="A3873" t="str">
        <v>Beca Educación Superior</v>
      </c>
      <c r="B3873" t="str">
        <v>QUICHÉ</v>
      </c>
      <c r="C3873" t="str">
        <v>SAN ANDRÉS SAJCABAJÁ</v>
      </c>
      <c r="D3873" t="str">
        <v>Beca</v>
      </c>
      <c r="E3873" t="str">
        <v>02 Febrero</v>
      </c>
      <c r="F3873">
        <v>2</v>
      </c>
      <c r="G3873" s="1">
        <f>'BECA SUPERIOR'!J208</f>
        <v>0</v>
      </c>
      <c r="H3873" s="1">
        <f>'BECA SUPERIOR'!K208</f>
        <v>0</v>
      </c>
    </row>
    <row r="3874">
      <c r="A3874" t="str">
        <v>Beca Educación Superior</v>
      </c>
      <c r="B3874" t="str">
        <v>QUICHÉ</v>
      </c>
      <c r="C3874" t="str">
        <v>SAN ANDRÉS SAJCABAJÁ</v>
      </c>
      <c r="D3874" t="str">
        <v>Beca</v>
      </c>
      <c r="E3874" t="str">
        <v>03 Marzo</v>
      </c>
      <c r="F3874">
        <v>3</v>
      </c>
      <c r="G3874" s="1">
        <f>'BECA SUPERIOR'!M208</f>
        <v>0</v>
      </c>
      <c r="H3874" s="1">
        <f>'BECA SUPERIOR'!N208</f>
        <v>0</v>
      </c>
    </row>
    <row r="3875">
      <c r="A3875" t="str">
        <v>Beca Educación Superior</v>
      </c>
      <c r="B3875" t="str">
        <v>QUICHÉ</v>
      </c>
      <c r="C3875" t="str">
        <v>SAN ANDRÉS SAJCABAJÁ</v>
      </c>
      <c r="D3875" t="str">
        <v>Beca</v>
      </c>
      <c r="E3875" t="str">
        <v>04 Abril</v>
      </c>
      <c r="F3875">
        <v>4</v>
      </c>
      <c r="G3875" s="1">
        <f>'BECA SUPERIOR'!P208</f>
        <v>7.2</v>
      </c>
      <c r="H3875" s="1">
        <f>'BECA SUPERIOR'!Q208</f>
        <v>18000</v>
      </c>
    </row>
    <row r="3876">
      <c r="A3876" t="str">
        <v>Beca Educación Superior</v>
      </c>
      <c r="B3876" t="str">
        <v>QUICHÉ</v>
      </c>
      <c r="C3876" t="str">
        <v>SAN ANDRÉS SAJCABAJÁ</v>
      </c>
      <c r="D3876" t="str">
        <v>Beca</v>
      </c>
      <c r="E3876" t="str">
        <v>05 Mayo</v>
      </c>
      <c r="F3876">
        <v>5</v>
      </c>
      <c r="G3876" s="1">
        <f>'BECA SUPERIOR'!S208</f>
        <v>0</v>
      </c>
      <c r="H3876" s="1">
        <f>'BECA SUPERIOR'!T208</f>
        <v>0</v>
      </c>
    </row>
    <row r="3877">
      <c r="A3877" t="str">
        <v>Beca Educación Superior</v>
      </c>
      <c r="B3877" t="str">
        <v>QUICHÉ</v>
      </c>
      <c r="C3877" t="str">
        <v>SAN ANDRÉS SAJCABAJÁ</v>
      </c>
      <c r="D3877" t="str">
        <v>Beca</v>
      </c>
      <c r="E3877" t="str">
        <v>06 Junio</v>
      </c>
      <c r="F3877">
        <v>6</v>
      </c>
      <c r="G3877" s="1">
        <f>'BECA SUPERIOR'!V208</f>
        <v>0</v>
      </c>
      <c r="H3877" s="1">
        <f>'BECA SUPERIOR'!W208</f>
        <v>0</v>
      </c>
    </row>
    <row r="3878">
      <c r="A3878" t="str">
        <v>Beca Educación Superior</v>
      </c>
      <c r="B3878" t="str">
        <v>QUICHÉ</v>
      </c>
      <c r="C3878" t="str">
        <v>SAN ANDRÉS SAJCABAJÁ</v>
      </c>
      <c r="D3878" t="str">
        <v>Beca</v>
      </c>
      <c r="E3878" t="str">
        <v>07 Julio</v>
      </c>
      <c r="F3878">
        <v>7</v>
      </c>
      <c r="G3878" s="1">
        <f>'BECA SUPERIOR'!Y208</f>
        <v>0</v>
      </c>
      <c r="H3878" s="1">
        <f>'BECA SUPERIOR'!Z208</f>
        <v>0</v>
      </c>
    </row>
    <row r="3879">
      <c r="A3879" t="str">
        <v>Beca Educación Superior</v>
      </c>
      <c r="B3879" t="str">
        <v>QUICHÉ</v>
      </c>
      <c r="C3879" t="str">
        <v>SAN ANDRÉS SAJCABAJÁ</v>
      </c>
      <c r="D3879" t="str">
        <v>Beca</v>
      </c>
      <c r="E3879" t="str">
        <v>08 Agosto</v>
      </c>
      <c r="F3879">
        <v>8</v>
      </c>
      <c r="G3879" s="1">
        <f>'BECA SUPERIOR'!AB208</f>
        <v>0</v>
      </c>
      <c r="H3879" s="1">
        <f>'BECA SUPERIOR'!AC208</f>
        <v>0</v>
      </c>
    </row>
    <row r="3880">
      <c r="A3880" t="str">
        <v>Beca Educación Superior</v>
      </c>
      <c r="B3880" t="str">
        <v>QUICHÉ</v>
      </c>
      <c r="C3880" t="str">
        <v>SAN ANDRÉS SAJCABAJÁ</v>
      </c>
      <c r="D3880" t="str">
        <v>Beca</v>
      </c>
      <c r="E3880" t="str">
        <v>09 Septiembre</v>
      </c>
      <c r="F3880">
        <v>9</v>
      </c>
      <c r="G3880" s="1">
        <f>'BECA SUPERIOR'!AE208</f>
        <v>10</v>
      </c>
      <c r="H3880" s="1">
        <f>'BECA SUPERIOR'!AF208</f>
        <v>25000</v>
      </c>
    </row>
    <row r="3881">
      <c r="A3881" t="str">
        <v>Beca Educación Superior</v>
      </c>
      <c r="B3881" t="str">
        <v>QUICHÉ</v>
      </c>
      <c r="C3881" t="str">
        <v>SAN ANTONIO ILOTENANGO</v>
      </c>
      <c r="D3881" t="str">
        <v>Beca</v>
      </c>
      <c r="E3881" t="str">
        <v>01 Enero</v>
      </c>
      <c r="F3881">
        <v>1</v>
      </c>
      <c r="G3881" s="1">
        <f>'BECA SUPERIOR'!G209</f>
        <v>0</v>
      </c>
      <c r="H3881" s="1">
        <f>'BECA SUPERIOR'!H209</f>
        <v>0</v>
      </c>
    </row>
    <row r="3882">
      <c r="A3882" t="str">
        <v>Beca Educación Superior</v>
      </c>
      <c r="B3882" t="str">
        <v>QUICHÉ</v>
      </c>
      <c r="C3882" t="str">
        <v>SAN ANTONIO ILOTENANGO</v>
      </c>
      <c r="D3882" t="str">
        <v>Beca</v>
      </c>
      <c r="E3882" t="str">
        <v>02 Febrero</v>
      </c>
      <c r="F3882">
        <v>2</v>
      </c>
      <c r="G3882" s="1">
        <f>'BECA SUPERIOR'!J209</f>
        <v>0</v>
      </c>
      <c r="H3882" s="1">
        <f>'BECA SUPERIOR'!K209</f>
        <v>0</v>
      </c>
    </row>
    <row r="3883">
      <c r="A3883" t="str">
        <v>Beca Educación Superior</v>
      </c>
      <c r="B3883" t="str">
        <v>QUICHÉ</v>
      </c>
      <c r="C3883" t="str">
        <v>SAN ANTONIO ILOTENANGO</v>
      </c>
      <c r="D3883" t="str">
        <v>Beca</v>
      </c>
      <c r="E3883" t="str">
        <v>03 Marzo</v>
      </c>
      <c r="F3883">
        <v>3</v>
      </c>
      <c r="G3883" s="1">
        <f>'BECA SUPERIOR'!M209</f>
        <v>0</v>
      </c>
      <c r="H3883" s="1">
        <f>'BECA SUPERIOR'!N209</f>
        <v>0</v>
      </c>
    </row>
    <row r="3884">
      <c r="A3884" t="str">
        <v>Beca Educación Superior</v>
      </c>
      <c r="B3884" t="str">
        <v>QUICHÉ</v>
      </c>
      <c r="C3884" t="str">
        <v>SAN ANTONIO ILOTENANGO</v>
      </c>
      <c r="D3884" t="str">
        <v>Beca</v>
      </c>
      <c r="E3884" t="str">
        <v>04 Abril</v>
      </c>
      <c r="F3884">
        <v>4</v>
      </c>
      <c r="G3884" s="1">
        <f>'BECA SUPERIOR'!P209</f>
        <v>2.16</v>
      </c>
      <c r="H3884" s="1">
        <f>'BECA SUPERIOR'!Q209</f>
        <v>5400</v>
      </c>
    </row>
    <row r="3885">
      <c r="A3885" t="str">
        <v>Beca Educación Superior</v>
      </c>
      <c r="B3885" t="str">
        <v>QUICHÉ</v>
      </c>
      <c r="C3885" t="str">
        <v>SAN ANTONIO ILOTENANGO</v>
      </c>
      <c r="D3885" t="str">
        <v>Beca</v>
      </c>
      <c r="E3885" t="str">
        <v>05 Mayo</v>
      </c>
      <c r="F3885">
        <v>5</v>
      </c>
      <c r="G3885" s="1">
        <f>'BECA SUPERIOR'!S209</f>
        <v>0</v>
      </c>
      <c r="H3885" s="1">
        <f>'BECA SUPERIOR'!T209</f>
        <v>0</v>
      </c>
    </row>
    <row r="3886">
      <c r="A3886" t="str">
        <v>Beca Educación Superior</v>
      </c>
      <c r="B3886" t="str">
        <v>QUICHÉ</v>
      </c>
      <c r="C3886" t="str">
        <v>SAN ANTONIO ILOTENANGO</v>
      </c>
      <c r="D3886" t="str">
        <v>Beca</v>
      </c>
      <c r="E3886" t="str">
        <v>06 Junio</v>
      </c>
      <c r="F3886">
        <v>6</v>
      </c>
      <c r="G3886" s="1">
        <f>'BECA SUPERIOR'!V209</f>
        <v>0</v>
      </c>
      <c r="H3886" s="1">
        <f>'BECA SUPERIOR'!W209</f>
        <v>0</v>
      </c>
    </row>
    <row r="3887">
      <c r="A3887" t="str">
        <v>Beca Educación Superior</v>
      </c>
      <c r="B3887" t="str">
        <v>QUICHÉ</v>
      </c>
      <c r="C3887" t="str">
        <v>SAN ANTONIO ILOTENANGO</v>
      </c>
      <c r="D3887" t="str">
        <v>Beca</v>
      </c>
      <c r="E3887" t="str">
        <v>07 Julio</v>
      </c>
      <c r="F3887">
        <v>7</v>
      </c>
      <c r="G3887" s="1">
        <f>'BECA SUPERIOR'!Y209</f>
        <v>0</v>
      </c>
      <c r="H3887" s="1">
        <f>'BECA SUPERIOR'!Z209</f>
        <v>0</v>
      </c>
    </row>
    <row r="3888">
      <c r="A3888" t="str">
        <v>Beca Educación Superior</v>
      </c>
      <c r="B3888" t="str">
        <v>QUICHÉ</v>
      </c>
      <c r="C3888" t="str">
        <v>SAN ANTONIO ILOTENANGO</v>
      </c>
      <c r="D3888" t="str">
        <v>Beca</v>
      </c>
      <c r="E3888" t="str">
        <v>08 Agosto</v>
      </c>
      <c r="F3888">
        <v>8</v>
      </c>
      <c r="G3888" s="1">
        <f>'BECA SUPERIOR'!AB209</f>
        <v>0</v>
      </c>
      <c r="H3888" s="1">
        <f>'BECA SUPERIOR'!AC209</f>
        <v>0</v>
      </c>
    </row>
    <row r="3889">
      <c r="A3889" t="str">
        <v>Beca Educación Superior</v>
      </c>
      <c r="B3889" t="str">
        <v>QUICHÉ</v>
      </c>
      <c r="C3889" t="str">
        <v>SAN ANTONIO ILOTENANGO</v>
      </c>
      <c r="D3889" t="str">
        <v>Beca</v>
      </c>
      <c r="E3889" t="str">
        <v>09 Septiembre</v>
      </c>
      <c r="F3889">
        <v>9</v>
      </c>
      <c r="G3889" s="1">
        <f>'BECA SUPERIOR'!AE209</f>
        <v>3</v>
      </c>
      <c r="H3889" s="1">
        <f>'BECA SUPERIOR'!AF209</f>
        <v>7500</v>
      </c>
    </row>
    <row r="3890">
      <c r="A3890" t="str">
        <v>Beca Educación Superior</v>
      </c>
      <c r="B3890" t="str">
        <v>QUICHÉ</v>
      </c>
      <c r="C3890" t="str">
        <v>SAN BARTOLOMÉ JOCOTENANGO</v>
      </c>
      <c r="D3890" t="str">
        <v>Beca</v>
      </c>
      <c r="E3890" t="str">
        <v>01 Enero</v>
      </c>
      <c r="F3890">
        <v>1</v>
      </c>
      <c r="G3890" s="1">
        <f>'BECA SUPERIOR'!G210</f>
        <v>0</v>
      </c>
      <c r="H3890" s="1">
        <f>'BECA SUPERIOR'!H210</f>
        <v>0</v>
      </c>
    </row>
    <row r="3891">
      <c r="A3891" t="str">
        <v>Beca Educación Superior</v>
      </c>
      <c r="B3891" t="str">
        <v>QUICHÉ</v>
      </c>
      <c r="C3891" t="str">
        <v>SAN BARTOLOMÉ JOCOTENANGO</v>
      </c>
      <c r="D3891" t="str">
        <v>Beca</v>
      </c>
      <c r="E3891" t="str">
        <v>02 Febrero</v>
      </c>
      <c r="F3891">
        <v>2</v>
      </c>
      <c r="G3891" s="1">
        <f>'BECA SUPERIOR'!J210</f>
        <v>0</v>
      </c>
      <c r="H3891" s="1">
        <f>'BECA SUPERIOR'!K210</f>
        <v>0</v>
      </c>
    </row>
    <row r="3892">
      <c r="A3892" t="str">
        <v>Beca Educación Superior</v>
      </c>
      <c r="B3892" t="str">
        <v>QUICHÉ</v>
      </c>
      <c r="C3892" t="str">
        <v>SAN BARTOLOMÉ JOCOTENANGO</v>
      </c>
      <c r="D3892" t="str">
        <v>Beca</v>
      </c>
      <c r="E3892" t="str">
        <v>03 Marzo</v>
      </c>
      <c r="F3892">
        <v>3</v>
      </c>
      <c r="G3892" s="1">
        <f>'BECA SUPERIOR'!M210</f>
        <v>0</v>
      </c>
      <c r="H3892" s="1">
        <f>'BECA SUPERIOR'!N210</f>
        <v>0</v>
      </c>
    </row>
    <row r="3893">
      <c r="A3893" t="str">
        <v>Beca Educación Superior</v>
      </c>
      <c r="B3893" t="str">
        <v>QUICHÉ</v>
      </c>
      <c r="C3893" t="str">
        <v>SAN BARTOLOMÉ JOCOTENANGO</v>
      </c>
      <c r="D3893" t="str">
        <v>Beca</v>
      </c>
      <c r="E3893" t="str">
        <v>04 Abril</v>
      </c>
      <c r="F3893">
        <v>4</v>
      </c>
      <c r="G3893" s="1">
        <f>'BECA SUPERIOR'!P210</f>
        <v>0</v>
      </c>
      <c r="H3893" s="1">
        <f>'BECA SUPERIOR'!Q210</f>
        <v>0</v>
      </c>
    </row>
    <row r="3894">
      <c r="A3894" t="str">
        <v>Beca Educación Superior</v>
      </c>
      <c r="B3894" t="str">
        <v>QUICHÉ</v>
      </c>
      <c r="C3894" t="str">
        <v>SAN BARTOLOMÉ JOCOTENANGO</v>
      </c>
      <c r="D3894" t="str">
        <v>Beca</v>
      </c>
      <c r="E3894" t="str">
        <v>05 Mayo</v>
      </c>
      <c r="F3894">
        <v>5</v>
      </c>
      <c r="G3894" s="1">
        <f>'BECA SUPERIOR'!S210</f>
        <v>0</v>
      </c>
      <c r="H3894" s="1">
        <f>'BECA SUPERIOR'!T210</f>
        <v>0</v>
      </c>
    </row>
    <row r="3895">
      <c r="A3895" t="str">
        <v>Beca Educación Superior</v>
      </c>
      <c r="B3895" t="str">
        <v>QUICHÉ</v>
      </c>
      <c r="C3895" t="str">
        <v>SAN BARTOLOMÉ JOCOTENANGO</v>
      </c>
      <c r="D3895" t="str">
        <v>Beca</v>
      </c>
      <c r="E3895" t="str">
        <v>06 Junio</v>
      </c>
      <c r="F3895">
        <v>6</v>
      </c>
      <c r="G3895" s="1">
        <f>'BECA SUPERIOR'!V210</f>
        <v>0</v>
      </c>
      <c r="H3895" s="1">
        <f>'BECA SUPERIOR'!W210</f>
        <v>0</v>
      </c>
    </row>
    <row r="3896">
      <c r="A3896" t="str">
        <v>Beca Educación Superior</v>
      </c>
      <c r="B3896" t="str">
        <v>QUICHÉ</v>
      </c>
      <c r="C3896" t="str">
        <v>SAN BARTOLOMÉ JOCOTENANGO</v>
      </c>
      <c r="D3896" t="str">
        <v>Beca</v>
      </c>
      <c r="E3896" t="str">
        <v>07 Julio</v>
      </c>
      <c r="F3896">
        <v>7</v>
      </c>
      <c r="G3896" s="1">
        <f>'BECA SUPERIOR'!Y210</f>
        <v>0</v>
      </c>
      <c r="H3896" s="1">
        <f>'BECA SUPERIOR'!Z210</f>
        <v>0</v>
      </c>
    </row>
    <row r="3897">
      <c r="A3897" t="str">
        <v>Beca Educación Superior</v>
      </c>
      <c r="B3897" t="str">
        <v>QUICHÉ</v>
      </c>
      <c r="C3897" t="str">
        <v>SAN BARTOLOMÉ JOCOTENANGO</v>
      </c>
      <c r="D3897" t="str">
        <v>Beca</v>
      </c>
      <c r="E3897" t="str">
        <v>08 Agosto</v>
      </c>
      <c r="F3897">
        <v>8</v>
      </c>
      <c r="G3897" s="1">
        <f>'BECA SUPERIOR'!AB210</f>
        <v>0</v>
      </c>
      <c r="H3897" s="1">
        <f>'BECA SUPERIOR'!AC210</f>
        <v>0</v>
      </c>
    </row>
    <row r="3898">
      <c r="A3898" t="str">
        <v>Beca Educación Superior</v>
      </c>
      <c r="B3898" t="str">
        <v>QUICHÉ</v>
      </c>
      <c r="C3898" t="str">
        <v>SAN BARTOLOMÉ JOCOTENANGO</v>
      </c>
      <c r="D3898" t="str">
        <v>Beca</v>
      </c>
      <c r="E3898" t="str">
        <v>09 Septiembre</v>
      </c>
      <c r="F3898">
        <v>9</v>
      </c>
      <c r="G3898" s="1">
        <f>'BECA SUPERIOR'!AE210</f>
        <v>0</v>
      </c>
      <c r="H3898" s="1">
        <f>'BECA SUPERIOR'!AF210</f>
        <v>0</v>
      </c>
    </row>
    <row r="3899">
      <c r="A3899" t="str">
        <v>Beca Educación Superior</v>
      </c>
      <c r="B3899" t="str">
        <v>QUICHÉ</v>
      </c>
      <c r="C3899" t="str">
        <v>SAN JUAN COTZAL</v>
      </c>
      <c r="D3899" t="str">
        <v>Beca</v>
      </c>
      <c r="E3899" t="str">
        <v>01 Enero</v>
      </c>
      <c r="F3899">
        <v>1</v>
      </c>
      <c r="G3899" s="1">
        <f>'BECA SUPERIOR'!G211</f>
        <v>0</v>
      </c>
      <c r="H3899" s="1">
        <f>'BECA SUPERIOR'!H211</f>
        <v>0</v>
      </c>
    </row>
    <row r="3900">
      <c r="A3900" t="str">
        <v>Beca Educación Superior</v>
      </c>
      <c r="B3900" t="str">
        <v>QUICHÉ</v>
      </c>
      <c r="C3900" t="str">
        <v>SAN JUAN COTZAL</v>
      </c>
      <c r="D3900" t="str">
        <v>Beca</v>
      </c>
      <c r="E3900" t="str">
        <v>02 Febrero</v>
      </c>
      <c r="F3900">
        <v>2</v>
      </c>
      <c r="G3900" s="1">
        <f>'BECA SUPERIOR'!J211</f>
        <v>0</v>
      </c>
      <c r="H3900" s="1">
        <f>'BECA SUPERIOR'!K211</f>
        <v>0</v>
      </c>
    </row>
    <row r="3901">
      <c r="A3901" t="str">
        <v>Beca Educación Superior</v>
      </c>
      <c r="B3901" t="str">
        <v>QUICHÉ</v>
      </c>
      <c r="C3901" t="str">
        <v>SAN JUAN COTZAL</v>
      </c>
      <c r="D3901" t="str">
        <v>Beca</v>
      </c>
      <c r="E3901" t="str">
        <v>03 Marzo</v>
      </c>
      <c r="F3901">
        <v>3</v>
      </c>
      <c r="G3901" s="1">
        <f>'BECA SUPERIOR'!M211</f>
        <v>0</v>
      </c>
      <c r="H3901" s="1">
        <f>'BECA SUPERIOR'!N211</f>
        <v>0</v>
      </c>
    </row>
    <row r="3902">
      <c r="A3902" t="str">
        <v>Beca Educación Superior</v>
      </c>
      <c r="B3902" t="str">
        <v>QUICHÉ</v>
      </c>
      <c r="C3902" t="str">
        <v>SAN JUAN COTZAL</v>
      </c>
      <c r="D3902" t="str">
        <v>Beca</v>
      </c>
      <c r="E3902" t="str">
        <v>04 Abril</v>
      </c>
      <c r="F3902">
        <v>4</v>
      </c>
      <c r="G3902" s="1">
        <f>'BECA SUPERIOR'!P211</f>
        <v>2.16</v>
      </c>
      <c r="H3902" s="1">
        <f>'BECA SUPERIOR'!Q211</f>
        <v>5400</v>
      </c>
    </row>
    <row r="3903">
      <c r="A3903" t="str">
        <v>Beca Educación Superior</v>
      </c>
      <c r="B3903" t="str">
        <v>QUICHÉ</v>
      </c>
      <c r="C3903" t="str">
        <v>SAN JUAN COTZAL</v>
      </c>
      <c r="D3903" t="str">
        <v>Beca</v>
      </c>
      <c r="E3903" t="str">
        <v>05 Mayo</v>
      </c>
      <c r="F3903">
        <v>5</v>
      </c>
      <c r="G3903" s="1">
        <f>'BECA SUPERIOR'!S211</f>
        <v>0</v>
      </c>
      <c r="H3903" s="1">
        <f>'BECA SUPERIOR'!T211</f>
        <v>0</v>
      </c>
    </row>
    <row r="3904">
      <c r="A3904" t="str">
        <v>Beca Educación Superior</v>
      </c>
      <c r="B3904" t="str">
        <v>QUICHÉ</v>
      </c>
      <c r="C3904" t="str">
        <v>SAN JUAN COTZAL</v>
      </c>
      <c r="D3904" t="str">
        <v>Beca</v>
      </c>
      <c r="E3904" t="str">
        <v>06 Junio</v>
      </c>
      <c r="F3904">
        <v>6</v>
      </c>
      <c r="G3904" s="1">
        <f>'BECA SUPERIOR'!V211</f>
        <v>0</v>
      </c>
      <c r="H3904" s="1">
        <f>'BECA SUPERIOR'!W211</f>
        <v>0</v>
      </c>
    </row>
    <row r="3905">
      <c r="A3905" t="str">
        <v>Beca Educación Superior</v>
      </c>
      <c r="B3905" t="str">
        <v>QUICHÉ</v>
      </c>
      <c r="C3905" t="str">
        <v>SAN JUAN COTZAL</v>
      </c>
      <c r="D3905" t="str">
        <v>Beca</v>
      </c>
      <c r="E3905" t="str">
        <v>07 Julio</v>
      </c>
      <c r="F3905">
        <v>7</v>
      </c>
      <c r="G3905" s="1">
        <f>'BECA SUPERIOR'!Y211</f>
        <v>0</v>
      </c>
      <c r="H3905" s="1">
        <f>'BECA SUPERIOR'!Z211</f>
        <v>0</v>
      </c>
    </row>
    <row r="3906">
      <c r="A3906" t="str">
        <v>Beca Educación Superior</v>
      </c>
      <c r="B3906" t="str">
        <v>QUICHÉ</v>
      </c>
      <c r="C3906" t="str">
        <v>SAN JUAN COTZAL</v>
      </c>
      <c r="D3906" t="str">
        <v>Beca</v>
      </c>
      <c r="E3906" t="str">
        <v>08 Agosto</v>
      </c>
      <c r="F3906">
        <v>8</v>
      </c>
      <c r="G3906" s="1">
        <f>'BECA SUPERIOR'!AB211</f>
        <v>0</v>
      </c>
      <c r="H3906" s="1">
        <f>'BECA SUPERIOR'!AC211</f>
        <v>0</v>
      </c>
    </row>
    <row r="3907">
      <c r="A3907" t="str">
        <v>Beca Educación Superior</v>
      </c>
      <c r="B3907" t="str">
        <v>QUICHÉ</v>
      </c>
      <c r="C3907" t="str">
        <v>SAN JUAN COTZAL</v>
      </c>
      <c r="D3907" t="str">
        <v>Beca</v>
      </c>
      <c r="E3907" t="str">
        <v>09 Septiembre</v>
      </c>
      <c r="F3907">
        <v>9</v>
      </c>
      <c r="G3907" s="1">
        <f>'BECA SUPERIOR'!AE211</f>
        <v>3</v>
      </c>
      <c r="H3907" s="1">
        <f>'BECA SUPERIOR'!AF211</f>
        <v>7500</v>
      </c>
    </row>
    <row r="3908">
      <c r="A3908" t="str">
        <v>Beca Educación Superior</v>
      </c>
      <c r="B3908" t="str">
        <v>QUICHÉ</v>
      </c>
      <c r="C3908" t="str">
        <v>SAN PEDRO JOCOPILAS</v>
      </c>
      <c r="D3908" t="str">
        <v>Beca</v>
      </c>
      <c r="E3908" t="str">
        <v>01 Enero</v>
      </c>
      <c r="F3908">
        <v>1</v>
      </c>
      <c r="G3908" s="1">
        <f>'BECA SUPERIOR'!G212</f>
        <v>0</v>
      </c>
      <c r="H3908" s="1">
        <f>'BECA SUPERIOR'!H212</f>
        <v>0</v>
      </c>
    </row>
    <row r="3909">
      <c r="A3909" t="str">
        <v>Beca Educación Superior</v>
      </c>
      <c r="B3909" t="str">
        <v>QUICHÉ</v>
      </c>
      <c r="C3909" t="str">
        <v>SAN PEDRO JOCOPILAS</v>
      </c>
      <c r="D3909" t="str">
        <v>Beca</v>
      </c>
      <c r="E3909" t="str">
        <v>02 Febrero</v>
      </c>
      <c r="F3909">
        <v>2</v>
      </c>
      <c r="G3909" s="1">
        <f>'BECA SUPERIOR'!J212</f>
        <v>0</v>
      </c>
      <c r="H3909" s="1">
        <f>'BECA SUPERIOR'!K212</f>
        <v>0</v>
      </c>
    </row>
    <row r="3910">
      <c r="A3910" t="str">
        <v>Beca Educación Superior</v>
      </c>
      <c r="B3910" t="str">
        <v>QUICHÉ</v>
      </c>
      <c r="C3910" t="str">
        <v>SAN PEDRO JOCOPILAS</v>
      </c>
      <c r="D3910" t="str">
        <v>Beca</v>
      </c>
      <c r="E3910" t="str">
        <v>03 Marzo</v>
      </c>
      <c r="F3910">
        <v>3</v>
      </c>
      <c r="G3910" s="1">
        <f>'BECA SUPERIOR'!M212</f>
        <v>0</v>
      </c>
      <c r="H3910" s="1">
        <f>'BECA SUPERIOR'!N212</f>
        <v>0</v>
      </c>
    </row>
    <row r="3911">
      <c r="A3911" t="str">
        <v>Beca Educación Superior</v>
      </c>
      <c r="B3911" t="str">
        <v>QUICHÉ</v>
      </c>
      <c r="C3911" t="str">
        <v>SAN PEDRO JOCOPILAS</v>
      </c>
      <c r="D3911" t="str">
        <v>Beca</v>
      </c>
      <c r="E3911" t="str">
        <v>04 Abril</v>
      </c>
      <c r="F3911">
        <v>4</v>
      </c>
      <c r="G3911" s="1">
        <f>'BECA SUPERIOR'!P212</f>
        <v>0.72</v>
      </c>
      <c r="H3911" s="1">
        <f>'BECA SUPERIOR'!Q212</f>
        <v>1800</v>
      </c>
    </row>
    <row r="3912">
      <c r="A3912" t="str">
        <v>Beca Educación Superior</v>
      </c>
      <c r="B3912" t="str">
        <v>QUICHÉ</v>
      </c>
      <c r="C3912" t="str">
        <v>SAN PEDRO JOCOPILAS</v>
      </c>
      <c r="D3912" t="str">
        <v>Beca</v>
      </c>
      <c r="E3912" t="str">
        <v>05 Mayo</v>
      </c>
      <c r="F3912">
        <v>5</v>
      </c>
      <c r="G3912" s="1">
        <f>'BECA SUPERIOR'!S212</f>
        <v>0</v>
      </c>
      <c r="H3912" s="1">
        <f>'BECA SUPERIOR'!T212</f>
        <v>0</v>
      </c>
    </row>
    <row r="3913">
      <c r="A3913" t="str">
        <v>Beca Educación Superior</v>
      </c>
      <c r="B3913" t="str">
        <v>QUICHÉ</v>
      </c>
      <c r="C3913" t="str">
        <v>SAN PEDRO JOCOPILAS</v>
      </c>
      <c r="D3913" t="str">
        <v>Beca</v>
      </c>
      <c r="E3913" t="str">
        <v>06 Junio</v>
      </c>
      <c r="F3913">
        <v>6</v>
      </c>
      <c r="G3913" s="1">
        <f>'BECA SUPERIOR'!V212</f>
        <v>0</v>
      </c>
      <c r="H3913" s="1">
        <f>'BECA SUPERIOR'!W212</f>
        <v>0</v>
      </c>
    </row>
    <row r="3914">
      <c r="A3914" t="str">
        <v>Beca Educación Superior</v>
      </c>
      <c r="B3914" t="str">
        <v>QUICHÉ</v>
      </c>
      <c r="C3914" t="str">
        <v>SAN PEDRO JOCOPILAS</v>
      </c>
      <c r="D3914" t="str">
        <v>Beca</v>
      </c>
      <c r="E3914" t="str">
        <v>07 Julio</v>
      </c>
      <c r="F3914">
        <v>7</v>
      </c>
      <c r="G3914" s="1">
        <f>'BECA SUPERIOR'!Y212</f>
        <v>0</v>
      </c>
      <c r="H3914" s="1">
        <f>'BECA SUPERIOR'!Z212</f>
        <v>0</v>
      </c>
    </row>
    <row r="3915">
      <c r="A3915" t="str">
        <v>Beca Educación Superior</v>
      </c>
      <c r="B3915" t="str">
        <v>QUICHÉ</v>
      </c>
      <c r="C3915" t="str">
        <v>SAN PEDRO JOCOPILAS</v>
      </c>
      <c r="D3915" t="str">
        <v>Beca</v>
      </c>
      <c r="E3915" t="str">
        <v>08 Agosto</v>
      </c>
      <c r="F3915">
        <v>8</v>
      </c>
      <c r="G3915" s="1">
        <f>'BECA SUPERIOR'!AB212</f>
        <v>0</v>
      </c>
      <c r="H3915" s="1">
        <f>'BECA SUPERIOR'!AC212</f>
        <v>0</v>
      </c>
    </row>
    <row r="3916">
      <c r="A3916" t="str">
        <v>Beca Educación Superior</v>
      </c>
      <c r="B3916" t="str">
        <v>QUICHÉ</v>
      </c>
      <c r="C3916" t="str">
        <v>SAN PEDRO JOCOPILAS</v>
      </c>
      <c r="D3916" t="str">
        <v>Beca</v>
      </c>
      <c r="E3916" t="str">
        <v>09 Septiembre</v>
      </c>
      <c r="F3916">
        <v>9</v>
      </c>
      <c r="G3916" s="1">
        <f>'BECA SUPERIOR'!AE212</f>
        <v>1</v>
      </c>
      <c r="H3916" s="1">
        <f>'BECA SUPERIOR'!AF212</f>
        <v>2500</v>
      </c>
    </row>
    <row r="3917">
      <c r="A3917" t="str">
        <v>Beca Educación Superior</v>
      </c>
      <c r="B3917" t="str">
        <v>QUICHÉ</v>
      </c>
      <c r="C3917" t="str">
        <v>SANTA CRUZ DEL QUICHÉ</v>
      </c>
      <c r="D3917" t="str">
        <v>Beca</v>
      </c>
      <c r="E3917" t="str">
        <v>01 Enero</v>
      </c>
      <c r="F3917">
        <v>1</v>
      </c>
      <c r="G3917" s="1">
        <f>'BECA SUPERIOR'!G213</f>
        <v>0</v>
      </c>
      <c r="H3917" s="1">
        <f>'BECA SUPERIOR'!H213</f>
        <v>0</v>
      </c>
    </row>
    <row r="3918">
      <c r="A3918" t="str">
        <v>Beca Educación Superior</v>
      </c>
      <c r="B3918" t="str">
        <v>QUICHÉ</v>
      </c>
      <c r="C3918" t="str">
        <v>SANTA CRUZ DEL QUICHÉ</v>
      </c>
      <c r="D3918" t="str">
        <v>Beca</v>
      </c>
      <c r="E3918" t="str">
        <v>02 Febrero</v>
      </c>
      <c r="F3918">
        <v>2</v>
      </c>
      <c r="G3918" s="1">
        <f>'BECA SUPERIOR'!J213</f>
        <v>0</v>
      </c>
      <c r="H3918" s="1">
        <f>'BECA SUPERIOR'!K213</f>
        <v>0</v>
      </c>
    </row>
    <row r="3919">
      <c r="A3919" t="str">
        <v>Beca Educación Superior</v>
      </c>
      <c r="B3919" t="str">
        <v>QUICHÉ</v>
      </c>
      <c r="C3919" t="str">
        <v>SANTA CRUZ DEL QUICHÉ</v>
      </c>
      <c r="D3919" t="str">
        <v>Beca</v>
      </c>
      <c r="E3919" t="str">
        <v>03 Marzo</v>
      </c>
      <c r="F3919">
        <v>3</v>
      </c>
      <c r="G3919" s="1">
        <f>'BECA SUPERIOR'!M213</f>
        <v>0</v>
      </c>
      <c r="H3919" s="1">
        <f>'BECA SUPERIOR'!N213</f>
        <v>0</v>
      </c>
    </row>
    <row r="3920">
      <c r="A3920" t="str">
        <v>Beca Educación Superior</v>
      </c>
      <c r="B3920" t="str">
        <v>QUICHÉ</v>
      </c>
      <c r="C3920" t="str">
        <v>SANTA CRUZ DEL QUICHÉ</v>
      </c>
      <c r="D3920" t="str">
        <v>Beca</v>
      </c>
      <c r="E3920" t="str">
        <v>04 Abril</v>
      </c>
      <c r="F3920">
        <v>4</v>
      </c>
      <c r="G3920" s="1">
        <f>'BECA SUPERIOR'!P213</f>
        <v>2.88</v>
      </c>
      <c r="H3920" s="1">
        <f>'BECA SUPERIOR'!Q213</f>
        <v>7200</v>
      </c>
    </row>
    <row r="3921">
      <c r="A3921" t="str">
        <v>Beca Educación Superior</v>
      </c>
      <c r="B3921" t="str">
        <v>QUICHÉ</v>
      </c>
      <c r="C3921" t="str">
        <v>SANTA CRUZ DEL QUICHÉ</v>
      </c>
      <c r="D3921" t="str">
        <v>Beca</v>
      </c>
      <c r="E3921" t="str">
        <v>05 Mayo</v>
      </c>
      <c r="F3921">
        <v>5</v>
      </c>
      <c r="G3921" s="1">
        <f>'BECA SUPERIOR'!S213</f>
        <v>0</v>
      </c>
      <c r="H3921" s="1">
        <f>'BECA SUPERIOR'!T213</f>
        <v>0</v>
      </c>
    </row>
    <row r="3922">
      <c r="A3922" t="str">
        <v>Beca Educación Superior</v>
      </c>
      <c r="B3922" t="str">
        <v>QUICHÉ</v>
      </c>
      <c r="C3922" t="str">
        <v>SANTA CRUZ DEL QUICHÉ</v>
      </c>
      <c r="D3922" t="str">
        <v>Beca</v>
      </c>
      <c r="E3922" t="str">
        <v>06 Junio</v>
      </c>
      <c r="F3922">
        <v>6</v>
      </c>
      <c r="G3922" s="1">
        <f>'BECA SUPERIOR'!V213</f>
        <v>0</v>
      </c>
      <c r="H3922" s="1">
        <f>'BECA SUPERIOR'!W213</f>
        <v>0</v>
      </c>
    </row>
    <row r="3923">
      <c r="A3923" t="str">
        <v>Beca Educación Superior</v>
      </c>
      <c r="B3923" t="str">
        <v>QUICHÉ</v>
      </c>
      <c r="C3923" t="str">
        <v>SANTA CRUZ DEL QUICHÉ</v>
      </c>
      <c r="D3923" t="str">
        <v>Beca</v>
      </c>
      <c r="E3923" t="str">
        <v>07 Julio</v>
      </c>
      <c r="F3923">
        <v>7</v>
      </c>
      <c r="G3923" s="1">
        <f>'BECA SUPERIOR'!Y213</f>
        <v>0</v>
      </c>
      <c r="H3923" s="1">
        <f>'BECA SUPERIOR'!Z213</f>
        <v>0</v>
      </c>
    </row>
    <row r="3924">
      <c r="A3924" t="str">
        <v>Beca Educación Superior</v>
      </c>
      <c r="B3924" t="str">
        <v>QUICHÉ</v>
      </c>
      <c r="C3924" t="str">
        <v>SANTA CRUZ DEL QUICHÉ</v>
      </c>
      <c r="D3924" t="str">
        <v>Beca</v>
      </c>
      <c r="E3924" t="str">
        <v>08 Agosto</v>
      </c>
      <c r="F3924">
        <v>8</v>
      </c>
      <c r="G3924" s="1">
        <f>'BECA SUPERIOR'!AB213</f>
        <v>0</v>
      </c>
      <c r="H3924" s="1">
        <f>'BECA SUPERIOR'!AC213</f>
        <v>0</v>
      </c>
    </row>
    <row r="3925">
      <c r="A3925" t="str">
        <v>Beca Educación Superior</v>
      </c>
      <c r="B3925" t="str">
        <v>QUICHÉ</v>
      </c>
      <c r="C3925" t="str">
        <v>SANTA CRUZ DEL QUICHÉ</v>
      </c>
      <c r="D3925" t="str">
        <v>Beca</v>
      </c>
      <c r="E3925" t="str">
        <v>09 Septiembre</v>
      </c>
      <c r="F3925">
        <v>9</v>
      </c>
      <c r="G3925" s="1">
        <f>'BECA SUPERIOR'!AE213</f>
        <v>4</v>
      </c>
      <c r="H3925" s="1">
        <f>'BECA SUPERIOR'!AF213</f>
        <v>10000</v>
      </c>
    </row>
    <row r="3926">
      <c r="A3926" t="str">
        <v>Beca Educación Superior</v>
      </c>
      <c r="B3926" t="str">
        <v>QUICHÉ</v>
      </c>
      <c r="C3926" t="str">
        <v>USPANTÁN</v>
      </c>
      <c r="D3926" t="str">
        <v>Beca</v>
      </c>
      <c r="E3926" t="str">
        <v>01 Enero</v>
      </c>
      <c r="F3926">
        <v>1</v>
      </c>
      <c r="G3926" s="1">
        <f>'BECA SUPERIOR'!G214</f>
        <v>0</v>
      </c>
      <c r="H3926" s="1">
        <f>'BECA SUPERIOR'!H214</f>
        <v>0</v>
      </c>
    </row>
    <row r="3927">
      <c r="A3927" t="str">
        <v>Beca Educación Superior</v>
      </c>
      <c r="B3927" t="str">
        <v>QUICHÉ</v>
      </c>
      <c r="C3927" t="str">
        <v>USPANTÁN</v>
      </c>
      <c r="D3927" t="str">
        <v>Beca</v>
      </c>
      <c r="E3927" t="str">
        <v>02 Febrero</v>
      </c>
      <c r="F3927">
        <v>2</v>
      </c>
      <c r="G3927" s="1">
        <f>'BECA SUPERIOR'!J214</f>
        <v>0</v>
      </c>
      <c r="H3927" s="1">
        <f>'BECA SUPERIOR'!K214</f>
        <v>0</v>
      </c>
    </row>
    <row r="3928">
      <c r="A3928" t="str">
        <v>Beca Educación Superior</v>
      </c>
      <c r="B3928" t="str">
        <v>QUICHÉ</v>
      </c>
      <c r="C3928" t="str">
        <v>USPANTÁN</v>
      </c>
      <c r="D3928" t="str">
        <v>Beca</v>
      </c>
      <c r="E3928" t="str">
        <v>03 Marzo</v>
      </c>
      <c r="F3928">
        <v>3</v>
      </c>
      <c r="G3928" s="1">
        <f>'BECA SUPERIOR'!M214</f>
        <v>0</v>
      </c>
      <c r="H3928" s="1">
        <f>'BECA SUPERIOR'!N214</f>
        <v>0</v>
      </c>
    </row>
    <row r="3929">
      <c r="A3929" t="str">
        <v>Beca Educación Superior</v>
      </c>
      <c r="B3929" t="str">
        <v>QUICHÉ</v>
      </c>
      <c r="C3929" t="str">
        <v>USPANTÁN</v>
      </c>
      <c r="D3929" t="str">
        <v>Beca</v>
      </c>
      <c r="E3929" t="str">
        <v>04 Abril</v>
      </c>
      <c r="F3929">
        <v>4</v>
      </c>
      <c r="G3929" s="1">
        <f>'BECA SUPERIOR'!P214</f>
        <v>0</v>
      </c>
      <c r="H3929" s="1">
        <f>'BECA SUPERIOR'!Q214</f>
        <v>0</v>
      </c>
    </row>
    <row r="3930">
      <c r="A3930" t="str">
        <v>Beca Educación Superior</v>
      </c>
      <c r="B3930" t="str">
        <v>QUICHÉ</v>
      </c>
      <c r="C3930" t="str">
        <v>USPANTÁN</v>
      </c>
      <c r="D3930" t="str">
        <v>Beca</v>
      </c>
      <c r="E3930" t="str">
        <v>05 Mayo</v>
      </c>
      <c r="F3930">
        <v>5</v>
      </c>
      <c r="G3930" s="1">
        <f>'BECA SUPERIOR'!S214</f>
        <v>0</v>
      </c>
      <c r="H3930" s="1">
        <f>'BECA SUPERIOR'!T214</f>
        <v>0</v>
      </c>
    </row>
    <row r="3931">
      <c r="A3931" t="str">
        <v>Beca Educación Superior</v>
      </c>
      <c r="B3931" t="str">
        <v>QUICHÉ</v>
      </c>
      <c r="C3931" t="str">
        <v>USPANTÁN</v>
      </c>
      <c r="D3931" t="str">
        <v>Beca</v>
      </c>
      <c r="E3931" t="str">
        <v>06 Junio</v>
      </c>
      <c r="F3931">
        <v>6</v>
      </c>
      <c r="G3931" s="1">
        <f>'BECA SUPERIOR'!V214</f>
        <v>0</v>
      </c>
      <c r="H3931" s="1">
        <f>'BECA SUPERIOR'!W214</f>
        <v>0</v>
      </c>
    </row>
    <row r="3932">
      <c r="A3932" t="str">
        <v>Beca Educación Superior</v>
      </c>
      <c r="B3932" t="str">
        <v>QUICHÉ</v>
      </c>
      <c r="C3932" t="str">
        <v>USPANTÁN</v>
      </c>
      <c r="D3932" t="str">
        <v>Beca</v>
      </c>
      <c r="E3932" t="str">
        <v>07 Julio</v>
      </c>
      <c r="F3932">
        <v>7</v>
      </c>
      <c r="G3932" s="1">
        <f>'BECA SUPERIOR'!Y214</f>
        <v>0</v>
      </c>
      <c r="H3932" s="1">
        <f>'BECA SUPERIOR'!Z214</f>
        <v>0</v>
      </c>
    </row>
    <row r="3933">
      <c r="A3933" t="str">
        <v>Beca Educación Superior</v>
      </c>
      <c r="B3933" t="str">
        <v>QUICHÉ</v>
      </c>
      <c r="C3933" t="str">
        <v>USPANTÁN</v>
      </c>
      <c r="D3933" t="str">
        <v>Beca</v>
      </c>
      <c r="E3933" t="str">
        <v>08 Agosto</v>
      </c>
      <c r="F3933">
        <v>8</v>
      </c>
      <c r="G3933" s="1">
        <f>'BECA SUPERIOR'!AB214</f>
        <v>0</v>
      </c>
      <c r="H3933" s="1">
        <f>'BECA SUPERIOR'!AC214</f>
        <v>0</v>
      </c>
    </row>
    <row r="3934">
      <c r="A3934" t="str">
        <v>Beca Educación Superior</v>
      </c>
      <c r="B3934" t="str">
        <v>QUICHÉ</v>
      </c>
      <c r="C3934" t="str">
        <v>USPANTÁN</v>
      </c>
      <c r="D3934" t="str">
        <v>Beca</v>
      </c>
      <c r="E3934" t="str">
        <v>09 Septiembre</v>
      </c>
      <c r="F3934">
        <v>9</v>
      </c>
      <c r="G3934" s="1">
        <f>'BECA SUPERIOR'!AE214</f>
        <v>0</v>
      </c>
      <c r="H3934" s="1">
        <f>'BECA SUPERIOR'!AF214</f>
        <v>0</v>
      </c>
    </row>
    <row r="3935">
      <c r="A3935" t="str">
        <v>Beca Educación Superior</v>
      </c>
      <c r="B3935" t="str">
        <v>QUICHÉ</v>
      </c>
      <c r="C3935" t="str">
        <v>ZACUALPA</v>
      </c>
      <c r="D3935" t="str">
        <v>Beca</v>
      </c>
      <c r="E3935" t="str">
        <v>01 Enero</v>
      </c>
      <c r="F3935">
        <v>1</v>
      </c>
      <c r="G3935" s="1">
        <f>'BECA SUPERIOR'!G215</f>
        <v>0</v>
      </c>
      <c r="H3935" s="1">
        <f>'BECA SUPERIOR'!H215</f>
        <v>0</v>
      </c>
    </row>
    <row r="3936">
      <c r="A3936" t="str">
        <v>Beca Educación Superior</v>
      </c>
      <c r="B3936" t="str">
        <v>QUICHÉ</v>
      </c>
      <c r="C3936" t="str">
        <v>ZACUALPA</v>
      </c>
      <c r="D3936" t="str">
        <v>Beca</v>
      </c>
      <c r="E3936" t="str">
        <v>02 Febrero</v>
      </c>
      <c r="F3936">
        <v>2</v>
      </c>
      <c r="G3936" s="1">
        <f>'BECA SUPERIOR'!J215</f>
        <v>0</v>
      </c>
      <c r="H3936" s="1">
        <f>'BECA SUPERIOR'!K215</f>
        <v>0</v>
      </c>
    </row>
    <row r="3937">
      <c r="A3937" t="str">
        <v>Beca Educación Superior</v>
      </c>
      <c r="B3937" t="str">
        <v>QUICHÉ</v>
      </c>
      <c r="C3937" t="str">
        <v>ZACUALPA</v>
      </c>
      <c r="D3937" t="str">
        <v>Beca</v>
      </c>
      <c r="E3937" t="str">
        <v>03 Marzo</v>
      </c>
      <c r="F3937">
        <v>3</v>
      </c>
      <c r="G3937" s="1">
        <f>'BECA SUPERIOR'!M215</f>
        <v>0</v>
      </c>
      <c r="H3937" s="1">
        <f>'BECA SUPERIOR'!N215</f>
        <v>0</v>
      </c>
    </row>
    <row r="3938">
      <c r="A3938" t="str">
        <v>Beca Educación Superior</v>
      </c>
      <c r="B3938" t="str">
        <v>QUICHÉ</v>
      </c>
      <c r="C3938" t="str">
        <v>ZACUALPA</v>
      </c>
      <c r="D3938" t="str">
        <v>Beca</v>
      </c>
      <c r="E3938" t="str">
        <v>04 Abril</v>
      </c>
      <c r="F3938">
        <v>4</v>
      </c>
      <c r="G3938" s="1">
        <f>'BECA SUPERIOR'!P215</f>
        <v>2.16</v>
      </c>
      <c r="H3938" s="1">
        <f>'BECA SUPERIOR'!Q215</f>
        <v>5400</v>
      </c>
    </row>
    <row r="3939">
      <c r="A3939" t="str">
        <v>Beca Educación Superior</v>
      </c>
      <c r="B3939" t="str">
        <v>QUICHÉ</v>
      </c>
      <c r="C3939" t="str">
        <v>ZACUALPA</v>
      </c>
      <c r="D3939" t="str">
        <v>Beca</v>
      </c>
      <c r="E3939" t="str">
        <v>05 Mayo</v>
      </c>
      <c r="F3939">
        <v>5</v>
      </c>
      <c r="G3939" s="1">
        <f>'BECA SUPERIOR'!S215</f>
        <v>0</v>
      </c>
      <c r="H3939" s="1">
        <f>'BECA SUPERIOR'!T215</f>
        <v>0</v>
      </c>
    </row>
    <row r="3940">
      <c r="A3940" t="str">
        <v>Beca Educación Superior</v>
      </c>
      <c r="B3940" t="str">
        <v>QUICHÉ</v>
      </c>
      <c r="C3940" t="str">
        <v>ZACUALPA</v>
      </c>
      <c r="D3940" t="str">
        <v>Beca</v>
      </c>
      <c r="E3940" t="str">
        <v>06 Junio</v>
      </c>
      <c r="F3940">
        <v>6</v>
      </c>
      <c r="G3940" s="1">
        <f>'BECA SUPERIOR'!V215</f>
        <v>0</v>
      </c>
      <c r="H3940" s="1">
        <f>'BECA SUPERIOR'!W215</f>
        <v>0</v>
      </c>
    </row>
    <row r="3941">
      <c r="A3941" t="str">
        <v>Beca Educación Superior</v>
      </c>
      <c r="B3941" t="str">
        <v>QUICHÉ</v>
      </c>
      <c r="C3941" t="str">
        <v>ZACUALPA</v>
      </c>
      <c r="D3941" t="str">
        <v>Beca</v>
      </c>
      <c r="E3941" t="str">
        <v>07 Julio</v>
      </c>
      <c r="F3941">
        <v>7</v>
      </c>
      <c r="G3941" s="1">
        <f>'BECA SUPERIOR'!Y215</f>
        <v>0</v>
      </c>
      <c r="H3941" s="1">
        <f>'BECA SUPERIOR'!Z215</f>
        <v>0</v>
      </c>
    </row>
    <row r="3942">
      <c r="A3942" t="str">
        <v>Beca Educación Superior</v>
      </c>
      <c r="B3942" t="str">
        <v>QUICHÉ</v>
      </c>
      <c r="C3942" t="str">
        <v>ZACUALPA</v>
      </c>
      <c r="D3942" t="str">
        <v>Beca</v>
      </c>
      <c r="E3942" t="str">
        <v>08 Agosto</v>
      </c>
      <c r="F3942">
        <v>8</v>
      </c>
      <c r="G3942" s="1">
        <f>'BECA SUPERIOR'!AB215</f>
        <v>0</v>
      </c>
      <c r="H3942" s="1">
        <f>'BECA SUPERIOR'!AC215</f>
        <v>0</v>
      </c>
    </row>
    <row r="3943">
      <c r="A3943" t="str">
        <v>Beca Educación Superior</v>
      </c>
      <c r="B3943" t="str">
        <v>QUICHÉ</v>
      </c>
      <c r="C3943" t="str">
        <v>ZACUALPA</v>
      </c>
      <c r="D3943" t="str">
        <v>Beca</v>
      </c>
      <c r="E3943" t="str">
        <v>09 Septiembre</v>
      </c>
      <c r="F3943">
        <v>9</v>
      </c>
      <c r="G3943" s="1">
        <f>'BECA SUPERIOR'!AE215</f>
        <v>3</v>
      </c>
      <c r="H3943" s="1">
        <f>'BECA SUPERIOR'!AF215</f>
        <v>7500</v>
      </c>
    </row>
    <row r="3944">
      <c r="A3944" t="str">
        <v>Beca Educación Superior</v>
      </c>
      <c r="B3944" t="str">
        <v>RETALHULEU</v>
      </c>
      <c r="C3944" t="str">
        <v>CHAMPERICO</v>
      </c>
      <c r="D3944" t="str">
        <v>Beca</v>
      </c>
      <c r="E3944" t="str">
        <v>01 Enero</v>
      </c>
      <c r="F3944">
        <v>1</v>
      </c>
      <c r="G3944" s="1">
        <f>'BECA SUPERIOR'!G216</f>
        <v>0</v>
      </c>
      <c r="H3944" s="1">
        <f>'BECA SUPERIOR'!H216</f>
        <v>0</v>
      </c>
    </row>
    <row r="3945">
      <c r="A3945" t="str">
        <v>Beca Educación Superior</v>
      </c>
      <c r="B3945" t="str">
        <v>RETALHULEU</v>
      </c>
      <c r="C3945" t="str">
        <v>CHAMPERICO</v>
      </c>
      <c r="D3945" t="str">
        <v>Beca</v>
      </c>
      <c r="E3945" t="str">
        <v>02 Febrero</v>
      </c>
      <c r="F3945">
        <v>2</v>
      </c>
      <c r="G3945" s="1">
        <f>'BECA SUPERIOR'!J216</f>
        <v>0</v>
      </c>
      <c r="H3945" s="1">
        <f>'BECA SUPERIOR'!K216</f>
        <v>0</v>
      </c>
    </row>
    <row r="3946">
      <c r="A3946" t="str">
        <v>Beca Educación Superior</v>
      </c>
      <c r="B3946" t="str">
        <v>RETALHULEU</v>
      </c>
      <c r="C3946" t="str">
        <v>CHAMPERICO</v>
      </c>
      <c r="D3946" t="str">
        <v>Beca</v>
      </c>
      <c r="E3946" t="str">
        <v>03 Marzo</v>
      </c>
      <c r="F3946">
        <v>3</v>
      </c>
      <c r="G3946" s="1">
        <f>'BECA SUPERIOR'!M216</f>
        <v>0</v>
      </c>
      <c r="H3946" s="1">
        <f>'BECA SUPERIOR'!N216</f>
        <v>0</v>
      </c>
    </row>
    <row r="3947">
      <c r="A3947" t="str">
        <v>Beca Educación Superior</v>
      </c>
      <c r="B3947" t="str">
        <v>RETALHULEU</v>
      </c>
      <c r="C3947" t="str">
        <v>CHAMPERICO</v>
      </c>
      <c r="D3947" t="str">
        <v>Beca</v>
      </c>
      <c r="E3947" t="str">
        <v>04 Abril</v>
      </c>
      <c r="F3947">
        <v>4</v>
      </c>
      <c r="G3947" s="1">
        <f>'BECA SUPERIOR'!P216</f>
        <v>3.6</v>
      </c>
      <c r="H3947" s="1">
        <f>'BECA SUPERIOR'!Q216</f>
        <v>9000</v>
      </c>
    </row>
    <row r="3948">
      <c r="A3948" t="str">
        <v>Beca Educación Superior</v>
      </c>
      <c r="B3948" t="str">
        <v>RETALHULEU</v>
      </c>
      <c r="C3948" t="str">
        <v>CHAMPERICO</v>
      </c>
      <c r="D3948" t="str">
        <v>Beca</v>
      </c>
      <c r="E3948" t="str">
        <v>05 Mayo</v>
      </c>
      <c r="F3948">
        <v>5</v>
      </c>
      <c r="G3948" s="1">
        <f>'BECA SUPERIOR'!S216</f>
        <v>0</v>
      </c>
      <c r="H3948" s="1">
        <f>'BECA SUPERIOR'!T216</f>
        <v>0</v>
      </c>
    </row>
    <row r="3949">
      <c r="A3949" t="str">
        <v>Beca Educación Superior</v>
      </c>
      <c r="B3949" t="str">
        <v>RETALHULEU</v>
      </c>
      <c r="C3949" t="str">
        <v>CHAMPERICO</v>
      </c>
      <c r="D3949" t="str">
        <v>Beca</v>
      </c>
      <c r="E3949" t="str">
        <v>06 Junio</v>
      </c>
      <c r="F3949">
        <v>6</v>
      </c>
      <c r="G3949" s="1">
        <f>'BECA SUPERIOR'!V216</f>
        <v>0</v>
      </c>
      <c r="H3949" s="1">
        <f>'BECA SUPERIOR'!W216</f>
        <v>0</v>
      </c>
    </row>
    <row r="3950">
      <c r="A3950" t="str">
        <v>Beca Educación Superior</v>
      </c>
      <c r="B3950" t="str">
        <v>RETALHULEU</v>
      </c>
      <c r="C3950" t="str">
        <v>CHAMPERICO</v>
      </c>
      <c r="D3950" t="str">
        <v>Beca</v>
      </c>
      <c r="E3950" t="str">
        <v>07 Julio</v>
      </c>
      <c r="F3950">
        <v>7</v>
      </c>
      <c r="G3950" s="1">
        <f>'BECA SUPERIOR'!Y216</f>
        <v>0</v>
      </c>
      <c r="H3950" s="1">
        <f>'BECA SUPERIOR'!Z216</f>
        <v>0</v>
      </c>
    </row>
    <row r="3951">
      <c r="A3951" t="str">
        <v>Beca Educación Superior</v>
      </c>
      <c r="B3951" t="str">
        <v>RETALHULEU</v>
      </c>
      <c r="C3951" t="str">
        <v>CHAMPERICO</v>
      </c>
      <c r="D3951" t="str">
        <v>Beca</v>
      </c>
      <c r="E3951" t="str">
        <v>08 Agosto</v>
      </c>
      <c r="F3951">
        <v>8</v>
      </c>
      <c r="G3951" s="1">
        <f>'BECA SUPERIOR'!AB216</f>
        <v>0</v>
      </c>
      <c r="H3951" s="1">
        <f>'BECA SUPERIOR'!AC216</f>
        <v>0</v>
      </c>
    </row>
    <row r="3952">
      <c r="A3952" t="str">
        <v>Beca Educación Superior</v>
      </c>
      <c r="B3952" t="str">
        <v>RETALHULEU</v>
      </c>
      <c r="C3952" t="str">
        <v>CHAMPERICO</v>
      </c>
      <c r="D3952" t="str">
        <v>Beca</v>
      </c>
      <c r="E3952" t="str">
        <v>09 Septiembre</v>
      </c>
      <c r="F3952">
        <v>9</v>
      </c>
      <c r="G3952" s="1">
        <f>'BECA SUPERIOR'!AE216</f>
        <v>5</v>
      </c>
      <c r="H3952" s="1">
        <f>'BECA SUPERIOR'!AF216</f>
        <v>12500</v>
      </c>
    </row>
    <row r="3953">
      <c r="A3953" t="str">
        <v>Beca Educación Superior</v>
      </c>
      <c r="B3953" t="str">
        <v>RETALHULEU</v>
      </c>
      <c r="C3953" t="str">
        <v>EL ASINTAL</v>
      </c>
      <c r="D3953" t="str">
        <v>Beca</v>
      </c>
      <c r="E3953" t="str">
        <v>01 Enero</v>
      </c>
      <c r="F3953">
        <v>1</v>
      </c>
      <c r="G3953" s="1">
        <f>'BECA SUPERIOR'!G217</f>
        <v>0</v>
      </c>
      <c r="H3953" s="1">
        <f>'BECA SUPERIOR'!H217</f>
        <v>0</v>
      </c>
    </row>
    <row r="3954">
      <c r="A3954" t="str">
        <v>Beca Educación Superior</v>
      </c>
      <c r="B3954" t="str">
        <v>RETALHULEU</v>
      </c>
      <c r="C3954" t="str">
        <v>EL ASINTAL</v>
      </c>
      <c r="D3954" t="str">
        <v>Beca</v>
      </c>
      <c r="E3954" t="str">
        <v>02 Febrero</v>
      </c>
      <c r="F3954">
        <v>2</v>
      </c>
      <c r="G3954" s="1">
        <f>'BECA SUPERIOR'!J217</f>
        <v>0</v>
      </c>
      <c r="H3954" s="1">
        <f>'BECA SUPERIOR'!K217</f>
        <v>0</v>
      </c>
    </row>
    <row r="3955">
      <c r="A3955" t="str">
        <v>Beca Educación Superior</v>
      </c>
      <c r="B3955" t="str">
        <v>RETALHULEU</v>
      </c>
      <c r="C3955" t="str">
        <v>EL ASINTAL</v>
      </c>
      <c r="D3955" t="str">
        <v>Beca</v>
      </c>
      <c r="E3955" t="str">
        <v>03 Marzo</v>
      </c>
      <c r="F3955">
        <v>3</v>
      </c>
      <c r="G3955" s="1">
        <f>'BECA SUPERIOR'!M217</f>
        <v>0</v>
      </c>
      <c r="H3955" s="1">
        <f>'BECA SUPERIOR'!N217</f>
        <v>0</v>
      </c>
    </row>
    <row r="3956">
      <c r="A3956" t="str">
        <v>Beca Educación Superior</v>
      </c>
      <c r="B3956" t="str">
        <v>RETALHULEU</v>
      </c>
      <c r="C3956" t="str">
        <v>EL ASINTAL</v>
      </c>
      <c r="D3956" t="str">
        <v>Beca</v>
      </c>
      <c r="E3956" t="str">
        <v>04 Abril</v>
      </c>
      <c r="F3956">
        <v>4</v>
      </c>
      <c r="G3956" s="1">
        <f>'BECA SUPERIOR'!P217</f>
        <v>3.6</v>
      </c>
      <c r="H3956" s="1">
        <f>'BECA SUPERIOR'!Q217</f>
        <v>9000</v>
      </c>
    </row>
    <row r="3957">
      <c r="A3957" t="str">
        <v>Beca Educación Superior</v>
      </c>
      <c r="B3957" t="str">
        <v>RETALHULEU</v>
      </c>
      <c r="C3957" t="str">
        <v>EL ASINTAL</v>
      </c>
      <c r="D3957" t="str">
        <v>Beca</v>
      </c>
      <c r="E3957" t="str">
        <v>05 Mayo</v>
      </c>
      <c r="F3957">
        <v>5</v>
      </c>
      <c r="G3957" s="1">
        <f>'BECA SUPERIOR'!S217</f>
        <v>0</v>
      </c>
      <c r="H3957" s="1">
        <f>'BECA SUPERIOR'!T217</f>
        <v>0</v>
      </c>
    </row>
    <row r="3958">
      <c r="A3958" t="str">
        <v>Beca Educación Superior</v>
      </c>
      <c r="B3958" t="str">
        <v>RETALHULEU</v>
      </c>
      <c r="C3958" t="str">
        <v>EL ASINTAL</v>
      </c>
      <c r="D3958" t="str">
        <v>Beca</v>
      </c>
      <c r="E3958" t="str">
        <v>06 Junio</v>
      </c>
      <c r="F3958">
        <v>6</v>
      </c>
      <c r="G3958" s="1">
        <f>'BECA SUPERIOR'!V217</f>
        <v>0</v>
      </c>
      <c r="H3958" s="1">
        <f>'BECA SUPERIOR'!W217</f>
        <v>0</v>
      </c>
    </row>
    <row r="3959">
      <c r="A3959" t="str">
        <v>Beca Educación Superior</v>
      </c>
      <c r="B3959" t="str">
        <v>RETALHULEU</v>
      </c>
      <c r="C3959" t="str">
        <v>EL ASINTAL</v>
      </c>
      <c r="D3959" t="str">
        <v>Beca</v>
      </c>
      <c r="E3959" t="str">
        <v>07 Julio</v>
      </c>
      <c r="F3959">
        <v>7</v>
      </c>
      <c r="G3959" s="1">
        <f>'BECA SUPERIOR'!Y217</f>
        <v>0</v>
      </c>
      <c r="H3959" s="1">
        <f>'BECA SUPERIOR'!Z217</f>
        <v>0</v>
      </c>
    </row>
    <row r="3960">
      <c r="A3960" t="str">
        <v>Beca Educación Superior</v>
      </c>
      <c r="B3960" t="str">
        <v>RETALHULEU</v>
      </c>
      <c r="C3960" t="str">
        <v>EL ASINTAL</v>
      </c>
      <c r="D3960" t="str">
        <v>Beca</v>
      </c>
      <c r="E3960" t="str">
        <v>08 Agosto</v>
      </c>
      <c r="F3960">
        <v>8</v>
      </c>
      <c r="G3960" s="1">
        <f>'BECA SUPERIOR'!AB217</f>
        <v>0</v>
      </c>
      <c r="H3960" s="1">
        <f>'BECA SUPERIOR'!AC217</f>
        <v>0</v>
      </c>
    </row>
    <row r="3961">
      <c r="A3961" t="str">
        <v>Beca Educación Superior</v>
      </c>
      <c r="B3961" t="str">
        <v>RETALHULEU</v>
      </c>
      <c r="C3961" t="str">
        <v>EL ASINTAL</v>
      </c>
      <c r="D3961" t="str">
        <v>Beca</v>
      </c>
      <c r="E3961" t="str">
        <v>09 Septiembre</v>
      </c>
      <c r="F3961">
        <v>9</v>
      </c>
      <c r="G3961" s="1">
        <f>'BECA SUPERIOR'!AE217</f>
        <v>5</v>
      </c>
      <c r="H3961" s="1">
        <f>'BECA SUPERIOR'!AF217</f>
        <v>12500</v>
      </c>
    </row>
    <row r="3962">
      <c r="A3962" t="str">
        <v>Beca Educación Superior</v>
      </c>
      <c r="B3962" t="str">
        <v>RETALHULEU</v>
      </c>
      <c r="C3962" t="str">
        <v>NUEVO SAN CARLOS</v>
      </c>
      <c r="D3962" t="str">
        <v>Beca</v>
      </c>
      <c r="E3962" t="str">
        <v>01 Enero</v>
      </c>
      <c r="F3962">
        <v>1</v>
      </c>
      <c r="G3962" s="1">
        <f>'BECA SUPERIOR'!G218</f>
        <v>0</v>
      </c>
      <c r="H3962" s="1">
        <f>'BECA SUPERIOR'!H218</f>
        <v>0</v>
      </c>
    </row>
    <row r="3963">
      <c r="A3963" t="str">
        <v>Beca Educación Superior</v>
      </c>
      <c r="B3963" t="str">
        <v>RETALHULEU</v>
      </c>
      <c r="C3963" t="str">
        <v>NUEVO SAN CARLOS</v>
      </c>
      <c r="D3963" t="str">
        <v>Beca</v>
      </c>
      <c r="E3963" t="str">
        <v>02 Febrero</v>
      </c>
      <c r="F3963">
        <v>2</v>
      </c>
      <c r="G3963" s="1">
        <f>'BECA SUPERIOR'!J218</f>
        <v>0</v>
      </c>
      <c r="H3963" s="1">
        <f>'BECA SUPERIOR'!K218</f>
        <v>0</v>
      </c>
    </row>
    <row r="3964">
      <c r="A3964" t="str">
        <v>Beca Educación Superior</v>
      </c>
      <c r="B3964" t="str">
        <v>RETALHULEU</v>
      </c>
      <c r="C3964" t="str">
        <v>NUEVO SAN CARLOS</v>
      </c>
      <c r="D3964" t="str">
        <v>Beca</v>
      </c>
      <c r="E3964" t="str">
        <v>03 Marzo</v>
      </c>
      <c r="F3964">
        <v>3</v>
      </c>
      <c r="G3964" s="1">
        <f>'BECA SUPERIOR'!M218</f>
        <v>0</v>
      </c>
      <c r="H3964" s="1">
        <f>'BECA SUPERIOR'!N218</f>
        <v>0</v>
      </c>
    </row>
    <row r="3965">
      <c r="A3965" t="str">
        <v>Beca Educación Superior</v>
      </c>
      <c r="B3965" t="str">
        <v>RETALHULEU</v>
      </c>
      <c r="C3965" t="str">
        <v>NUEVO SAN CARLOS</v>
      </c>
      <c r="D3965" t="str">
        <v>Beca</v>
      </c>
      <c r="E3965" t="str">
        <v>04 Abril</v>
      </c>
      <c r="F3965">
        <v>4</v>
      </c>
      <c r="G3965" s="1">
        <f>'BECA SUPERIOR'!P218</f>
        <v>6.48</v>
      </c>
      <c r="H3965" s="1">
        <f>'BECA SUPERIOR'!Q218</f>
        <v>16200</v>
      </c>
    </row>
    <row r="3966">
      <c r="A3966" t="str">
        <v>Beca Educación Superior</v>
      </c>
      <c r="B3966" t="str">
        <v>RETALHULEU</v>
      </c>
      <c r="C3966" t="str">
        <v>NUEVO SAN CARLOS</v>
      </c>
      <c r="D3966" t="str">
        <v>Beca</v>
      </c>
      <c r="E3966" t="str">
        <v>05 Mayo</v>
      </c>
      <c r="F3966">
        <v>5</v>
      </c>
      <c r="G3966" s="1">
        <f>'BECA SUPERIOR'!S218</f>
        <v>0</v>
      </c>
      <c r="H3966" s="1">
        <f>'BECA SUPERIOR'!T218</f>
        <v>0</v>
      </c>
    </row>
    <row r="3967">
      <c r="A3967" t="str">
        <v>Beca Educación Superior</v>
      </c>
      <c r="B3967" t="str">
        <v>RETALHULEU</v>
      </c>
      <c r="C3967" t="str">
        <v>NUEVO SAN CARLOS</v>
      </c>
      <c r="D3967" t="str">
        <v>Beca</v>
      </c>
      <c r="E3967" t="str">
        <v>06 Junio</v>
      </c>
      <c r="F3967">
        <v>6</v>
      </c>
      <c r="G3967" s="1">
        <f>'BECA SUPERIOR'!V218</f>
        <v>0</v>
      </c>
      <c r="H3967" s="1">
        <f>'BECA SUPERIOR'!W218</f>
        <v>0</v>
      </c>
    </row>
    <row r="3968">
      <c r="A3968" t="str">
        <v>Beca Educación Superior</v>
      </c>
      <c r="B3968" t="str">
        <v>RETALHULEU</v>
      </c>
      <c r="C3968" t="str">
        <v>NUEVO SAN CARLOS</v>
      </c>
      <c r="D3968" t="str">
        <v>Beca</v>
      </c>
      <c r="E3968" t="str">
        <v>07 Julio</v>
      </c>
      <c r="F3968">
        <v>7</v>
      </c>
      <c r="G3968" s="1">
        <f>'BECA SUPERIOR'!Y218</f>
        <v>0</v>
      </c>
      <c r="H3968" s="1">
        <f>'BECA SUPERIOR'!Z218</f>
        <v>0</v>
      </c>
    </row>
    <row r="3969">
      <c r="A3969" t="str">
        <v>Beca Educación Superior</v>
      </c>
      <c r="B3969" t="str">
        <v>RETALHULEU</v>
      </c>
      <c r="C3969" t="str">
        <v>NUEVO SAN CARLOS</v>
      </c>
      <c r="D3969" t="str">
        <v>Beca</v>
      </c>
      <c r="E3969" t="str">
        <v>08 Agosto</v>
      </c>
      <c r="F3969">
        <v>8</v>
      </c>
      <c r="G3969" s="1">
        <f>'BECA SUPERIOR'!AB218</f>
        <v>0</v>
      </c>
      <c r="H3969" s="1">
        <f>'BECA SUPERIOR'!AC218</f>
        <v>0</v>
      </c>
    </row>
    <row r="3970">
      <c r="A3970" t="str">
        <v>Beca Educación Superior</v>
      </c>
      <c r="B3970" t="str">
        <v>RETALHULEU</v>
      </c>
      <c r="C3970" t="str">
        <v>NUEVO SAN CARLOS</v>
      </c>
      <c r="D3970" t="str">
        <v>Beca</v>
      </c>
      <c r="E3970" t="str">
        <v>09 Septiembre</v>
      </c>
      <c r="F3970">
        <v>9</v>
      </c>
      <c r="G3970" s="1">
        <f>'BECA SUPERIOR'!AE218</f>
        <v>9</v>
      </c>
      <c r="H3970" s="1">
        <f>'BECA SUPERIOR'!AF218</f>
        <v>22500</v>
      </c>
    </row>
    <row r="3971">
      <c r="A3971" t="str">
        <v>Beca Educación Superior</v>
      </c>
      <c r="B3971" t="str">
        <v>RETALHULEU</v>
      </c>
      <c r="C3971" t="str">
        <v>RETALHULEU</v>
      </c>
      <c r="D3971" t="str">
        <v>Beca</v>
      </c>
      <c r="E3971" t="str">
        <v>01 Enero</v>
      </c>
      <c r="F3971">
        <v>1</v>
      </c>
      <c r="G3971" s="1">
        <f>'BECA SUPERIOR'!G219</f>
        <v>0</v>
      </c>
      <c r="H3971" s="1">
        <f>'BECA SUPERIOR'!H219</f>
        <v>0</v>
      </c>
    </row>
    <row r="3972">
      <c r="A3972" t="str">
        <v>Beca Educación Superior</v>
      </c>
      <c r="B3972" t="str">
        <v>RETALHULEU</v>
      </c>
      <c r="C3972" t="str">
        <v>RETALHULEU</v>
      </c>
      <c r="D3972" t="str">
        <v>Beca</v>
      </c>
      <c r="E3972" t="str">
        <v>02 Febrero</v>
      </c>
      <c r="F3972">
        <v>2</v>
      </c>
      <c r="G3972" s="1">
        <f>'BECA SUPERIOR'!J219</f>
        <v>0</v>
      </c>
      <c r="H3972" s="1">
        <f>'BECA SUPERIOR'!K219</f>
        <v>0</v>
      </c>
    </row>
    <row r="3973">
      <c r="A3973" t="str">
        <v>Beca Educación Superior</v>
      </c>
      <c r="B3973" t="str">
        <v>RETALHULEU</v>
      </c>
      <c r="C3973" t="str">
        <v>RETALHULEU</v>
      </c>
      <c r="D3973" t="str">
        <v>Beca</v>
      </c>
      <c r="E3973" t="str">
        <v>03 Marzo</v>
      </c>
      <c r="F3973">
        <v>3</v>
      </c>
      <c r="G3973" s="1">
        <f>'BECA SUPERIOR'!M219</f>
        <v>0</v>
      </c>
      <c r="H3973" s="1">
        <f>'BECA SUPERIOR'!N219</f>
        <v>0</v>
      </c>
    </row>
    <row r="3974">
      <c r="A3974" t="str">
        <v>Beca Educación Superior</v>
      </c>
      <c r="B3974" t="str">
        <v>RETALHULEU</v>
      </c>
      <c r="C3974" t="str">
        <v>RETALHULEU</v>
      </c>
      <c r="D3974" t="str">
        <v>Beca</v>
      </c>
      <c r="E3974" t="str">
        <v>04 Abril</v>
      </c>
      <c r="F3974">
        <v>4</v>
      </c>
      <c r="G3974" s="1">
        <f>'BECA SUPERIOR'!P219</f>
        <v>8.64</v>
      </c>
      <c r="H3974" s="1">
        <f>'BECA SUPERIOR'!Q219</f>
        <v>21600</v>
      </c>
    </row>
    <row r="3975">
      <c r="A3975" t="str">
        <v>Beca Educación Superior</v>
      </c>
      <c r="B3975" t="str">
        <v>RETALHULEU</v>
      </c>
      <c r="C3975" t="str">
        <v>RETALHULEU</v>
      </c>
      <c r="D3975" t="str">
        <v>Beca</v>
      </c>
      <c r="E3975" t="str">
        <v>05 Mayo</v>
      </c>
      <c r="F3975">
        <v>5</v>
      </c>
      <c r="G3975" s="1">
        <f>'BECA SUPERIOR'!S219</f>
        <v>0</v>
      </c>
      <c r="H3975" s="1">
        <f>'BECA SUPERIOR'!T219</f>
        <v>0</v>
      </c>
    </row>
    <row r="3976">
      <c r="A3976" t="str">
        <v>Beca Educación Superior</v>
      </c>
      <c r="B3976" t="str">
        <v>RETALHULEU</v>
      </c>
      <c r="C3976" t="str">
        <v>RETALHULEU</v>
      </c>
      <c r="D3976" t="str">
        <v>Beca</v>
      </c>
      <c r="E3976" t="str">
        <v>06 Junio</v>
      </c>
      <c r="F3976">
        <v>6</v>
      </c>
      <c r="G3976" s="1">
        <f>'BECA SUPERIOR'!V219</f>
        <v>0</v>
      </c>
      <c r="H3976" s="1">
        <f>'BECA SUPERIOR'!W219</f>
        <v>0</v>
      </c>
    </row>
    <row r="3977">
      <c r="A3977" t="str">
        <v>Beca Educación Superior</v>
      </c>
      <c r="B3977" t="str">
        <v>RETALHULEU</v>
      </c>
      <c r="C3977" t="str">
        <v>RETALHULEU</v>
      </c>
      <c r="D3977" t="str">
        <v>Beca</v>
      </c>
      <c r="E3977" t="str">
        <v>07 Julio</v>
      </c>
      <c r="F3977">
        <v>7</v>
      </c>
      <c r="G3977" s="1">
        <f>'BECA SUPERIOR'!Y219</f>
        <v>0</v>
      </c>
      <c r="H3977" s="1">
        <f>'BECA SUPERIOR'!Z219</f>
        <v>0</v>
      </c>
    </row>
    <row r="3978">
      <c r="A3978" t="str">
        <v>Beca Educación Superior</v>
      </c>
      <c r="B3978" t="str">
        <v>RETALHULEU</v>
      </c>
      <c r="C3978" t="str">
        <v>RETALHULEU</v>
      </c>
      <c r="D3978" t="str">
        <v>Beca</v>
      </c>
      <c r="E3978" t="str">
        <v>08 Agosto</v>
      </c>
      <c r="F3978">
        <v>8</v>
      </c>
      <c r="G3978" s="1">
        <f>'BECA SUPERIOR'!AB219</f>
        <v>0</v>
      </c>
      <c r="H3978" s="1">
        <f>'BECA SUPERIOR'!AC219</f>
        <v>0</v>
      </c>
    </row>
    <row r="3979">
      <c r="A3979" t="str">
        <v>Beca Educación Superior</v>
      </c>
      <c r="B3979" t="str">
        <v>RETALHULEU</v>
      </c>
      <c r="C3979" t="str">
        <v>RETALHULEU</v>
      </c>
      <c r="D3979" t="str">
        <v>Beca</v>
      </c>
      <c r="E3979" t="str">
        <v>09 Septiembre</v>
      </c>
      <c r="F3979">
        <v>9</v>
      </c>
      <c r="G3979" s="1">
        <f>'BECA SUPERIOR'!AE219</f>
        <v>12</v>
      </c>
      <c r="H3979" s="1">
        <f>'BECA SUPERIOR'!AF219</f>
        <v>30000</v>
      </c>
    </row>
    <row r="3980">
      <c r="A3980" t="str">
        <v>Beca Educación Superior</v>
      </c>
      <c r="B3980" t="str">
        <v>RETALHULEU</v>
      </c>
      <c r="C3980" t="str">
        <v>SAN ANDRÉS VILLA SECA</v>
      </c>
      <c r="D3980" t="str">
        <v>Beca</v>
      </c>
      <c r="E3980" t="str">
        <v>01 Enero</v>
      </c>
      <c r="F3980">
        <v>1</v>
      </c>
      <c r="G3980" s="1">
        <f>'BECA SUPERIOR'!G220</f>
        <v>0</v>
      </c>
      <c r="H3980" s="1">
        <f>'BECA SUPERIOR'!H220</f>
        <v>0</v>
      </c>
    </row>
    <row r="3981">
      <c r="A3981" t="str">
        <v>Beca Educación Superior</v>
      </c>
      <c r="B3981" t="str">
        <v>RETALHULEU</v>
      </c>
      <c r="C3981" t="str">
        <v>SAN ANDRÉS VILLA SECA</v>
      </c>
      <c r="D3981" t="str">
        <v>Beca</v>
      </c>
      <c r="E3981" t="str">
        <v>02 Febrero</v>
      </c>
      <c r="F3981">
        <v>2</v>
      </c>
      <c r="G3981" s="1">
        <f>'BECA SUPERIOR'!J220</f>
        <v>0</v>
      </c>
      <c r="H3981" s="1">
        <f>'BECA SUPERIOR'!K220</f>
        <v>0</v>
      </c>
    </row>
    <row r="3982">
      <c r="A3982" t="str">
        <v>Beca Educación Superior</v>
      </c>
      <c r="B3982" t="str">
        <v>RETALHULEU</v>
      </c>
      <c r="C3982" t="str">
        <v>SAN ANDRÉS VILLA SECA</v>
      </c>
      <c r="D3982" t="str">
        <v>Beca</v>
      </c>
      <c r="E3982" t="str">
        <v>03 Marzo</v>
      </c>
      <c r="F3982">
        <v>3</v>
      </c>
      <c r="G3982" s="1">
        <f>'BECA SUPERIOR'!M220</f>
        <v>0</v>
      </c>
      <c r="H3982" s="1">
        <f>'BECA SUPERIOR'!N220</f>
        <v>0</v>
      </c>
    </row>
    <row r="3983">
      <c r="A3983" t="str">
        <v>Beca Educación Superior</v>
      </c>
      <c r="B3983" t="str">
        <v>RETALHULEU</v>
      </c>
      <c r="C3983" t="str">
        <v>SAN ANDRÉS VILLA SECA</v>
      </c>
      <c r="D3983" t="str">
        <v>Beca</v>
      </c>
      <c r="E3983" t="str">
        <v>04 Abril</v>
      </c>
      <c r="F3983">
        <v>4</v>
      </c>
      <c r="G3983" s="1">
        <f>'BECA SUPERIOR'!P220</f>
        <v>7.92</v>
      </c>
      <c r="H3983" s="1">
        <f>'BECA SUPERIOR'!Q220</f>
        <v>19800</v>
      </c>
    </row>
    <row r="3984">
      <c r="A3984" t="str">
        <v>Beca Educación Superior</v>
      </c>
      <c r="B3984" t="str">
        <v>RETALHULEU</v>
      </c>
      <c r="C3984" t="str">
        <v>SAN ANDRÉS VILLA SECA</v>
      </c>
      <c r="D3984" t="str">
        <v>Beca</v>
      </c>
      <c r="E3984" t="str">
        <v>05 Mayo</v>
      </c>
      <c r="F3984">
        <v>5</v>
      </c>
      <c r="G3984" s="1">
        <f>'BECA SUPERIOR'!S220</f>
        <v>0</v>
      </c>
      <c r="H3984" s="1">
        <f>'BECA SUPERIOR'!T220</f>
        <v>0</v>
      </c>
    </row>
    <row r="3985">
      <c r="A3985" t="str">
        <v>Beca Educación Superior</v>
      </c>
      <c r="B3985" t="str">
        <v>RETALHULEU</v>
      </c>
      <c r="C3985" t="str">
        <v>SAN ANDRÉS VILLA SECA</v>
      </c>
      <c r="D3985" t="str">
        <v>Beca</v>
      </c>
      <c r="E3985" t="str">
        <v>06 Junio</v>
      </c>
      <c r="F3985">
        <v>6</v>
      </c>
      <c r="G3985" s="1">
        <f>'BECA SUPERIOR'!V220</f>
        <v>0</v>
      </c>
      <c r="H3985" s="1">
        <f>'BECA SUPERIOR'!W220</f>
        <v>0</v>
      </c>
    </row>
    <row r="3986">
      <c r="A3986" t="str">
        <v>Beca Educación Superior</v>
      </c>
      <c r="B3986" t="str">
        <v>RETALHULEU</v>
      </c>
      <c r="C3986" t="str">
        <v>SAN ANDRÉS VILLA SECA</v>
      </c>
      <c r="D3986" t="str">
        <v>Beca</v>
      </c>
      <c r="E3986" t="str">
        <v>07 Julio</v>
      </c>
      <c r="F3986">
        <v>7</v>
      </c>
      <c r="G3986" s="1">
        <f>'BECA SUPERIOR'!Y220</f>
        <v>0</v>
      </c>
      <c r="H3986" s="1">
        <f>'BECA SUPERIOR'!Z220</f>
        <v>0</v>
      </c>
    </row>
    <row r="3987">
      <c r="A3987" t="str">
        <v>Beca Educación Superior</v>
      </c>
      <c r="B3987" t="str">
        <v>RETALHULEU</v>
      </c>
      <c r="C3987" t="str">
        <v>SAN ANDRÉS VILLA SECA</v>
      </c>
      <c r="D3987" t="str">
        <v>Beca</v>
      </c>
      <c r="E3987" t="str">
        <v>08 Agosto</v>
      </c>
      <c r="F3987">
        <v>8</v>
      </c>
      <c r="G3987" s="1">
        <f>'BECA SUPERIOR'!AB220</f>
        <v>0</v>
      </c>
      <c r="H3987" s="1">
        <f>'BECA SUPERIOR'!AC220</f>
        <v>0</v>
      </c>
    </row>
    <row r="3988">
      <c r="A3988" t="str">
        <v>Beca Educación Superior</v>
      </c>
      <c r="B3988" t="str">
        <v>RETALHULEU</v>
      </c>
      <c r="C3988" t="str">
        <v>SAN ANDRÉS VILLA SECA</v>
      </c>
      <c r="D3988" t="str">
        <v>Beca</v>
      </c>
      <c r="E3988" t="str">
        <v>09 Septiembre</v>
      </c>
      <c r="F3988">
        <v>9</v>
      </c>
      <c r="G3988" s="1">
        <f>'BECA SUPERIOR'!AE220</f>
        <v>11</v>
      </c>
      <c r="H3988" s="1">
        <f>'BECA SUPERIOR'!AF220</f>
        <v>27500</v>
      </c>
    </row>
    <row r="3989">
      <c r="A3989" t="str">
        <v>Beca Educación Superior</v>
      </c>
      <c r="B3989" t="str">
        <v>RETALHULEU</v>
      </c>
      <c r="C3989" t="str">
        <v>SAN FELIPE</v>
      </c>
      <c r="D3989" t="str">
        <v>Beca</v>
      </c>
      <c r="E3989" t="str">
        <v>01 Enero</v>
      </c>
      <c r="F3989">
        <v>1</v>
      </c>
      <c r="G3989" s="1">
        <f>'BECA SUPERIOR'!G221</f>
        <v>0</v>
      </c>
      <c r="H3989" s="1">
        <f>'BECA SUPERIOR'!H221</f>
        <v>0</v>
      </c>
    </row>
    <row r="3990">
      <c r="A3990" t="str">
        <v>Beca Educación Superior</v>
      </c>
      <c r="B3990" t="str">
        <v>RETALHULEU</v>
      </c>
      <c r="C3990" t="str">
        <v>SAN FELIPE</v>
      </c>
      <c r="D3990" t="str">
        <v>Beca</v>
      </c>
      <c r="E3990" t="str">
        <v>02 Febrero</v>
      </c>
      <c r="F3990">
        <v>2</v>
      </c>
      <c r="G3990" s="1">
        <f>'BECA SUPERIOR'!J221</f>
        <v>0</v>
      </c>
      <c r="H3990" s="1">
        <f>'BECA SUPERIOR'!K221</f>
        <v>0</v>
      </c>
    </row>
    <row r="3991">
      <c r="A3991" t="str">
        <v>Beca Educación Superior</v>
      </c>
      <c r="B3991" t="str">
        <v>RETALHULEU</v>
      </c>
      <c r="C3991" t="str">
        <v>SAN FELIPE</v>
      </c>
      <c r="D3991" t="str">
        <v>Beca</v>
      </c>
      <c r="E3991" t="str">
        <v>03 Marzo</v>
      </c>
      <c r="F3991">
        <v>3</v>
      </c>
      <c r="G3991" s="1">
        <f>'BECA SUPERIOR'!M221</f>
        <v>0</v>
      </c>
      <c r="H3991" s="1">
        <f>'BECA SUPERIOR'!N221</f>
        <v>0</v>
      </c>
    </row>
    <row r="3992">
      <c r="A3992" t="str">
        <v>Beca Educación Superior</v>
      </c>
      <c r="B3992" t="str">
        <v>RETALHULEU</v>
      </c>
      <c r="C3992" t="str">
        <v>SAN FELIPE</v>
      </c>
      <c r="D3992" t="str">
        <v>Beca</v>
      </c>
      <c r="E3992" t="str">
        <v>04 Abril</v>
      </c>
      <c r="F3992">
        <v>4</v>
      </c>
      <c r="G3992" s="1">
        <f>'BECA SUPERIOR'!P221</f>
        <v>3.6</v>
      </c>
      <c r="H3992" s="1">
        <f>'BECA SUPERIOR'!Q221</f>
        <v>9000</v>
      </c>
    </row>
    <row r="3993">
      <c r="A3993" t="str">
        <v>Beca Educación Superior</v>
      </c>
      <c r="B3993" t="str">
        <v>RETALHULEU</v>
      </c>
      <c r="C3993" t="str">
        <v>SAN FELIPE</v>
      </c>
      <c r="D3993" t="str">
        <v>Beca</v>
      </c>
      <c r="E3993" t="str">
        <v>05 Mayo</v>
      </c>
      <c r="F3993">
        <v>5</v>
      </c>
      <c r="G3993" s="1">
        <f>'BECA SUPERIOR'!S221</f>
        <v>0</v>
      </c>
      <c r="H3993" s="1">
        <f>'BECA SUPERIOR'!T221</f>
        <v>0</v>
      </c>
    </row>
    <row r="3994">
      <c r="A3994" t="str">
        <v>Beca Educación Superior</v>
      </c>
      <c r="B3994" t="str">
        <v>RETALHULEU</v>
      </c>
      <c r="C3994" t="str">
        <v>SAN FELIPE</v>
      </c>
      <c r="D3994" t="str">
        <v>Beca</v>
      </c>
      <c r="E3994" t="str">
        <v>06 Junio</v>
      </c>
      <c r="F3994">
        <v>6</v>
      </c>
      <c r="G3994" s="1">
        <f>'BECA SUPERIOR'!V221</f>
        <v>0</v>
      </c>
      <c r="H3994" s="1">
        <f>'BECA SUPERIOR'!W221</f>
        <v>0</v>
      </c>
    </row>
    <row r="3995">
      <c r="A3995" t="str">
        <v>Beca Educación Superior</v>
      </c>
      <c r="B3995" t="str">
        <v>RETALHULEU</v>
      </c>
      <c r="C3995" t="str">
        <v>SAN FELIPE</v>
      </c>
      <c r="D3995" t="str">
        <v>Beca</v>
      </c>
      <c r="E3995" t="str">
        <v>07 Julio</v>
      </c>
      <c r="F3995">
        <v>7</v>
      </c>
      <c r="G3995" s="1">
        <f>'BECA SUPERIOR'!Y221</f>
        <v>0</v>
      </c>
      <c r="H3995" s="1">
        <f>'BECA SUPERIOR'!Z221</f>
        <v>0</v>
      </c>
    </row>
    <row r="3996">
      <c r="A3996" t="str">
        <v>Beca Educación Superior</v>
      </c>
      <c r="B3996" t="str">
        <v>RETALHULEU</v>
      </c>
      <c r="C3996" t="str">
        <v>SAN FELIPE</v>
      </c>
      <c r="D3996" t="str">
        <v>Beca</v>
      </c>
      <c r="E3996" t="str">
        <v>08 Agosto</v>
      </c>
      <c r="F3996">
        <v>8</v>
      </c>
      <c r="G3996" s="1">
        <f>'BECA SUPERIOR'!AB221</f>
        <v>0</v>
      </c>
      <c r="H3996" s="1">
        <f>'BECA SUPERIOR'!AC221</f>
        <v>0</v>
      </c>
    </row>
    <row r="3997">
      <c r="A3997" t="str">
        <v>Beca Educación Superior</v>
      </c>
      <c r="B3997" t="str">
        <v>RETALHULEU</v>
      </c>
      <c r="C3997" t="str">
        <v>SAN FELIPE</v>
      </c>
      <c r="D3997" t="str">
        <v>Beca</v>
      </c>
      <c r="E3997" t="str">
        <v>09 Septiembre</v>
      </c>
      <c r="F3997">
        <v>9</v>
      </c>
      <c r="G3997" s="1">
        <f>'BECA SUPERIOR'!AE221</f>
        <v>5</v>
      </c>
      <c r="H3997" s="1">
        <f>'BECA SUPERIOR'!AF221</f>
        <v>12500</v>
      </c>
    </row>
    <row r="3998">
      <c r="A3998" t="str">
        <v>Beca Educación Superior</v>
      </c>
      <c r="B3998" t="str">
        <v>RETALHULEU</v>
      </c>
      <c r="C3998" t="str">
        <v>SAN MARTÍN ZAPOTITLÁN</v>
      </c>
      <c r="D3998" t="str">
        <v>Beca</v>
      </c>
      <c r="E3998" t="str">
        <v>01 Enero</v>
      </c>
      <c r="F3998">
        <v>1</v>
      </c>
      <c r="G3998" s="1">
        <f>'BECA SUPERIOR'!G222</f>
        <v>0</v>
      </c>
      <c r="H3998" s="1">
        <f>'BECA SUPERIOR'!H222</f>
        <v>0</v>
      </c>
    </row>
    <row r="3999">
      <c r="A3999" t="str">
        <v>Beca Educación Superior</v>
      </c>
      <c r="B3999" t="str">
        <v>RETALHULEU</v>
      </c>
      <c r="C3999" t="str">
        <v>SAN MARTÍN ZAPOTITLÁN</v>
      </c>
      <c r="D3999" t="str">
        <v>Beca</v>
      </c>
      <c r="E3999" t="str">
        <v>02 Febrero</v>
      </c>
      <c r="F3999">
        <v>2</v>
      </c>
      <c r="G3999" s="1">
        <f>'BECA SUPERIOR'!J222</f>
        <v>0</v>
      </c>
      <c r="H3999" s="1">
        <f>'BECA SUPERIOR'!K222</f>
        <v>0</v>
      </c>
    </row>
    <row r="4000">
      <c r="A4000" t="str">
        <v>Beca Educación Superior</v>
      </c>
      <c r="B4000" t="str">
        <v>RETALHULEU</v>
      </c>
      <c r="C4000" t="str">
        <v>SAN MARTÍN ZAPOTITLÁN</v>
      </c>
      <c r="D4000" t="str">
        <v>Beca</v>
      </c>
      <c r="E4000" t="str">
        <v>03 Marzo</v>
      </c>
      <c r="F4000">
        <v>3</v>
      </c>
      <c r="G4000" s="1">
        <f>'BECA SUPERIOR'!M222</f>
        <v>0</v>
      </c>
      <c r="H4000" s="1">
        <f>'BECA SUPERIOR'!N222</f>
        <v>0</v>
      </c>
    </row>
    <row r="4001">
      <c r="A4001" t="str">
        <v>Beca Educación Superior</v>
      </c>
      <c r="B4001" t="str">
        <v>RETALHULEU</v>
      </c>
      <c r="C4001" t="str">
        <v>SAN MARTÍN ZAPOTITLÁN</v>
      </c>
      <c r="D4001" t="str">
        <v>Beca</v>
      </c>
      <c r="E4001" t="str">
        <v>04 Abril</v>
      </c>
      <c r="F4001">
        <v>4</v>
      </c>
      <c r="G4001" s="1">
        <f>'BECA SUPERIOR'!P222</f>
        <v>2.16</v>
      </c>
      <c r="H4001" s="1">
        <f>'BECA SUPERIOR'!Q222</f>
        <v>5400</v>
      </c>
    </row>
    <row r="4002">
      <c r="A4002" t="str">
        <v>Beca Educación Superior</v>
      </c>
      <c r="B4002" t="str">
        <v>RETALHULEU</v>
      </c>
      <c r="C4002" t="str">
        <v>SAN MARTÍN ZAPOTITLÁN</v>
      </c>
      <c r="D4002" t="str">
        <v>Beca</v>
      </c>
      <c r="E4002" t="str">
        <v>05 Mayo</v>
      </c>
      <c r="F4002">
        <v>5</v>
      </c>
      <c r="G4002" s="1">
        <f>'BECA SUPERIOR'!S222</f>
        <v>0</v>
      </c>
      <c r="H4002" s="1">
        <f>'BECA SUPERIOR'!T222</f>
        <v>0</v>
      </c>
    </row>
    <row r="4003">
      <c r="A4003" t="str">
        <v>Beca Educación Superior</v>
      </c>
      <c r="B4003" t="str">
        <v>RETALHULEU</v>
      </c>
      <c r="C4003" t="str">
        <v>SAN MARTÍN ZAPOTITLÁN</v>
      </c>
      <c r="D4003" t="str">
        <v>Beca</v>
      </c>
      <c r="E4003" t="str">
        <v>06 Junio</v>
      </c>
      <c r="F4003">
        <v>6</v>
      </c>
      <c r="G4003" s="1">
        <f>'BECA SUPERIOR'!V222</f>
        <v>0</v>
      </c>
      <c r="H4003" s="1">
        <f>'BECA SUPERIOR'!W222</f>
        <v>0</v>
      </c>
    </row>
    <row r="4004">
      <c r="A4004" t="str">
        <v>Beca Educación Superior</v>
      </c>
      <c r="B4004" t="str">
        <v>RETALHULEU</v>
      </c>
      <c r="C4004" t="str">
        <v>SAN MARTÍN ZAPOTITLÁN</v>
      </c>
      <c r="D4004" t="str">
        <v>Beca</v>
      </c>
      <c r="E4004" t="str">
        <v>07 Julio</v>
      </c>
      <c r="F4004">
        <v>7</v>
      </c>
      <c r="G4004" s="1">
        <f>'BECA SUPERIOR'!Y222</f>
        <v>0</v>
      </c>
      <c r="H4004" s="1">
        <f>'BECA SUPERIOR'!Z222</f>
        <v>0</v>
      </c>
    </row>
    <row r="4005">
      <c r="A4005" t="str">
        <v>Beca Educación Superior</v>
      </c>
      <c r="B4005" t="str">
        <v>RETALHULEU</v>
      </c>
      <c r="C4005" t="str">
        <v>SAN MARTÍN ZAPOTITLÁN</v>
      </c>
      <c r="D4005" t="str">
        <v>Beca</v>
      </c>
      <c r="E4005" t="str">
        <v>08 Agosto</v>
      </c>
      <c r="F4005">
        <v>8</v>
      </c>
      <c r="G4005" s="1">
        <f>'BECA SUPERIOR'!AB222</f>
        <v>0</v>
      </c>
      <c r="H4005" s="1">
        <f>'BECA SUPERIOR'!AC222</f>
        <v>0</v>
      </c>
    </row>
    <row r="4006">
      <c r="A4006" t="str">
        <v>Beca Educación Superior</v>
      </c>
      <c r="B4006" t="str">
        <v>RETALHULEU</v>
      </c>
      <c r="C4006" t="str">
        <v>SAN MARTÍN ZAPOTITLÁN</v>
      </c>
      <c r="D4006" t="str">
        <v>Beca</v>
      </c>
      <c r="E4006" t="str">
        <v>09 Septiembre</v>
      </c>
      <c r="F4006">
        <v>9</v>
      </c>
      <c r="G4006" s="1">
        <f>'BECA SUPERIOR'!AE222</f>
        <v>3</v>
      </c>
      <c r="H4006" s="1">
        <f>'BECA SUPERIOR'!AF222</f>
        <v>7500</v>
      </c>
    </row>
    <row r="4007">
      <c r="A4007" t="str">
        <v>Beca Educación Superior</v>
      </c>
      <c r="B4007" t="str">
        <v>RETALHULEU</v>
      </c>
      <c r="C4007" t="str">
        <v>SAN SEBASTIÁN</v>
      </c>
      <c r="D4007" t="str">
        <v>Beca</v>
      </c>
      <c r="E4007" t="str">
        <v>01 Enero</v>
      </c>
      <c r="F4007">
        <v>1</v>
      </c>
      <c r="G4007" s="1">
        <f>'BECA SUPERIOR'!G223</f>
        <v>0</v>
      </c>
      <c r="H4007" s="1">
        <f>'BECA SUPERIOR'!H223</f>
        <v>0</v>
      </c>
    </row>
    <row r="4008">
      <c r="A4008" t="str">
        <v>Beca Educación Superior</v>
      </c>
      <c r="B4008" t="str">
        <v>RETALHULEU</v>
      </c>
      <c r="C4008" t="str">
        <v>SAN SEBASTIÁN</v>
      </c>
      <c r="D4008" t="str">
        <v>Beca</v>
      </c>
      <c r="E4008" t="str">
        <v>02 Febrero</v>
      </c>
      <c r="F4008">
        <v>2</v>
      </c>
      <c r="G4008" s="1">
        <f>'BECA SUPERIOR'!J223</f>
        <v>0</v>
      </c>
      <c r="H4008" s="1">
        <f>'BECA SUPERIOR'!K223</f>
        <v>0</v>
      </c>
    </row>
    <row r="4009">
      <c r="A4009" t="str">
        <v>Beca Educación Superior</v>
      </c>
      <c r="B4009" t="str">
        <v>RETALHULEU</v>
      </c>
      <c r="C4009" t="str">
        <v>SAN SEBASTIÁN</v>
      </c>
      <c r="D4009" t="str">
        <v>Beca</v>
      </c>
      <c r="E4009" t="str">
        <v>03 Marzo</v>
      </c>
      <c r="F4009">
        <v>3</v>
      </c>
      <c r="G4009" s="1">
        <f>'BECA SUPERIOR'!M223</f>
        <v>0</v>
      </c>
      <c r="H4009" s="1">
        <f>'BECA SUPERIOR'!N223</f>
        <v>0</v>
      </c>
    </row>
    <row r="4010">
      <c r="A4010" t="str">
        <v>Beca Educación Superior</v>
      </c>
      <c r="B4010" t="str">
        <v>RETALHULEU</v>
      </c>
      <c r="C4010" t="str">
        <v>SAN SEBASTIÁN</v>
      </c>
      <c r="D4010" t="str">
        <v>Beca</v>
      </c>
      <c r="E4010" t="str">
        <v>04 Abril</v>
      </c>
      <c r="F4010">
        <v>4</v>
      </c>
      <c r="G4010" s="1">
        <f>'BECA SUPERIOR'!P223</f>
        <v>2.16</v>
      </c>
      <c r="H4010" s="1">
        <f>'BECA SUPERIOR'!Q223</f>
        <v>5400</v>
      </c>
    </row>
    <row r="4011">
      <c r="A4011" t="str">
        <v>Beca Educación Superior</v>
      </c>
      <c r="B4011" t="str">
        <v>RETALHULEU</v>
      </c>
      <c r="C4011" t="str">
        <v>SAN SEBASTIÁN</v>
      </c>
      <c r="D4011" t="str">
        <v>Beca</v>
      </c>
      <c r="E4011" t="str">
        <v>05 Mayo</v>
      </c>
      <c r="F4011">
        <v>5</v>
      </c>
      <c r="G4011" s="1">
        <f>'BECA SUPERIOR'!S223</f>
        <v>0</v>
      </c>
      <c r="H4011" s="1">
        <f>'BECA SUPERIOR'!T223</f>
        <v>0</v>
      </c>
    </row>
    <row r="4012">
      <c r="A4012" t="str">
        <v>Beca Educación Superior</v>
      </c>
      <c r="B4012" t="str">
        <v>RETALHULEU</v>
      </c>
      <c r="C4012" t="str">
        <v>SAN SEBASTIÁN</v>
      </c>
      <c r="D4012" t="str">
        <v>Beca</v>
      </c>
      <c r="E4012" t="str">
        <v>06 Junio</v>
      </c>
      <c r="F4012">
        <v>6</v>
      </c>
      <c r="G4012" s="1">
        <f>'BECA SUPERIOR'!V223</f>
        <v>0</v>
      </c>
      <c r="H4012" s="1">
        <f>'BECA SUPERIOR'!W223</f>
        <v>0</v>
      </c>
    </row>
    <row r="4013">
      <c r="A4013" t="str">
        <v>Beca Educación Superior</v>
      </c>
      <c r="B4013" t="str">
        <v>RETALHULEU</v>
      </c>
      <c r="C4013" t="str">
        <v>SAN SEBASTIÁN</v>
      </c>
      <c r="D4013" t="str">
        <v>Beca</v>
      </c>
      <c r="E4013" t="str">
        <v>07 Julio</v>
      </c>
      <c r="F4013">
        <v>7</v>
      </c>
      <c r="G4013" s="1">
        <f>'BECA SUPERIOR'!Y223</f>
        <v>0</v>
      </c>
      <c r="H4013" s="1">
        <f>'BECA SUPERIOR'!Z223</f>
        <v>0</v>
      </c>
    </row>
    <row r="4014">
      <c r="A4014" t="str">
        <v>Beca Educación Superior</v>
      </c>
      <c r="B4014" t="str">
        <v>RETALHULEU</v>
      </c>
      <c r="C4014" t="str">
        <v>SAN SEBASTIÁN</v>
      </c>
      <c r="D4014" t="str">
        <v>Beca</v>
      </c>
      <c r="E4014" t="str">
        <v>08 Agosto</v>
      </c>
      <c r="F4014">
        <v>8</v>
      </c>
      <c r="G4014" s="1">
        <f>'BECA SUPERIOR'!AB223</f>
        <v>0</v>
      </c>
      <c r="H4014" s="1">
        <f>'BECA SUPERIOR'!AC223</f>
        <v>0</v>
      </c>
    </row>
    <row r="4015">
      <c r="A4015" t="str">
        <v>Beca Educación Superior</v>
      </c>
      <c r="B4015" t="str">
        <v>RETALHULEU</v>
      </c>
      <c r="C4015" t="str">
        <v>SAN SEBASTIÁN</v>
      </c>
      <c r="D4015" t="str">
        <v>Beca</v>
      </c>
      <c r="E4015" t="str">
        <v>09 Septiembre</v>
      </c>
      <c r="F4015">
        <v>9</v>
      </c>
      <c r="G4015" s="1">
        <f>'BECA SUPERIOR'!AE223</f>
        <v>3</v>
      </c>
      <c r="H4015" s="1">
        <f>'BECA SUPERIOR'!AF223</f>
        <v>7500</v>
      </c>
    </row>
    <row r="4016">
      <c r="A4016" t="str">
        <v>Beca Educación Superior</v>
      </c>
      <c r="B4016" t="str">
        <v>RETALHULEU</v>
      </c>
      <c r="C4016" t="str">
        <v>SANTA CRUZ MULUÁ</v>
      </c>
      <c r="D4016" t="str">
        <v>Beca</v>
      </c>
      <c r="E4016" t="str">
        <v>01 Enero</v>
      </c>
      <c r="F4016">
        <v>1</v>
      </c>
      <c r="G4016" s="1">
        <f>'BECA SUPERIOR'!G224</f>
        <v>0</v>
      </c>
      <c r="H4016" s="1">
        <f>'BECA SUPERIOR'!H224</f>
        <v>0</v>
      </c>
    </row>
    <row r="4017">
      <c r="A4017" t="str">
        <v>Beca Educación Superior</v>
      </c>
      <c r="B4017" t="str">
        <v>RETALHULEU</v>
      </c>
      <c r="C4017" t="str">
        <v>SANTA CRUZ MULUÁ</v>
      </c>
      <c r="D4017" t="str">
        <v>Beca</v>
      </c>
      <c r="E4017" t="str">
        <v>02 Febrero</v>
      </c>
      <c r="F4017">
        <v>2</v>
      </c>
      <c r="G4017" s="1">
        <f>'BECA SUPERIOR'!J224</f>
        <v>0</v>
      </c>
      <c r="H4017" s="1">
        <f>'BECA SUPERIOR'!K224</f>
        <v>0</v>
      </c>
    </row>
    <row r="4018">
      <c r="A4018" t="str">
        <v>Beca Educación Superior</v>
      </c>
      <c r="B4018" t="str">
        <v>RETALHULEU</v>
      </c>
      <c r="C4018" t="str">
        <v>SANTA CRUZ MULUÁ</v>
      </c>
      <c r="D4018" t="str">
        <v>Beca</v>
      </c>
      <c r="E4018" t="str">
        <v>03 Marzo</v>
      </c>
      <c r="F4018">
        <v>3</v>
      </c>
      <c r="G4018" s="1">
        <f>'BECA SUPERIOR'!M224</f>
        <v>0</v>
      </c>
      <c r="H4018" s="1">
        <f>'BECA SUPERIOR'!N224</f>
        <v>0</v>
      </c>
    </row>
    <row r="4019">
      <c r="A4019" t="str">
        <v>Beca Educación Superior</v>
      </c>
      <c r="B4019" t="str">
        <v>RETALHULEU</v>
      </c>
      <c r="C4019" t="str">
        <v>SANTA CRUZ MULUÁ</v>
      </c>
      <c r="D4019" t="str">
        <v>Beca</v>
      </c>
      <c r="E4019" t="str">
        <v>04 Abril</v>
      </c>
      <c r="F4019">
        <v>4</v>
      </c>
      <c r="G4019" s="1">
        <f>'BECA SUPERIOR'!P224</f>
        <v>6.48</v>
      </c>
      <c r="H4019" s="1">
        <f>'BECA SUPERIOR'!Q224</f>
        <v>16200</v>
      </c>
    </row>
    <row r="4020">
      <c r="A4020" t="str">
        <v>Beca Educación Superior</v>
      </c>
      <c r="B4020" t="str">
        <v>RETALHULEU</v>
      </c>
      <c r="C4020" t="str">
        <v>SANTA CRUZ MULUÁ</v>
      </c>
      <c r="D4020" t="str">
        <v>Beca</v>
      </c>
      <c r="E4020" t="str">
        <v>05 Mayo</v>
      </c>
      <c r="F4020">
        <v>5</v>
      </c>
      <c r="G4020" s="1">
        <f>'BECA SUPERIOR'!S224</f>
        <v>0</v>
      </c>
      <c r="H4020" s="1">
        <f>'BECA SUPERIOR'!T224</f>
        <v>0</v>
      </c>
    </row>
    <row r="4021">
      <c r="A4021" t="str">
        <v>Beca Educación Superior</v>
      </c>
      <c r="B4021" t="str">
        <v>RETALHULEU</v>
      </c>
      <c r="C4021" t="str">
        <v>SANTA CRUZ MULUÁ</v>
      </c>
      <c r="D4021" t="str">
        <v>Beca</v>
      </c>
      <c r="E4021" t="str">
        <v>06 Junio</v>
      </c>
      <c r="F4021">
        <v>6</v>
      </c>
      <c r="G4021" s="1">
        <f>'BECA SUPERIOR'!V224</f>
        <v>0</v>
      </c>
      <c r="H4021" s="1">
        <f>'BECA SUPERIOR'!W224</f>
        <v>0</v>
      </c>
    </row>
    <row r="4022">
      <c r="A4022" t="str">
        <v>Beca Educación Superior</v>
      </c>
      <c r="B4022" t="str">
        <v>RETALHULEU</v>
      </c>
      <c r="C4022" t="str">
        <v>SANTA CRUZ MULUÁ</v>
      </c>
      <c r="D4022" t="str">
        <v>Beca</v>
      </c>
      <c r="E4022" t="str">
        <v>07 Julio</v>
      </c>
      <c r="F4022">
        <v>7</v>
      </c>
      <c r="G4022" s="1">
        <f>'BECA SUPERIOR'!Y224</f>
        <v>0</v>
      </c>
      <c r="H4022" s="1">
        <f>'BECA SUPERIOR'!Z224</f>
        <v>0</v>
      </c>
    </row>
    <row r="4023">
      <c r="A4023" t="str">
        <v>Beca Educación Superior</v>
      </c>
      <c r="B4023" t="str">
        <v>RETALHULEU</v>
      </c>
      <c r="C4023" t="str">
        <v>SANTA CRUZ MULUÁ</v>
      </c>
      <c r="D4023" t="str">
        <v>Beca</v>
      </c>
      <c r="E4023" t="str">
        <v>08 Agosto</v>
      </c>
      <c r="F4023">
        <v>8</v>
      </c>
      <c r="G4023" s="1">
        <f>'BECA SUPERIOR'!AB224</f>
        <v>0</v>
      </c>
      <c r="H4023" s="1">
        <f>'BECA SUPERIOR'!AC224</f>
        <v>0</v>
      </c>
    </row>
    <row r="4024">
      <c r="A4024" t="str">
        <v>Beca Educación Superior</v>
      </c>
      <c r="B4024" t="str">
        <v>RETALHULEU</v>
      </c>
      <c r="C4024" t="str">
        <v>SANTA CRUZ MULUÁ</v>
      </c>
      <c r="D4024" t="str">
        <v>Beca</v>
      </c>
      <c r="E4024" t="str">
        <v>09 Septiembre</v>
      </c>
      <c r="F4024">
        <v>9</v>
      </c>
      <c r="G4024" s="1">
        <f>'BECA SUPERIOR'!AE224</f>
        <v>9</v>
      </c>
      <c r="H4024" s="1">
        <f>'BECA SUPERIOR'!AF224</f>
        <v>22500</v>
      </c>
    </row>
    <row r="4025">
      <c r="A4025" t="str">
        <v>Beca Educación Superior</v>
      </c>
      <c r="B4025" t="str">
        <v>SACATEPÉQUEZ</v>
      </c>
      <c r="C4025" t="str">
        <v>ALOTENANGO</v>
      </c>
      <c r="D4025" t="str">
        <v>Beca</v>
      </c>
      <c r="E4025" t="str">
        <v>01 Enero</v>
      </c>
      <c r="F4025">
        <v>1</v>
      </c>
      <c r="G4025" s="1">
        <f>'BECA SUPERIOR'!G225</f>
        <v>0</v>
      </c>
      <c r="H4025" s="1">
        <f>'BECA SUPERIOR'!H225</f>
        <v>0</v>
      </c>
    </row>
    <row r="4026">
      <c r="A4026" t="str">
        <v>Beca Educación Superior</v>
      </c>
      <c r="B4026" t="str">
        <v>SACATEPÉQUEZ</v>
      </c>
      <c r="C4026" t="str">
        <v>ALOTENANGO</v>
      </c>
      <c r="D4026" t="str">
        <v>Beca</v>
      </c>
      <c r="E4026" t="str">
        <v>02 Febrero</v>
      </c>
      <c r="F4026">
        <v>2</v>
      </c>
      <c r="G4026" s="1">
        <f>'BECA SUPERIOR'!J225</f>
        <v>0</v>
      </c>
      <c r="H4026" s="1">
        <f>'BECA SUPERIOR'!K225</f>
        <v>0</v>
      </c>
    </row>
    <row r="4027">
      <c r="A4027" t="str">
        <v>Beca Educación Superior</v>
      </c>
      <c r="B4027" t="str">
        <v>SACATEPÉQUEZ</v>
      </c>
      <c r="C4027" t="str">
        <v>ALOTENANGO</v>
      </c>
      <c r="D4027" t="str">
        <v>Beca</v>
      </c>
      <c r="E4027" t="str">
        <v>03 Marzo</v>
      </c>
      <c r="F4027">
        <v>3</v>
      </c>
      <c r="G4027" s="1">
        <f>'BECA SUPERIOR'!M225</f>
        <v>0</v>
      </c>
      <c r="H4027" s="1">
        <f>'BECA SUPERIOR'!N225</f>
        <v>0</v>
      </c>
    </row>
    <row r="4028">
      <c r="A4028" t="str">
        <v>Beca Educación Superior</v>
      </c>
      <c r="B4028" t="str">
        <v>SACATEPÉQUEZ</v>
      </c>
      <c r="C4028" t="str">
        <v>ALOTENANGO</v>
      </c>
      <c r="D4028" t="str">
        <v>Beca</v>
      </c>
      <c r="E4028" t="str">
        <v>04 Abril</v>
      </c>
      <c r="F4028">
        <v>4</v>
      </c>
      <c r="G4028" s="1">
        <f>'BECA SUPERIOR'!P225</f>
        <v>1.44</v>
      </c>
      <c r="H4028" s="1">
        <f>'BECA SUPERIOR'!Q225</f>
        <v>3600</v>
      </c>
    </row>
    <row r="4029">
      <c r="A4029" t="str">
        <v>Beca Educación Superior</v>
      </c>
      <c r="B4029" t="str">
        <v>SACATEPÉQUEZ</v>
      </c>
      <c r="C4029" t="str">
        <v>ALOTENANGO</v>
      </c>
      <c r="D4029" t="str">
        <v>Beca</v>
      </c>
      <c r="E4029" t="str">
        <v>05 Mayo</v>
      </c>
      <c r="F4029">
        <v>5</v>
      </c>
      <c r="G4029" s="1">
        <f>'BECA SUPERIOR'!S225</f>
        <v>0</v>
      </c>
      <c r="H4029" s="1">
        <f>'BECA SUPERIOR'!T225</f>
        <v>0</v>
      </c>
    </row>
    <row r="4030">
      <c r="A4030" t="str">
        <v>Beca Educación Superior</v>
      </c>
      <c r="B4030" t="str">
        <v>SACATEPÉQUEZ</v>
      </c>
      <c r="C4030" t="str">
        <v>ALOTENANGO</v>
      </c>
      <c r="D4030" t="str">
        <v>Beca</v>
      </c>
      <c r="E4030" t="str">
        <v>06 Junio</v>
      </c>
      <c r="F4030">
        <v>6</v>
      </c>
      <c r="G4030" s="1">
        <f>'BECA SUPERIOR'!V225</f>
        <v>0</v>
      </c>
      <c r="H4030" s="1">
        <f>'BECA SUPERIOR'!W225</f>
        <v>0</v>
      </c>
    </row>
    <row r="4031">
      <c r="A4031" t="str">
        <v>Beca Educación Superior</v>
      </c>
      <c r="B4031" t="str">
        <v>SACATEPÉQUEZ</v>
      </c>
      <c r="C4031" t="str">
        <v>ALOTENANGO</v>
      </c>
      <c r="D4031" t="str">
        <v>Beca</v>
      </c>
      <c r="E4031" t="str">
        <v>07 Julio</v>
      </c>
      <c r="F4031">
        <v>7</v>
      </c>
      <c r="G4031" s="1">
        <f>'BECA SUPERIOR'!Y225</f>
        <v>0</v>
      </c>
      <c r="H4031" s="1">
        <f>'BECA SUPERIOR'!Z225</f>
        <v>0</v>
      </c>
    </row>
    <row r="4032">
      <c r="A4032" t="str">
        <v>Beca Educación Superior</v>
      </c>
      <c r="B4032" t="str">
        <v>SACATEPÉQUEZ</v>
      </c>
      <c r="C4032" t="str">
        <v>ALOTENANGO</v>
      </c>
      <c r="D4032" t="str">
        <v>Beca</v>
      </c>
      <c r="E4032" t="str">
        <v>08 Agosto</v>
      </c>
      <c r="F4032">
        <v>8</v>
      </c>
      <c r="G4032" s="1">
        <f>'BECA SUPERIOR'!AB225</f>
        <v>0</v>
      </c>
      <c r="H4032" s="1">
        <f>'BECA SUPERIOR'!AC225</f>
        <v>0</v>
      </c>
    </row>
    <row r="4033">
      <c r="A4033" t="str">
        <v>Beca Educación Superior</v>
      </c>
      <c r="B4033" t="str">
        <v>SACATEPÉQUEZ</v>
      </c>
      <c r="C4033" t="str">
        <v>ALOTENANGO</v>
      </c>
      <c r="D4033" t="str">
        <v>Beca</v>
      </c>
      <c r="E4033" t="str">
        <v>09 Septiembre</v>
      </c>
      <c r="F4033">
        <v>9</v>
      </c>
      <c r="G4033" s="1">
        <f>'BECA SUPERIOR'!AE225</f>
        <v>2</v>
      </c>
      <c r="H4033" s="1">
        <f>'BECA SUPERIOR'!AF225</f>
        <v>5000</v>
      </c>
    </row>
    <row r="4034">
      <c r="A4034" t="str">
        <v>Beca Educación Superior</v>
      </c>
      <c r="B4034" t="str">
        <v>SACATEPÉQUEZ</v>
      </c>
      <c r="C4034" t="str">
        <v>ANTIGUA GUATEMALA</v>
      </c>
      <c r="D4034" t="str">
        <v>Beca</v>
      </c>
      <c r="E4034" t="str">
        <v>01 Enero</v>
      </c>
      <c r="F4034">
        <v>1</v>
      </c>
      <c r="G4034" s="1">
        <f>'BECA SUPERIOR'!G226</f>
        <v>0</v>
      </c>
      <c r="H4034" s="1">
        <f>'BECA SUPERIOR'!H226</f>
        <v>0</v>
      </c>
    </row>
    <row r="4035">
      <c r="A4035" t="str">
        <v>Beca Educación Superior</v>
      </c>
      <c r="B4035" t="str">
        <v>SACATEPÉQUEZ</v>
      </c>
      <c r="C4035" t="str">
        <v>ANTIGUA GUATEMALA</v>
      </c>
      <c r="D4035" t="str">
        <v>Beca</v>
      </c>
      <c r="E4035" t="str">
        <v>02 Febrero</v>
      </c>
      <c r="F4035">
        <v>2</v>
      </c>
      <c r="G4035" s="1">
        <f>'BECA SUPERIOR'!J226</f>
        <v>0</v>
      </c>
      <c r="H4035" s="1">
        <f>'BECA SUPERIOR'!K226</f>
        <v>0</v>
      </c>
    </row>
    <row r="4036">
      <c r="A4036" t="str">
        <v>Beca Educación Superior</v>
      </c>
      <c r="B4036" t="str">
        <v>SACATEPÉQUEZ</v>
      </c>
      <c r="C4036" t="str">
        <v>ANTIGUA GUATEMALA</v>
      </c>
      <c r="D4036" t="str">
        <v>Beca</v>
      </c>
      <c r="E4036" t="str">
        <v>03 Marzo</v>
      </c>
      <c r="F4036">
        <v>3</v>
      </c>
      <c r="G4036" s="1">
        <f>'BECA SUPERIOR'!M226</f>
        <v>0</v>
      </c>
      <c r="H4036" s="1">
        <f>'BECA SUPERIOR'!N226</f>
        <v>0</v>
      </c>
    </row>
    <row r="4037">
      <c r="A4037" t="str">
        <v>Beca Educación Superior</v>
      </c>
      <c r="B4037" t="str">
        <v>SACATEPÉQUEZ</v>
      </c>
      <c r="C4037" t="str">
        <v>ANTIGUA GUATEMALA</v>
      </c>
      <c r="D4037" t="str">
        <v>Beca</v>
      </c>
      <c r="E4037" t="str">
        <v>04 Abril</v>
      </c>
      <c r="F4037">
        <v>4</v>
      </c>
      <c r="G4037" s="1">
        <f>'BECA SUPERIOR'!P226</f>
        <v>2.16</v>
      </c>
      <c r="H4037" s="1">
        <f>'BECA SUPERIOR'!Q226</f>
        <v>5400</v>
      </c>
    </row>
    <row r="4038">
      <c r="A4038" t="str">
        <v>Beca Educación Superior</v>
      </c>
      <c r="B4038" t="str">
        <v>SACATEPÉQUEZ</v>
      </c>
      <c r="C4038" t="str">
        <v>ANTIGUA GUATEMALA</v>
      </c>
      <c r="D4038" t="str">
        <v>Beca</v>
      </c>
      <c r="E4038" t="str">
        <v>05 Mayo</v>
      </c>
      <c r="F4038">
        <v>5</v>
      </c>
      <c r="G4038" s="1">
        <f>'BECA SUPERIOR'!S226</f>
        <v>0</v>
      </c>
      <c r="H4038" s="1">
        <f>'BECA SUPERIOR'!T226</f>
        <v>0</v>
      </c>
    </row>
    <row r="4039">
      <c r="A4039" t="str">
        <v>Beca Educación Superior</v>
      </c>
      <c r="B4039" t="str">
        <v>SACATEPÉQUEZ</v>
      </c>
      <c r="C4039" t="str">
        <v>ANTIGUA GUATEMALA</v>
      </c>
      <c r="D4039" t="str">
        <v>Beca</v>
      </c>
      <c r="E4039" t="str">
        <v>06 Junio</v>
      </c>
      <c r="F4039">
        <v>6</v>
      </c>
      <c r="G4039" s="1">
        <f>'BECA SUPERIOR'!V226</f>
        <v>0</v>
      </c>
      <c r="H4039" s="1">
        <f>'BECA SUPERIOR'!W226</f>
        <v>0</v>
      </c>
    </row>
    <row r="4040">
      <c r="A4040" t="str">
        <v>Beca Educación Superior</v>
      </c>
      <c r="B4040" t="str">
        <v>SACATEPÉQUEZ</v>
      </c>
      <c r="C4040" t="str">
        <v>ANTIGUA GUATEMALA</v>
      </c>
      <c r="D4040" t="str">
        <v>Beca</v>
      </c>
      <c r="E4040" t="str">
        <v>07 Julio</v>
      </c>
      <c r="F4040">
        <v>7</v>
      </c>
      <c r="G4040" s="1">
        <f>'BECA SUPERIOR'!Y226</f>
        <v>0</v>
      </c>
      <c r="H4040" s="1">
        <f>'BECA SUPERIOR'!Z226</f>
        <v>0</v>
      </c>
    </row>
    <row r="4041">
      <c r="A4041" t="str">
        <v>Beca Educación Superior</v>
      </c>
      <c r="B4041" t="str">
        <v>SACATEPÉQUEZ</v>
      </c>
      <c r="C4041" t="str">
        <v>ANTIGUA GUATEMALA</v>
      </c>
      <c r="D4041" t="str">
        <v>Beca</v>
      </c>
      <c r="E4041" t="str">
        <v>08 Agosto</v>
      </c>
      <c r="F4041">
        <v>8</v>
      </c>
      <c r="G4041" s="1">
        <f>'BECA SUPERIOR'!AB226</f>
        <v>0</v>
      </c>
      <c r="H4041" s="1">
        <f>'BECA SUPERIOR'!AC226</f>
        <v>0</v>
      </c>
    </row>
    <row r="4042">
      <c r="A4042" t="str">
        <v>Beca Educación Superior</v>
      </c>
      <c r="B4042" t="str">
        <v>SACATEPÉQUEZ</v>
      </c>
      <c r="C4042" t="str">
        <v>ANTIGUA GUATEMALA</v>
      </c>
      <c r="D4042" t="str">
        <v>Beca</v>
      </c>
      <c r="E4042" t="str">
        <v>09 Septiembre</v>
      </c>
      <c r="F4042">
        <v>9</v>
      </c>
      <c r="G4042" s="1">
        <f>'BECA SUPERIOR'!AE226</f>
        <v>3</v>
      </c>
      <c r="H4042" s="1">
        <f>'BECA SUPERIOR'!AF226</f>
        <v>7500</v>
      </c>
    </row>
    <row r="4043">
      <c r="A4043" t="str">
        <v>Beca Educación Superior</v>
      </c>
      <c r="B4043" t="str">
        <v>SACATEPÉQUEZ</v>
      </c>
      <c r="C4043" t="str">
        <v>CIUDAD VIEJA</v>
      </c>
      <c r="D4043" t="str">
        <v>Beca</v>
      </c>
      <c r="E4043" t="str">
        <v>01 Enero</v>
      </c>
      <c r="F4043">
        <v>1</v>
      </c>
      <c r="G4043" s="1">
        <f>'BECA SUPERIOR'!G227</f>
        <v>0</v>
      </c>
      <c r="H4043" s="1">
        <f>'BECA SUPERIOR'!H227</f>
        <v>0</v>
      </c>
    </row>
    <row r="4044">
      <c r="A4044" t="str">
        <v>Beca Educación Superior</v>
      </c>
      <c r="B4044" t="str">
        <v>SACATEPÉQUEZ</v>
      </c>
      <c r="C4044" t="str">
        <v>CIUDAD VIEJA</v>
      </c>
      <c r="D4044" t="str">
        <v>Beca</v>
      </c>
      <c r="E4044" t="str">
        <v>02 Febrero</v>
      </c>
      <c r="F4044">
        <v>2</v>
      </c>
      <c r="G4044" s="1">
        <f>'BECA SUPERIOR'!J227</f>
        <v>0</v>
      </c>
      <c r="H4044" s="1">
        <f>'BECA SUPERIOR'!K227</f>
        <v>0</v>
      </c>
    </row>
    <row r="4045">
      <c r="A4045" t="str">
        <v>Beca Educación Superior</v>
      </c>
      <c r="B4045" t="str">
        <v>SACATEPÉQUEZ</v>
      </c>
      <c r="C4045" t="str">
        <v>CIUDAD VIEJA</v>
      </c>
      <c r="D4045" t="str">
        <v>Beca</v>
      </c>
      <c r="E4045" t="str">
        <v>03 Marzo</v>
      </c>
      <c r="F4045">
        <v>3</v>
      </c>
      <c r="G4045" s="1">
        <f>'BECA SUPERIOR'!M227</f>
        <v>0</v>
      </c>
      <c r="H4045" s="1">
        <f>'BECA SUPERIOR'!N227</f>
        <v>0</v>
      </c>
    </row>
    <row r="4046">
      <c r="A4046" t="str">
        <v>Beca Educación Superior</v>
      </c>
      <c r="B4046" t="str">
        <v>SACATEPÉQUEZ</v>
      </c>
      <c r="C4046" t="str">
        <v>CIUDAD VIEJA</v>
      </c>
      <c r="D4046" t="str">
        <v>Beca</v>
      </c>
      <c r="E4046" t="str">
        <v>04 Abril</v>
      </c>
      <c r="F4046">
        <v>4</v>
      </c>
      <c r="G4046" s="1">
        <f>'BECA SUPERIOR'!P227</f>
        <v>2.16</v>
      </c>
      <c r="H4046" s="1">
        <f>'BECA SUPERIOR'!Q227</f>
        <v>5400</v>
      </c>
    </row>
    <row r="4047">
      <c r="A4047" t="str">
        <v>Beca Educación Superior</v>
      </c>
      <c r="B4047" t="str">
        <v>SACATEPÉQUEZ</v>
      </c>
      <c r="C4047" t="str">
        <v>CIUDAD VIEJA</v>
      </c>
      <c r="D4047" t="str">
        <v>Beca</v>
      </c>
      <c r="E4047" t="str">
        <v>05 Mayo</v>
      </c>
      <c r="F4047">
        <v>5</v>
      </c>
      <c r="G4047" s="1">
        <f>'BECA SUPERIOR'!S227</f>
        <v>0</v>
      </c>
      <c r="H4047" s="1">
        <f>'BECA SUPERIOR'!T227</f>
        <v>0</v>
      </c>
    </row>
    <row r="4048">
      <c r="A4048" t="str">
        <v>Beca Educación Superior</v>
      </c>
      <c r="B4048" t="str">
        <v>SACATEPÉQUEZ</v>
      </c>
      <c r="C4048" t="str">
        <v>CIUDAD VIEJA</v>
      </c>
      <c r="D4048" t="str">
        <v>Beca</v>
      </c>
      <c r="E4048" t="str">
        <v>06 Junio</v>
      </c>
      <c r="F4048">
        <v>6</v>
      </c>
      <c r="G4048" s="1">
        <f>'BECA SUPERIOR'!V227</f>
        <v>0</v>
      </c>
      <c r="H4048" s="1">
        <f>'BECA SUPERIOR'!W227</f>
        <v>0</v>
      </c>
    </row>
    <row r="4049">
      <c r="A4049" t="str">
        <v>Beca Educación Superior</v>
      </c>
      <c r="B4049" t="str">
        <v>SACATEPÉQUEZ</v>
      </c>
      <c r="C4049" t="str">
        <v>CIUDAD VIEJA</v>
      </c>
      <c r="D4049" t="str">
        <v>Beca</v>
      </c>
      <c r="E4049" t="str">
        <v>07 Julio</v>
      </c>
      <c r="F4049">
        <v>7</v>
      </c>
      <c r="G4049" s="1">
        <f>'BECA SUPERIOR'!Y227</f>
        <v>0</v>
      </c>
      <c r="H4049" s="1">
        <f>'BECA SUPERIOR'!Z227</f>
        <v>0</v>
      </c>
    </row>
    <row r="4050">
      <c r="A4050" t="str">
        <v>Beca Educación Superior</v>
      </c>
      <c r="B4050" t="str">
        <v>SACATEPÉQUEZ</v>
      </c>
      <c r="C4050" t="str">
        <v>CIUDAD VIEJA</v>
      </c>
      <c r="D4050" t="str">
        <v>Beca</v>
      </c>
      <c r="E4050" t="str">
        <v>08 Agosto</v>
      </c>
      <c r="F4050">
        <v>8</v>
      </c>
      <c r="G4050" s="1">
        <f>'BECA SUPERIOR'!AB227</f>
        <v>0</v>
      </c>
      <c r="H4050" s="1">
        <f>'BECA SUPERIOR'!AC227</f>
        <v>0</v>
      </c>
    </row>
    <row r="4051">
      <c r="A4051" t="str">
        <v>Beca Educación Superior</v>
      </c>
      <c r="B4051" t="str">
        <v>SACATEPÉQUEZ</v>
      </c>
      <c r="C4051" t="str">
        <v>CIUDAD VIEJA</v>
      </c>
      <c r="D4051" t="str">
        <v>Beca</v>
      </c>
      <c r="E4051" t="str">
        <v>09 Septiembre</v>
      </c>
      <c r="F4051">
        <v>9</v>
      </c>
      <c r="G4051" s="1">
        <f>'BECA SUPERIOR'!AE227</f>
        <v>3</v>
      </c>
      <c r="H4051" s="1">
        <f>'BECA SUPERIOR'!AF227</f>
        <v>7500</v>
      </c>
    </row>
    <row r="4052">
      <c r="A4052" t="str">
        <v>Beca Educación Superior</v>
      </c>
      <c r="B4052" t="str">
        <v>SACATEPÉQUEZ</v>
      </c>
      <c r="C4052" t="str">
        <v>JOCOTENANGO</v>
      </c>
      <c r="D4052" t="str">
        <v>Beca</v>
      </c>
      <c r="E4052" t="str">
        <v>01 Enero</v>
      </c>
      <c r="F4052">
        <v>1</v>
      </c>
      <c r="G4052" s="1">
        <f>'BECA SUPERIOR'!G228</f>
        <v>0</v>
      </c>
      <c r="H4052" s="1">
        <f>'BECA SUPERIOR'!H228</f>
        <v>0</v>
      </c>
    </row>
    <row r="4053">
      <c r="A4053" t="str">
        <v>Beca Educación Superior</v>
      </c>
      <c r="B4053" t="str">
        <v>SACATEPÉQUEZ</v>
      </c>
      <c r="C4053" t="str">
        <v>JOCOTENANGO</v>
      </c>
      <c r="D4053" t="str">
        <v>Beca</v>
      </c>
      <c r="E4053" t="str">
        <v>02 Febrero</v>
      </c>
      <c r="F4053">
        <v>2</v>
      </c>
      <c r="G4053" s="1">
        <f>'BECA SUPERIOR'!J228</f>
        <v>0</v>
      </c>
      <c r="H4053" s="1">
        <f>'BECA SUPERIOR'!K228</f>
        <v>0</v>
      </c>
    </row>
    <row r="4054">
      <c r="A4054" t="str">
        <v>Beca Educación Superior</v>
      </c>
      <c r="B4054" t="str">
        <v>SACATEPÉQUEZ</v>
      </c>
      <c r="C4054" t="str">
        <v>JOCOTENANGO</v>
      </c>
      <c r="D4054" t="str">
        <v>Beca</v>
      </c>
      <c r="E4054" t="str">
        <v>03 Marzo</v>
      </c>
      <c r="F4054">
        <v>3</v>
      </c>
      <c r="G4054" s="1">
        <f>'BECA SUPERIOR'!M228</f>
        <v>0</v>
      </c>
      <c r="H4054" s="1">
        <f>'BECA SUPERIOR'!N228</f>
        <v>0</v>
      </c>
    </row>
    <row r="4055">
      <c r="A4055" t="str">
        <v>Beca Educación Superior</v>
      </c>
      <c r="B4055" t="str">
        <v>SACATEPÉQUEZ</v>
      </c>
      <c r="C4055" t="str">
        <v>JOCOTENANGO</v>
      </c>
      <c r="D4055" t="str">
        <v>Beca</v>
      </c>
      <c r="E4055" t="str">
        <v>04 Abril</v>
      </c>
      <c r="F4055">
        <v>4</v>
      </c>
      <c r="G4055" s="1">
        <f>'BECA SUPERIOR'!P228</f>
        <v>1.44</v>
      </c>
      <c r="H4055" s="1">
        <f>'BECA SUPERIOR'!Q228</f>
        <v>3600</v>
      </c>
    </row>
    <row r="4056">
      <c r="A4056" t="str">
        <v>Beca Educación Superior</v>
      </c>
      <c r="B4056" t="str">
        <v>SACATEPÉQUEZ</v>
      </c>
      <c r="C4056" t="str">
        <v>JOCOTENANGO</v>
      </c>
      <c r="D4056" t="str">
        <v>Beca</v>
      </c>
      <c r="E4056" t="str">
        <v>05 Mayo</v>
      </c>
      <c r="F4056">
        <v>5</v>
      </c>
      <c r="G4056" s="1">
        <f>'BECA SUPERIOR'!S228</f>
        <v>0</v>
      </c>
      <c r="H4056" s="1">
        <f>'BECA SUPERIOR'!T228</f>
        <v>0</v>
      </c>
    </row>
    <row r="4057">
      <c r="A4057" t="str">
        <v>Beca Educación Superior</v>
      </c>
      <c r="B4057" t="str">
        <v>SACATEPÉQUEZ</v>
      </c>
      <c r="C4057" t="str">
        <v>JOCOTENANGO</v>
      </c>
      <c r="D4057" t="str">
        <v>Beca</v>
      </c>
      <c r="E4057" t="str">
        <v>06 Junio</v>
      </c>
      <c r="F4057">
        <v>6</v>
      </c>
      <c r="G4057" s="1">
        <f>'BECA SUPERIOR'!V228</f>
        <v>0</v>
      </c>
      <c r="H4057" s="1">
        <f>'BECA SUPERIOR'!W228</f>
        <v>0</v>
      </c>
    </row>
    <row r="4058">
      <c r="A4058" t="str">
        <v>Beca Educación Superior</v>
      </c>
      <c r="B4058" t="str">
        <v>SACATEPÉQUEZ</v>
      </c>
      <c r="C4058" t="str">
        <v>JOCOTENANGO</v>
      </c>
      <c r="D4058" t="str">
        <v>Beca</v>
      </c>
      <c r="E4058" t="str">
        <v>07 Julio</v>
      </c>
      <c r="F4058">
        <v>7</v>
      </c>
      <c r="G4058" s="1">
        <f>'BECA SUPERIOR'!Y228</f>
        <v>0</v>
      </c>
      <c r="H4058" s="1">
        <f>'BECA SUPERIOR'!Z228</f>
        <v>0</v>
      </c>
    </row>
    <row r="4059">
      <c r="A4059" t="str">
        <v>Beca Educación Superior</v>
      </c>
      <c r="B4059" t="str">
        <v>SACATEPÉQUEZ</v>
      </c>
      <c r="C4059" t="str">
        <v>JOCOTENANGO</v>
      </c>
      <c r="D4059" t="str">
        <v>Beca</v>
      </c>
      <c r="E4059" t="str">
        <v>08 Agosto</v>
      </c>
      <c r="F4059">
        <v>8</v>
      </c>
      <c r="G4059" s="1">
        <f>'BECA SUPERIOR'!AB228</f>
        <v>0</v>
      </c>
      <c r="H4059" s="1">
        <f>'BECA SUPERIOR'!AC228</f>
        <v>0</v>
      </c>
    </row>
    <row r="4060">
      <c r="A4060" t="str">
        <v>Beca Educación Superior</v>
      </c>
      <c r="B4060" t="str">
        <v>SACATEPÉQUEZ</v>
      </c>
      <c r="C4060" t="str">
        <v>JOCOTENANGO</v>
      </c>
      <c r="D4060" t="str">
        <v>Beca</v>
      </c>
      <c r="E4060" t="str">
        <v>09 Septiembre</v>
      </c>
      <c r="F4060">
        <v>9</v>
      </c>
      <c r="G4060" s="1">
        <f>'BECA SUPERIOR'!AE228</f>
        <v>2</v>
      </c>
      <c r="H4060" s="1">
        <f>'BECA SUPERIOR'!AF228</f>
        <v>5000</v>
      </c>
    </row>
    <row r="4061">
      <c r="A4061" t="str">
        <v>Beca Educación Superior</v>
      </c>
      <c r="B4061" t="str">
        <v>SACATEPÉQUEZ</v>
      </c>
      <c r="C4061" t="str">
        <v>MAGDALENA MILPAS ALTAS</v>
      </c>
      <c r="D4061" t="str">
        <v>Beca</v>
      </c>
      <c r="E4061" t="str">
        <v>01 Enero</v>
      </c>
      <c r="F4061">
        <v>1</v>
      </c>
      <c r="G4061" s="1">
        <f>'BECA SUPERIOR'!G229</f>
        <v>0</v>
      </c>
      <c r="H4061" s="1">
        <f>'BECA SUPERIOR'!H229</f>
        <v>0</v>
      </c>
    </row>
    <row r="4062">
      <c r="A4062" t="str">
        <v>Beca Educación Superior</v>
      </c>
      <c r="B4062" t="str">
        <v>SACATEPÉQUEZ</v>
      </c>
      <c r="C4062" t="str">
        <v>MAGDALENA MILPAS ALTAS</v>
      </c>
      <c r="D4062" t="str">
        <v>Beca</v>
      </c>
      <c r="E4062" t="str">
        <v>02 Febrero</v>
      </c>
      <c r="F4062">
        <v>2</v>
      </c>
      <c r="G4062" s="1">
        <f>'BECA SUPERIOR'!J229</f>
        <v>0</v>
      </c>
      <c r="H4062" s="1">
        <f>'BECA SUPERIOR'!K229</f>
        <v>0</v>
      </c>
    </row>
    <row r="4063">
      <c r="A4063" t="str">
        <v>Beca Educación Superior</v>
      </c>
      <c r="B4063" t="str">
        <v>SACATEPÉQUEZ</v>
      </c>
      <c r="C4063" t="str">
        <v>MAGDALENA MILPAS ALTAS</v>
      </c>
      <c r="D4063" t="str">
        <v>Beca</v>
      </c>
      <c r="E4063" t="str">
        <v>03 Marzo</v>
      </c>
      <c r="F4063">
        <v>3</v>
      </c>
      <c r="G4063" s="1">
        <f>'BECA SUPERIOR'!M229</f>
        <v>0</v>
      </c>
      <c r="H4063" s="1">
        <f>'BECA SUPERIOR'!N229</f>
        <v>0</v>
      </c>
    </row>
    <row r="4064">
      <c r="A4064" t="str">
        <v>Beca Educación Superior</v>
      </c>
      <c r="B4064" t="str">
        <v>SACATEPÉQUEZ</v>
      </c>
      <c r="C4064" t="str">
        <v>MAGDALENA MILPAS ALTAS</v>
      </c>
      <c r="D4064" t="str">
        <v>Beca</v>
      </c>
      <c r="E4064" t="str">
        <v>04 Abril</v>
      </c>
      <c r="F4064">
        <v>4</v>
      </c>
      <c r="G4064" s="1">
        <f>'BECA SUPERIOR'!P229</f>
        <v>1.44</v>
      </c>
      <c r="H4064" s="1">
        <f>'BECA SUPERIOR'!Q229</f>
        <v>3600</v>
      </c>
    </row>
    <row r="4065">
      <c r="A4065" t="str">
        <v>Beca Educación Superior</v>
      </c>
      <c r="B4065" t="str">
        <v>SACATEPÉQUEZ</v>
      </c>
      <c r="C4065" t="str">
        <v>MAGDALENA MILPAS ALTAS</v>
      </c>
      <c r="D4065" t="str">
        <v>Beca</v>
      </c>
      <c r="E4065" t="str">
        <v>05 Mayo</v>
      </c>
      <c r="F4065">
        <v>5</v>
      </c>
      <c r="G4065" s="1">
        <f>'BECA SUPERIOR'!S229</f>
        <v>0</v>
      </c>
      <c r="H4065" s="1">
        <f>'BECA SUPERIOR'!T229</f>
        <v>0</v>
      </c>
    </row>
    <row r="4066">
      <c r="A4066" t="str">
        <v>Beca Educación Superior</v>
      </c>
      <c r="B4066" t="str">
        <v>SACATEPÉQUEZ</v>
      </c>
      <c r="C4066" t="str">
        <v>MAGDALENA MILPAS ALTAS</v>
      </c>
      <c r="D4066" t="str">
        <v>Beca</v>
      </c>
      <c r="E4066" t="str">
        <v>06 Junio</v>
      </c>
      <c r="F4066">
        <v>6</v>
      </c>
      <c r="G4066" s="1">
        <f>'BECA SUPERIOR'!V229</f>
        <v>0</v>
      </c>
      <c r="H4066" s="1">
        <f>'BECA SUPERIOR'!W229</f>
        <v>0</v>
      </c>
    </row>
    <row r="4067">
      <c r="A4067" t="str">
        <v>Beca Educación Superior</v>
      </c>
      <c r="B4067" t="str">
        <v>SACATEPÉQUEZ</v>
      </c>
      <c r="C4067" t="str">
        <v>MAGDALENA MILPAS ALTAS</v>
      </c>
      <c r="D4067" t="str">
        <v>Beca</v>
      </c>
      <c r="E4067" t="str">
        <v>07 Julio</v>
      </c>
      <c r="F4067">
        <v>7</v>
      </c>
      <c r="G4067" s="1">
        <f>'BECA SUPERIOR'!Y229</f>
        <v>0</v>
      </c>
      <c r="H4067" s="1">
        <f>'BECA SUPERIOR'!Z229</f>
        <v>0</v>
      </c>
    </row>
    <row r="4068">
      <c r="A4068" t="str">
        <v>Beca Educación Superior</v>
      </c>
      <c r="B4068" t="str">
        <v>SACATEPÉQUEZ</v>
      </c>
      <c r="C4068" t="str">
        <v>MAGDALENA MILPAS ALTAS</v>
      </c>
      <c r="D4068" t="str">
        <v>Beca</v>
      </c>
      <c r="E4068" t="str">
        <v>08 Agosto</v>
      </c>
      <c r="F4068">
        <v>8</v>
      </c>
      <c r="G4068" s="1">
        <f>'BECA SUPERIOR'!AB229</f>
        <v>0</v>
      </c>
      <c r="H4068" s="1">
        <f>'BECA SUPERIOR'!AC229</f>
        <v>0</v>
      </c>
    </row>
    <row r="4069">
      <c r="A4069" t="str">
        <v>Beca Educación Superior</v>
      </c>
      <c r="B4069" t="str">
        <v>SACATEPÉQUEZ</v>
      </c>
      <c r="C4069" t="str">
        <v>MAGDALENA MILPAS ALTAS</v>
      </c>
      <c r="D4069" t="str">
        <v>Beca</v>
      </c>
      <c r="E4069" t="str">
        <v>09 Septiembre</v>
      </c>
      <c r="F4069">
        <v>9</v>
      </c>
      <c r="G4069" s="1">
        <f>'BECA SUPERIOR'!AE229</f>
        <v>2</v>
      </c>
      <c r="H4069" s="1">
        <f>'BECA SUPERIOR'!AF229</f>
        <v>5000</v>
      </c>
    </row>
    <row r="4070">
      <c r="A4070" t="str">
        <v>Beca Educación Superior</v>
      </c>
      <c r="B4070" t="str">
        <v>SACATEPÉQUEZ</v>
      </c>
      <c r="C4070" t="str">
        <v>PASTORES</v>
      </c>
      <c r="D4070" t="str">
        <v>Beca</v>
      </c>
      <c r="E4070" t="str">
        <v>01 Enero</v>
      </c>
      <c r="F4070">
        <v>1</v>
      </c>
      <c r="G4070" s="1">
        <f>'BECA SUPERIOR'!G230</f>
        <v>0</v>
      </c>
      <c r="H4070" s="1">
        <f>'BECA SUPERIOR'!H230</f>
        <v>0</v>
      </c>
    </row>
    <row r="4071">
      <c r="A4071" t="str">
        <v>Beca Educación Superior</v>
      </c>
      <c r="B4071" t="str">
        <v>SACATEPÉQUEZ</v>
      </c>
      <c r="C4071" t="str">
        <v>PASTORES</v>
      </c>
      <c r="D4071" t="str">
        <v>Beca</v>
      </c>
      <c r="E4071" t="str">
        <v>02 Febrero</v>
      </c>
      <c r="F4071">
        <v>2</v>
      </c>
      <c r="G4071" s="1">
        <f>'BECA SUPERIOR'!J230</f>
        <v>0</v>
      </c>
      <c r="H4071" s="1">
        <f>'BECA SUPERIOR'!K230</f>
        <v>0</v>
      </c>
    </row>
    <row r="4072">
      <c r="A4072" t="str">
        <v>Beca Educación Superior</v>
      </c>
      <c r="B4072" t="str">
        <v>SACATEPÉQUEZ</v>
      </c>
      <c r="C4072" t="str">
        <v>PASTORES</v>
      </c>
      <c r="D4072" t="str">
        <v>Beca</v>
      </c>
      <c r="E4072" t="str">
        <v>03 Marzo</v>
      </c>
      <c r="F4072">
        <v>3</v>
      </c>
      <c r="G4072" s="1">
        <f>'BECA SUPERIOR'!M230</f>
        <v>0</v>
      </c>
      <c r="H4072" s="1">
        <f>'BECA SUPERIOR'!N230</f>
        <v>0</v>
      </c>
    </row>
    <row r="4073">
      <c r="A4073" t="str">
        <v>Beca Educación Superior</v>
      </c>
      <c r="B4073" t="str">
        <v>SACATEPÉQUEZ</v>
      </c>
      <c r="C4073" t="str">
        <v>PASTORES</v>
      </c>
      <c r="D4073" t="str">
        <v>Beca</v>
      </c>
      <c r="E4073" t="str">
        <v>04 Abril</v>
      </c>
      <c r="F4073">
        <v>4</v>
      </c>
      <c r="G4073" s="1">
        <f>'BECA SUPERIOR'!P230</f>
        <v>0.72</v>
      </c>
      <c r="H4073" s="1">
        <f>'BECA SUPERIOR'!Q230</f>
        <v>1800</v>
      </c>
    </row>
    <row r="4074">
      <c r="A4074" t="str">
        <v>Beca Educación Superior</v>
      </c>
      <c r="B4074" t="str">
        <v>SACATEPÉQUEZ</v>
      </c>
      <c r="C4074" t="str">
        <v>PASTORES</v>
      </c>
      <c r="D4074" t="str">
        <v>Beca</v>
      </c>
      <c r="E4074" t="str">
        <v>05 Mayo</v>
      </c>
      <c r="F4074">
        <v>5</v>
      </c>
      <c r="G4074" s="1">
        <f>'BECA SUPERIOR'!S230</f>
        <v>0</v>
      </c>
      <c r="H4074" s="1">
        <f>'BECA SUPERIOR'!T230</f>
        <v>0</v>
      </c>
    </row>
    <row r="4075">
      <c r="A4075" t="str">
        <v>Beca Educación Superior</v>
      </c>
      <c r="B4075" t="str">
        <v>SACATEPÉQUEZ</v>
      </c>
      <c r="C4075" t="str">
        <v>PASTORES</v>
      </c>
      <c r="D4075" t="str">
        <v>Beca</v>
      </c>
      <c r="E4075" t="str">
        <v>06 Junio</v>
      </c>
      <c r="F4075">
        <v>6</v>
      </c>
      <c r="G4075" s="1">
        <f>'BECA SUPERIOR'!V230</f>
        <v>0</v>
      </c>
      <c r="H4075" s="1">
        <f>'BECA SUPERIOR'!W230</f>
        <v>0</v>
      </c>
    </row>
    <row r="4076">
      <c r="A4076" t="str">
        <v>Beca Educación Superior</v>
      </c>
      <c r="B4076" t="str">
        <v>SACATEPÉQUEZ</v>
      </c>
      <c r="C4076" t="str">
        <v>PASTORES</v>
      </c>
      <c r="D4076" t="str">
        <v>Beca</v>
      </c>
      <c r="E4076" t="str">
        <v>07 Julio</v>
      </c>
      <c r="F4076">
        <v>7</v>
      </c>
      <c r="G4076" s="1">
        <f>'BECA SUPERIOR'!Y230</f>
        <v>0</v>
      </c>
      <c r="H4076" s="1">
        <f>'BECA SUPERIOR'!Z230</f>
        <v>0</v>
      </c>
    </row>
    <row r="4077">
      <c r="A4077" t="str">
        <v>Beca Educación Superior</v>
      </c>
      <c r="B4077" t="str">
        <v>SACATEPÉQUEZ</v>
      </c>
      <c r="C4077" t="str">
        <v>PASTORES</v>
      </c>
      <c r="D4077" t="str">
        <v>Beca</v>
      </c>
      <c r="E4077" t="str">
        <v>08 Agosto</v>
      </c>
      <c r="F4077">
        <v>8</v>
      </c>
      <c r="G4077" s="1">
        <f>'BECA SUPERIOR'!AB230</f>
        <v>0</v>
      </c>
      <c r="H4077" s="1">
        <f>'BECA SUPERIOR'!AC230</f>
        <v>0</v>
      </c>
    </row>
    <row r="4078">
      <c r="A4078" t="str">
        <v>Beca Educación Superior</v>
      </c>
      <c r="B4078" t="str">
        <v>SACATEPÉQUEZ</v>
      </c>
      <c r="C4078" t="str">
        <v>PASTORES</v>
      </c>
      <c r="D4078" t="str">
        <v>Beca</v>
      </c>
      <c r="E4078" t="str">
        <v>09 Septiembre</v>
      </c>
      <c r="F4078">
        <v>9</v>
      </c>
      <c r="G4078" s="1">
        <f>'BECA SUPERIOR'!AE230</f>
        <v>1</v>
      </c>
      <c r="H4078" s="1">
        <f>'BECA SUPERIOR'!AF230</f>
        <v>2500</v>
      </c>
    </row>
    <row r="4079">
      <c r="A4079" t="str">
        <v>Beca Educación Superior</v>
      </c>
      <c r="B4079" t="str">
        <v>SACATEPÉQUEZ</v>
      </c>
      <c r="C4079" t="str">
        <v>SAN ANTONIO AGUAS CALIENTES</v>
      </c>
      <c r="D4079" t="str">
        <v>Beca</v>
      </c>
      <c r="E4079" t="str">
        <v>01 Enero</v>
      </c>
      <c r="F4079">
        <v>1</v>
      </c>
      <c r="G4079" s="1">
        <f>'BECA SUPERIOR'!G231</f>
        <v>0</v>
      </c>
      <c r="H4079" s="1">
        <f>'BECA SUPERIOR'!H231</f>
        <v>0</v>
      </c>
    </row>
    <row r="4080">
      <c r="A4080" t="str">
        <v>Beca Educación Superior</v>
      </c>
      <c r="B4080" t="str">
        <v>SACATEPÉQUEZ</v>
      </c>
      <c r="C4080" t="str">
        <v>SAN ANTONIO AGUAS CALIENTES</v>
      </c>
      <c r="D4080" t="str">
        <v>Beca</v>
      </c>
      <c r="E4080" t="str">
        <v>02 Febrero</v>
      </c>
      <c r="F4080">
        <v>2</v>
      </c>
      <c r="G4080" s="1">
        <f>'BECA SUPERIOR'!J231</f>
        <v>0</v>
      </c>
      <c r="H4080" s="1">
        <f>'BECA SUPERIOR'!K231</f>
        <v>0</v>
      </c>
    </row>
    <row r="4081">
      <c r="A4081" t="str">
        <v>Beca Educación Superior</v>
      </c>
      <c r="B4081" t="str">
        <v>SACATEPÉQUEZ</v>
      </c>
      <c r="C4081" t="str">
        <v>SAN ANTONIO AGUAS CALIENTES</v>
      </c>
      <c r="D4081" t="str">
        <v>Beca</v>
      </c>
      <c r="E4081" t="str">
        <v>03 Marzo</v>
      </c>
      <c r="F4081">
        <v>3</v>
      </c>
      <c r="G4081" s="1">
        <f>'BECA SUPERIOR'!M231</f>
        <v>0</v>
      </c>
      <c r="H4081" s="1">
        <f>'BECA SUPERIOR'!N231</f>
        <v>0</v>
      </c>
    </row>
    <row r="4082">
      <c r="A4082" t="str">
        <v>Beca Educación Superior</v>
      </c>
      <c r="B4082" t="str">
        <v>SACATEPÉQUEZ</v>
      </c>
      <c r="C4082" t="str">
        <v>SAN ANTONIO AGUAS CALIENTES</v>
      </c>
      <c r="D4082" t="str">
        <v>Beca</v>
      </c>
      <c r="E4082" t="str">
        <v>04 Abril</v>
      </c>
      <c r="F4082">
        <v>4</v>
      </c>
      <c r="G4082" s="1">
        <f>'BECA SUPERIOR'!P231</f>
        <v>2.16</v>
      </c>
      <c r="H4082" s="1">
        <f>'BECA SUPERIOR'!Q231</f>
        <v>5400</v>
      </c>
    </row>
    <row r="4083">
      <c r="A4083" t="str">
        <v>Beca Educación Superior</v>
      </c>
      <c r="B4083" t="str">
        <v>SACATEPÉQUEZ</v>
      </c>
      <c r="C4083" t="str">
        <v>SAN ANTONIO AGUAS CALIENTES</v>
      </c>
      <c r="D4083" t="str">
        <v>Beca</v>
      </c>
      <c r="E4083" t="str">
        <v>05 Mayo</v>
      </c>
      <c r="F4083">
        <v>5</v>
      </c>
      <c r="G4083" s="1">
        <f>'BECA SUPERIOR'!S231</f>
        <v>0</v>
      </c>
      <c r="H4083" s="1">
        <f>'BECA SUPERIOR'!T231</f>
        <v>0</v>
      </c>
    </row>
    <row r="4084">
      <c r="A4084" t="str">
        <v>Beca Educación Superior</v>
      </c>
      <c r="B4084" t="str">
        <v>SACATEPÉQUEZ</v>
      </c>
      <c r="C4084" t="str">
        <v>SAN ANTONIO AGUAS CALIENTES</v>
      </c>
      <c r="D4084" t="str">
        <v>Beca</v>
      </c>
      <c r="E4084" t="str">
        <v>06 Junio</v>
      </c>
      <c r="F4084">
        <v>6</v>
      </c>
      <c r="G4084" s="1">
        <f>'BECA SUPERIOR'!V231</f>
        <v>0</v>
      </c>
      <c r="H4084" s="1">
        <f>'BECA SUPERIOR'!W231</f>
        <v>0</v>
      </c>
    </row>
    <row r="4085">
      <c r="A4085" t="str">
        <v>Beca Educación Superior</v>
      </c>
      <c r="B4085" t="str">
        <v>SACATEPÉQUEZ</v>
      </c>
      <c r="C4085" t="str">
        <v>SAN ANTONIO AGUAS CALIENTES</v>
      </c>
      <c r="D4085" t="str">
        <v>Beca</v>
      </c>
      <c r="E4085" t="str">
        <v>07 Julio</v>
      </c>
      <c r="F4085">
        <v>7</v>
      </c>
      <c r="G4085" s="1">
        <f>'BECA SUPERIOR'!Y231</f>
        <v>0</v>
      </c>
      <c r="H4085" s="1">
        <f>'BECA SUPERIOR'!Z231</f>
        <v>0</v>
      </c>
    </row>
    <row r="4086">
      <c r="A4086" t="str">
        <v>Beca Educación Superior</v>
      </c>
      <c r="B4086" t="str">
        <v>SACATEPÉQUEZ</v>
      </c>
      <c r="C4086" t="str">
        <v>SAN ANTONIO AGUAS CALIENTES</v>
      </c>
      <c r="D4086" t="str">
        <v>Beca</v>
      </c>
      <c r="E4086" t="str">
        <v>08 Agosto</v>
      </c>
      <c r="F4086">
        <v>8</v>
      </c>
      <c r="G4086" s="1">
        <f>'BECA SUPERIOR'!AB231</f>
        <v>0</v>
      </c>
      <c r="H4086" s="1">
        <f>'BECA SUPERIOR'!AC231</f>
        <v>0</v>
      </c>
    </row>
    <row r="4087">
      <c r="A4087" t="str">
        <v>Beca Educación Superior</v>
      </c>
      <c r="B4087" t="str">
        <v>SACATEPÉQUEZ</v>
      </c>
      <c r="C4087" t="str">
        <v>SAN ANTONIO AGUAS CALIENTES</v>
      </c>
      <c r="D4087" t="str">
        <v>Beca</v>
      </c>
      <c r="E4087" t="str">
        <v>09 Septiembre</v>
      </c>
      <c r="F4087">
        <v>9</v>
      </c>
      <c r="G4087" s="1">
        <f>'BECA SUPERIOR'!AE231</f>
        <v>3</v>
      </c>
      <c r="H4087" s="1">
        <f>'BECA SUPERIOR'!AF231</f>
        <v>7500</v>
      </c>
    </row>
    <row r="4088">
      <c r="A4088" t="str">
        <v>Beca Educación Superior</v>
      </c>
      <c r="B4088" t="str">
        <v>SACATEPÉQUEZ</v>
      </c>
      <c r="C4088" t="str">
        <v>SAN BARTOLOMÉ MILPAS ALTAS</v>
      </c>
      <c r="D4088" t="str">
        <v>Beca</v>
      </c>
      <c r="E4088" t="str">
        <v>01 Enero</v>
      </c>
      <c r="F4088">
        <v>1</v>
      </c>
      <c r="G4088" s="1">
        <f>'BECA SUPERIOR'!G232</f>
        <v>0</v>
      </c>
      <c r="H4088" s="1">
        <f>'BECA SUPERIOR'!H232</f>
        <v>0</v>
      </c>
    </row>
    <row r="4089">
      <c r="A4089" t="str">
        <v>Beca Educación Superior</v>
      </c>
      <c r="B4089" t="str">
        <v>SACATEPÉQUEZ</v>
      </c>
      <c r="C4089" t="str">
        <v>SAN BARTOLOMÉ MILPAS ALTAS</v>
      </c>
      <c r="D4089" t="str">
        <v>Beca</v>
      </c>
      <c r="E4089" t="str">
        <v>02 Febrero</v>
      </c>
      <c r="F4089">
        <v>2</v>
      </c>
      <c r="G4089" s="1">
        <f>'BECA SUPERIOR'!J232</f>
        <v>0</v>
      </c>
      <c r="H4089" s="1">
        <f>'BECA SUPERIOR'!K232</f>
        <v>0</v>
      </c>
    </row>
    <row r="4090">
      <c r="A4090" t="str">
        <v>Beca Educación Superior</v>
      </c>
      <c r="B4090" t="str">
        <v>SACATEPÉQUEZ</v>
      </c>
      <c r="C4090" t="str">
        <v>SAN BARTOLOMÉ MILPAS ALTAS</v>
      </c>
      <c r="D4090" t="str">
        <v>Beca</v>
      </c>
      <c r="E4090" t="str">
        <v>03 Marzo</v>
      </c>
      <c r="F4090">
        <v>3</v>
      </c>
      <c r="G4090" s="1">
        <f>'BECA SUPERIOR'!M232</f>
        <v>0</v>
      </c>
      <c r="H4090" s="1">
        <f>'BECA SUPERIOR'!N232</f>
        <v>0</v>
      </c>
    </row>
    <row r="4091">
      <c r="A4091" t="str">
        <v>Beca Educación Superior</v>
      </c>
      <c r="B4091" t="str">
        <v>SACATEPÉQUEZ</v>
      </c>
      <c r="C4091" t="str">
        <v>SAN BARTOLOMÉ MILPAS ALTAS</v>
      </c>
      <c r="D4091" t="str">
        <v>Beca</v>
      </c>
      <c r="E4091" t="str">
        <v>04 Abril</v>
      </c>
      <c r="F4091">
        <v>4</v>
      </c>
      <c r="G4091" s="1">
        <f>'BECA SUPERIOR'!P232</f>
        <v>2.88</v>
      </c>
      <c r="H4091" s="1">
        <f>'BECA SUPERIOR'!Q232</f>
        <v>7200</v>
      </c>
    </row>
    <row r="4092">
      <c r="A4092" t="str">
        <v>Beca Educación Superior</v>
      </c>
      <c r="B4092" t="str">
        <v>SACATEPÉQUEZ</v>
      </c>
      <c r="C4092" t="str">
        <v>SAN BARTOLOMÉ MILPAS ALTAS</v>
      </c>
      <c r="D4092" t="str">
        <v>Beca</v>
      </c>
      <c r="E4092" t="str">
        <v>05 Mayo</v>
      </c>
      <c r="F4092">
        <v>5</v>
      </c>
      <c r="G4092" s="1">
        <f>'BECA SUPERIOR'!S232</f>
        <v>0</v>
      </c>
      <c r="H4092" s="1">
        <f>'BECA SUPERIOR'!T232</f>
        <v>0</v>
      </c>
    </row>
    <row r="4093">
      <c r="A4093" t="str">
        <v>Beca Educación Superior</v>
      </c>
      <c r="B4093" t="str">
        <v>SACATEPÉQUEZ</v>
      </c>
      <c r="C4093" t="str">
        <v>SAN BARTOLOMÉ MILPAS ALTAS</v>
      </c>
      <c r="D4093" t="str">
        <v>Beca</v>
      </c>
      <c r="E4093" t="str">
        <v>06 Junio</v>
      </c>
      <c r="F4093">
        <v>6</v>
      </c>
      <c r="G4093" s="1">
        <f>'BECA SUPERIOR'!V232</f>
        <v>0</v>
      </c>
      <c r="H4093" s="1">
        <f>'BECA SUPERIOR'!W232</f>
        <v>0</v>
      </c>
    </row>
    <row r="4094">
      <c r="A4094" t="str">
        <v>Beca Educación Superior</v>
      </c>
      <c r="B4094" t="str">
        <v>SACATEPÉQUEZ</v>
      </c>
      <c r="C4094" t="str">
        <v>SAN BARTOLOMÉ MILPAS ALTAS</v>
      </c>
      <c r="D4094" t="str">
        <v>Beca</v>
      </c>
      <c r="E4094" t="str">
        <v>07 Julio</v>
      </c>
      <c r="F4094">
        <v>7</v>
      </c>
      <c r="G4094" s="1">
        <f>'BECA SUPERIOR'!Y232</f>
        <v>0</v>
      </c>
      <c r="H4094" s="1">
        <f>'BECA SUPERIOR'!Z232</f>
        <v>0</v>
      </c>
    </row>
    <row r="4095">
      <c r="A4095" t="str">
        <v>Beca Educación Superior</v>
      </c>
      <c r="B4095" t="str">
        <v>SACATEPÉQUEZ</v>
      </c>
      <c r="C4095" t="str">
        <v>SAN BARTOLOMÉ MILPAS ALTAS</v>
      </c>
      <c r="D4095" t="str">
        <v>Beca</v>
      </c>
      <c r="E4095" t="str">
        <v>08 Agosto</v>
      </c>
      <c r="F4095">
        <v>8</v>
      </c>
      <c r="G4095" s="1">
        <f>'BECA SUPERIOR'!AB232</f>
        <v>0</v>
      </c>
      <c r="H4095" s="1">
        <f>'BECA SUPERIOR'!AC232</f>
        <v>0</v>
      </c>
    </row>
    <row r="4096">
      <c r="A4096" t="str">
        <v>Beca Educación Superior</v>
      </c>
      <c r="B4096" t="str">
        <v>SACATEPÉQUEZ</v>
      </c>
      <c r="C4096" t="str">
        <v>SAN BARTOLOMÉ MILPAS ALTAS</v>
      </c>
      <c r="D4096" t="str">
        <v>Beca</v>
      </c>
      <c r="E4096" t="str">
        <v>09 Septiembre</v>
      </c>
      <c r="F4096">
        <v>9</v>
      </c>
      <c r="G4096" s="1">
        <f>'BECA SUPERIOR'!AE232</f>
        <v>4</v>
      </c>
      <c r="H4096" s="1">
        <f>'BECA SUPERIOR'!AF232</f>
        <v>10000</v>
      </c>
    </row>
    <row r="4097">
      <c r="A4097" t="str">
        <v>Beca Educación Superior</v>
      </c>
      <c r="B4097" t="str">
        <v>SACATEPÉQUEZ</v>
      </c>
      <c r="C4097" t="str">
        <v>SAN LUCAS SACATEPÉQUEZ</v>
      </c>
      <c r="D4097" t="str">
        <v>Beca</v>
      </c>
      <c r="E4097" t="str">
        <v>01 Enero</v>
      </c>
      <c r="F4097">
        <v>1</v>
      </c>
      <c r="G4097" s="1">
        <f>'BECA SUPERIOR'!G233</f>
        <v>0</v>
      </c>
      <c r="H4097" s="1">
        <f>'BECA SUPERIOR'!H233</f>
        <v>0</v>
      </c>
    </row>
    <row r="4098">
      <c r="A4098" t="str">
        <v>Beca Educación Superior</v>
      </c>
      <c r="B4098" t="str">
        <v>SACATEPÉQUEZ</v>
      </c>
      <c r="C4098" t="str">
        <v>SAN LUCAS SACATEPÉQUEZ</v>
      </c>
      <c r="D4098" t="str">
        <v>Beca</v>
      </c>
      <c r="E4098" t="str">
        <v>02 Febrero</v>
      </c>
      <c r="F4098">
        <v>2</v>
      </c>
      <c r="G4098" s="1">
        <f>'BECA SUPERIOR'!J233</f>
        <v>0</v>
      </c>
      <c r="H4098" s="1">
        <f>'BECA SUPERIOR'!K233</f>
        <v>0</v>
      </c>
    </row>
    <row r="4099">
      <c r="A4099" t="str">
        <v>Beca Educación Superior</v>
      </c>
      <c r="B4099" t="str">
        <v>SACATEPÉQUEZ</v>
      </c>
      <c r="C4099" t="str">
        <v>SAN LUCAS SACATEPÉQUEZ</v>
      </c>
      <c r="D4099" t="str">
        <v>Beca</v>
      </c>
      <c r="E4099" t="str">
        <v>03 Marzo</v>
      </c>
      <c r="F4099">
        <v>3</v>
      </c>
      <c r="G4099" s="1">
        <f>'BECA SUPERIOR'!M233</f>
        <v>0</v>
      </c>
      <c r="H4099" s="1">
        <f>'BECA SUPERIOR'!N233</f>
        <v>0</v>
      </c>
    </row>
    <row r="4100">
      <c r="A4100" t="str">
        <v>Beca Educación Superior</v>
      </c>
      <c r="B4100" t="str">
        <v>SACATEPÉQUEZ</v>
      </c>
      <c r="C4100" t="str">
        <v>SAN LUCAS SACATEPÉQUEZ</v>
      </c>
      <c r="D4100" t="str">
        <v>Beca</v>
      </c>
      <c r="E4100" t="str">
        <v>04 Abril</v>
      </c>
      <c r="F4100">
        <v>4</v>
      </c>
      <c r="G4100" s="1">
        <f>'BECA SUPERIOR'!P233</f>
        <v>2.16</v>
      </c>
      <c r="H4100" s="1">
        <f>'BECA SUPERIOR'!Q233</f>
        <v>5400</v>
      </c>
    </row>
    <row r="4101">
      <c r="A4101" t="str">
        <v>Beca Educación Superior</v>
      </c>
      <c r="B4101" t="str">
        <v>SACATEPÉQUEZ</v>
      </c>
      <c r="C4101" t="str">
        <v>SAN LUCAS SACATEPÉQUEZ</v>
      </c>
      <c r="D4101" t="str">
        <v>Beca</v>
      </c>
      <c r="E4101" t="str">
        <v>05 Mayo</v>
      </c>
      <c r="F4101">
        <v>5</v>
      </c>
      <c r="G4101" s="1">
        <f>'BECA SUPERIOR'!S233</f>
        <v>0</v>
      </c>
      <c r="H4101" s="1">
        <f>'BECA SUPERIOR'!T233</f>
        <v>0</v>
      </c>
    </row>
    <row r="4102">
      <c r="A4102" t="str">
        <v>Beca Educación Superior</v>
      </c>
      <c r="B4102" t="str">
        <v>SACATEPÉQUEZ</v>
      </c>
      <c r="C4102" t="str">
        <v>SAN LUCAS SACATEPÉQUEZ</v>
      </c>
      <c r="D4102" t="str">
        <v>Beca</v>
      </c>
      <c r="E4102" t="str">
        <v>06 Junio</v>
      </c>
      <c r="F4102">
        <v>6</v>
      </c>
      <c r="G4102" s="1">
        <f>'BECA SUPERIOR'!V233</f>
        <v>0</v>
      </c>
      <c r="H4102" s="1">
        <f>'BECA SUPERIOR'!W233</f>
        <v>0</v>
      </c>
    </row>
    <row r="4103">
      <c r="A4103" t="str">
        <v>Beca Educación Superior</v>
      </c>
      <c r="B4103" t="str">
        <v>SACATEPÉQUEZ</v>
      </c>
      <c r="C4103" t="str">
        <v>SAN LUCAS SACATEPÉQUEZ</v>
      </c>
      <c r="D4103" t="str">
        <v>Beca</v>
      </c>
      <c r="E4103" t="str">
        <v>07 Julio</v>
      </c>
      <c r="F4103">
        <v>7</v>
      </c>
      <c r="G4103" s="1">
        <f>'BECA SUPERIOR'!Y233</f>
        <v>0</v>
      </c>
      <c r="H4103" s="1">
        <f>'BECA SUPERIOR'!Z233</f>
        <v>0</v>
      </c>
    </row>
    <row r="4104">
      <c r="A4104" t="str">
        <v>Beca Educación Superior</v>
      </c>
      <c r="B4104" t="str">
        <v>SACATEPÉQUEZ</v>
      </c>
      <c r="C4104" t="str">
        <v>SAN LUCAS SACATEPÉQUEZ</v>
      </c>
      <c r="D4104" t="str">
        <v>Beca</v>
      </c>
      <c r="E4104" t="str">
        <v>08 Agosto</v>
      </c>
      <c r="F4104">
        <v>8</v>
      </c>
      <c r="G4104" s="1">
        <f>'BECA SUPERIOR'!AB233</f>
        <v>0</v>
      </c>
      <c r="H4104" s="1">
        <f>'BECA SUPERIOR'!AC233</f>
        <v>0</v>
      </c>
    </row>
    <row r="4105">
      <c r="A4105" t="str">
        <v>Beca Educación Superior</v>
      </c>
      <c r="B4105" t="str">
        <v>SACATEPÉQUEZ</v>
      </c>
      <c r="C4105" t="str">
        <v>SAN LUCAS SACATEPÉQUEZ</v>
      </c>
      <c r="D4105" t="str">
        <v>Beca</v>
      </c>
      <c r="E4105" t="str">
        <v>09 Septiembre</v>
      </c>
      <c r="F4105">
        <v>9</v>
      </c>
      <c r="G4105" s="1">
        <f>'BECA SUPERIOR'!AE233</f>
        <v>3</v>
      </c>
      <c r="H4105" s="1">
        <f>'BECA SUPERIOR'!AF233</f>
        <v>7500</v>
      </c>
    </row>
    <row r="4106">
      <c r="A4106" t="str">
        <v>Beca Educación Superior</v>
      </c>
      <c r="B4106" t="str">
        <v>SACATEPÉQUEZ</v>
      </c>
      <c r="C4106" t="str">
        <v>SAN MIGUEL DUEÑAS</v>
      </c>
      <c r="D4106" t="str">
        <v>Beca</v>
      </c>
      <c r="E4106" t="str">
        <v>01 Enero</v>
      </c>
      <c r="F4106">
        <v>1</v>
      </c>
      <c r="G4106" s="1">
        <f>'BECA SUPERIOR'!G234</f>
        <v>0</v>
      </c>
      <c r="H4106" s="1">
        <f>'BECA SUPERIOR'!H234</f>
        <v>0</v>
      </c>
    </row>
    <row r="4107">
      <c r="A4107" t="str">
        <v>Beca Educación Superior</v>
      </c>
      <c r="B4107" t="str">
        <v>SACATEPÉQUEZ</v>
      </c>
      <c r="C4107" t="str">
        <v>SAN MIGUEL DUEÑAS</v>
      </c>
      <c r="D4107" t="str">
        <v>Beca</v>
      </c>
      <c r="E4107" t="str">
        <v>02 Febrero</v>
      </c>
      <c r="F4107">
        <v>2</v>
      </c>
      <c r="G4107" s="1">
        <f>'BECA SUPERIOR'!J234</f>
        <v>0</v>
      </c>
      <c r="H4107" s="1">
        <f>'BECA SUPERIOR'!K234</f>
        <v>0</v>
      </c>
    </row>
    <row r="4108">
      <c r="A4108" t="str">
        <v>Beca Educación Superior</v>
      </c>
      <c r="B4108" t="str">
        <v>SACATEPÉQUEZ</v>
      </c>
      <c r="C4108" t="str">
        <v>SAN MIGUEL DUEÑAS</v>
      </c>
      <c r="D4108" t="str">
        <v>Beca</v>
      </c>
      <c r="E4108" t="str">
        <v>03 Marzo</v>
      </c>
      <c r="F4108">
        <v>3</v>
      </c>
      <c r="G4108" s="1">
        <f>'BECA SUPERIOR'!M234</f>
        <v>0</v>
      </c>
      <c r="H4108" s="1">
        <f>'BECA SUPERIOR'!N234</f>
        <v>0</v>
      </c>
    </row>
    <row r="4109">
      <c r="A4109" t="str">
        <v>Beca Educación Superior</v>
      </c>
      <c r="B4109" t="str">
        <v>SACATEPÉQUEZ</v>
      </c>
      <c r="C4109" t="str">
        <v>SAN MIGUEL DUEÑAS</v>
      </c>
      <c r="D4109" t="str">
        <v>Beca</v>
      </c>
      <c r="E4109" t="str">
        <v>04 Abril</v>
      </c>
      <c r="F4109">
        <v>4</v>
      </c>
      <c r="G4109" s="1">
        <f>'BECA SUPERIOR'!P234</f>
        <v>2.16</v>
      </c>
      <c r="H4109" s="1">
        <f>'BECA SUPERIOR'!Q234</f>
        <v>5400</v>
      </c>
    </row>
    <row r="4110">
      <c r="A4110" t="str">
        <v>Beca Educación Superior</v>
      </c>
      <c r="B4110" t="str">
        <v>SACATEPÉQUEZ</v>
      </c>
      <c r="C4110" t="str">
        <v>SAN MIGUEL DUEÑAS</v>
      </c>
      <c r="D4110" t="str">
        <v>Beca</v>
      </c>
      <c r="E4110" t="str">
        <v>05 Mayo</v>
      </c>
      <c r="F4110">
        <v>5</v>
      </c>
      <c r="G4110" s="1">
        <f>'BECA SUPERIOR'!S234</f>
        <v>0</v>
      </c>
      <c r="H4110" s="1">
        <f>'BECA SUPERIOR'!T234</f>
        <v>0</v>
      </c>
    </row>
    <row r="4111">
      <c r="A4111" t="str">
        <v>Beca Educación Superior</v>
      </c>
      <c r="B4111" t="str">
        <v>SACATEPÉQUEZ</v>
      </c>
      <c r="C4111" t="str">
        <v>SAN MIGUEL DUEÑAS</v>
      </c>
      <c r="D4111" t="str">
        <v>Beca</v>
      </c>
      <c r="E4111" t="str">
        <v>06 Junio</v>
      </c>
      <c r="F4111">
        <v>6</v>
      </c>
      <c r="G4111" s="1">
        <f>'BECA SUPERIOR'!V234</f>
        <v>0</v>
      </c>
      <c r="H4111" s="1">
        <f>'BECA SUPERIOR'!W234</f>
        <v>0</v>
      </c>
    </row>
    <row r="4112">
      <c r="A4112" t="str">
        <v>Beca Educación Superior</v>
      </c>
      <c r="B4112" t="str">
        <v>SACATEPÉQUEZ</v>
      </c>
      <c r="C4112" t="str">
        <v>SAN MIGUEL DUEÑAS</v>
      </c>
      <c r="D4112" t="str">
        <v>Beca</v>
      </c>
      <c r="E4112" t="str">
        <v>07 Julio</v>
      </c>
      <c r="F4112">
        <v>7</v>
      </c>
      <c r="G4112" s="1">
        <f>'BECA SUPERIOR'!Y234</f>
        <v>0</v>
      </c>
      <c r="H4112" s="1">
        <f>'BECA SUPERIOR'!Z234</f>
        <v>0</v>
      </c>
    </row>
    <row r="4113">
      <c r="A4113" t="str">
        <v>Beca Educación Superior</v>
      </c>
      <c r="B4113" t="str">
        <v>SACATEPÉQUEZ</v>
      </c>
      <c r="C4113" t="str">
        <v>SAN MIGUEL DUEÑAS</v>
      </c>
      <c r="D4113" t="str">
        <v>Beca</v>
      </c>
      <c r="E4113" t="str">
        <v>08 Agosto</v>
      </c>
      <c r="F4113">
        <v>8</v>
      </c>
      <c r="G4113" s="1">
        <f>'BECA SUPERIOR'!AB234</f>
        <v>0</v>
      </c>
      <c r="H4113" s="1">
        <f>'BECA SUPERIOR'!AC234</f>
        <v>0</v>
      </c>
    </row>
    <row r="4114">
      <c r="A4114" t="str">
        <v>Beca Educación Superior</v>
      </c>
      <c r="B4114" t="str">
        <v>SACATEPÉQUEZ</v>
      </c>
      <c r="C4114" t="str">
        <v>SAN MIGUEL DUEÑAS</v>
      </c>
      <c r="D4114" t="str">
        <v>Beca</v>
      </c>
      <c r="E4114" t="str">
        <v>09 Septiembre</v>
      </c>
      <c r="F4114">
        <v>9</v>
      </c>
      <c r="G4114" s="1">
        <f>'BECA SUPERIOR'!AE234</f>
        <v>3</v>
      </c>
      <c r="H4114" s="1">
        <f>'BECA SUPERIOR'!AF234</f>
        <v>7500</v>
      </c>
    </row>
    <row r="4115">
      <c r="A4115" t="str">
        <v>Beca Educación Superior</v>
      </c>
      <c r="B4115" t="str">
        <v>SACATEPÉQUEZ</v>
      </c>
      <c r="C4115" t="str">
        <v>SANTA CATARINA BARAHONA</v>
      </c>
      <c r="D4115" t="str">
        <v>Beca</v>
      </c>
      <c r="E4115" t="str">
        <v>01 Enero</v>
      </c>
      <c r="F4115">
        <v>1</v>
      </c>
      <c r="G4115" s="1">
        <f>'BECA SUPERIOR'!G235</f>
        <v>0</v>
      </c>
      <c r="H4115" s="1">
        <f>'BECA SUPERIOR'!H235</f>
        <v>0</v>
      </c>
    </row>
    <row r="4116">
      <c r="A4116" t="str">
        <v>Beca Educación Superior</v>
      </c>
      <c r="B4116" t="str">
        <v>SACATEPÉQUEZ</v>
      </c>
      <c r="C4116" t="str">
        <v>SANTA CATARINA BARAHONA</v>
      </c>
      <c r="D4116" t="str">
        <v>Beca</v>
      </c>
      <c r="E4116" t="str">
        <v>02 Febrero</v>
      </c>
      <c r="F4116">
        <v>2</v>
      </c>
      <c r="G4116" s="1">
        <f>'BECA SUPERIOR'!J235</f>
        <v>0</v>
      </c>
      <c r="H4116" s="1">
        <f>'BECA SUPERIOR'!K235</f>
        <v>0</v>
      </c>
    </row>
    <row r="4117">
      <c r="A4117" t="str">
        <v>Beca Educación Superior</v>
      </c>
      <c r="B4117" t="str">
        <v>SACATEPÉQUEZ</v>
      </c>
      <c r="C4117" t="str">
        <v>SANTA CATARINA BARAHONA</v>
      </c>
      <c r="D4117" t="str">
        <v>Beca</v>
      </c>
      <c r="E4117" t="str">
        <v>03 Marzo</v>
      </c>
      <c r="F4117">
        <v>3</v>
      </c>
      <c r="G4117" s="1">
        <f>'BECA SUPERIOR'!M235</f>
        <v>0</v>
      </c>
      <c r="H4117" s="1">
        <f>'BECA SUPERIOR'!N235</f>
        <v>0</v>
      </c>
    </row>
    <row r="4118">
      <c r="A4118" t="str">
        <v>Beca Educación Superior</v>
      </c>
      <c r="B4118" t="str">
        <v>SACATEPÉQUEZ</v>
      </c>
      <c r="C4118" t="str">
        <v>SANTA CATARINA BARAHONA</v>
      </c>
      <c r="D4118" t="str">
        <v>Beca</v>
      </c>
      <c r="E4118" t="str">
        <v>04 Abril</v>
      </c>
      <c r="F4118">
        <v>4</v>
      </c>
      <c r="G4118" s="1">
        <f>'BECA SUPERIOR'!P235</f>
        <v>2.88</v>
      </c>
      <c r="H4118" s="1">
        <f>'BECA SUPERIOR'!Q235</f>
        <v>7200</v>
      </c>
    </row>
    <row r="4119">
      <c r="A4119" t="str">
        <v>Beca Educación Superior</v>
      </c>
      <c r="B4119" t="str">
        <v>SACATEPÉQUEZ</v>
      </c>
      <c r="C4119" t="str">
        <v>SANTA CATARINA BARAHONA</v>
      </c>
      <c r="D4119" t="str">
        <v>Beca</v>
      </c>
      <c r="E4119" t="str">
        <v>05 Mayo</v>
      </c>
      <c r="F4119">
        <v>5</v>
      </c>
      <c r="G4119" s="1">
        <f>'BECA SUPERIOR'!S235</f>
        <v>0</v>
      </c>
      <c r="H4119" s="1">
        <f>'BECA SUPERIOR'!T235</f>
        <v>0</v>
      </c>
    </row>
    <row r="4120">
      <c r="A4120" t="str">
        <v>Beca Educación Superior</v>
      </c>
      <c r="B4120" t="str">
        <v>SACATEPÉQUEZ</v>
      </c>
      <c r="C4120" t="str">
        <v>SANTA CATARINA BARAHONA</v>
      </c>
      <c r="D4120" t="str">
        <v>Beca</v>
      </c>
      <c r="E4120" t="str">
        <v>06 Junio</v>
      </c>
      <c r="F4120">
        <v>6</v>
      </c>
      <c r="G4120" s="1">
        <f>'BECA SUPERIOR'!V235</f>
        <v>0</v>
      </c>
      <c r="H4120" s="1">
        <f>'BECA SUPERIOR'!W235</f>
        <v>0</v>
      </c>
    </row>
    <row r="4121">
      <c r="A4121" t="str">
        <v>Beca Educación Superior</v>
      </c>
      <c r="B4121" t="str">
        <v>SACATEPÉQUEZ</v>
      </c>
      <c r="C4121" t="str">
        <v>SANTA CATARINA BARAHONA</v>
      </c>
      <c r="D4121" t="str">
        <v>Beca</v>
      </c>
      <c r="E4121" t="str">
        <v>07 Julio</v>
      </c>
      <c r="F4121">
        <v>7</v>
      </c>
      <c r="G4121" s="1">
        <f>'BECA SUPERIOR'!Y235</f>
        <v>0</v>
      </c>
      <c r="H4121" s="1">
        <f>'BECA SUPERIOR'!Z235</f>
        <v>0</v>
      </c>
    </row>
    <row r="4122">
      <c r="A4122" t="str">
        <v>Beca Educación Superior</v>
      </c>
      <c r="B4122" t="str">
        <v>SACATEPÉQUEZ</v>
      </c>
      <c r="C4122" t="str">
        <v>SANTA CATARINA BARAHONA</v>
      </c>
      <c r="D4122" t="str">
        <v>Beca</v>
      </c>
      <c r="E4122" t="str">
        <v>08 Agosto</v>
      </c>
      <c r="F4122">
        <v>8</v>
      </c>
      <c r="G4122" s="1">
        <f>'BECA SUPERIOR'!AB235</f>
        <v>0</v>
      </c>
      <c r="H4122" s="1">
        <f>'BECA SUPERIOR'!AC235</f>
        <v>0</v>
      </c>
    </row>
    <row r="4123">
      <c r="A4123" t="str">
        <v>Beca Educación Superior</v>
      </c>
      <c r="B4123" t="str">
        <v>SACATEPÉQUEZ</v>
      </c>
      <c r="C4123" t="str">
        <v>SANTA CATARINA BARAHONA</v>
      </c>
      <c r="D4123" t="str">
        <v>Beca</v>
      </c>
      <c r="E4123" t="str">
        <v>09 Septiembre</v>
      </c>
      <c r="F4123">
        <v>9</v>
      </c>
      <c r="G4123" s="1">
        <f>'BECA SUPERIOR'!AE235</f>
        <v>4</v>
      </c>
      <c r="H4123" s="1">
        <f>'BECA SUPERIOR'!AF235</f>
        <v>10000</v>
      </c>
    </row>
    <row r="4124">
      <c r="A4124" t="str">
        <v>Beca Educación Superior</v>
      </c>
      <c r="B4124" t="str">
        <v>SACATEPÉQUEZ</v>
      </c>
      <c r="C4124" t="str">
        <v>SANTA LUCÍA MILPAS ALTAS</v>
      </c>
      <c r="D4124" t="str">
        <v>Beca</v>
      </c>
      <c r="E4124" t="str">
        <v>01 Enero</v>
      </c>
      <c r="F4124">
        <v>1</v>
      </c>
      <c r="G4124" s="1">
        <f>'BECA SUPERIOR'!G236</f>
        <v>0</v>
      </c>
      <c r="H4124" s="1">
        <f>'BECA SUPERIOR'!H236</f>
        <v>0</v>
      </c>
    </row>
    <row r="4125">
      <c r="A4125" t="str">
        <v>Beca Educación Superior</v>
      </c>
      <c r="B4125" t="str">
        <v>SACATEPÉQUEZ</v>
      </c>
      <c r="C4125" t="str">
        <v>SANTA LUCÍA MILPAS ALTAS</v>
      </c>
      <c r="D4125" t="str">
        <v>Beca</v>
      </c>
      <c r="E4125" t="str">
        <v>02 Febrero</v>
      </c>
      <c r="F4125">
        <v>2</v>
      </c>
      <c r="G4125" s="1">
        <f>'BECA SUPERIOR'!J236</f>
        <v>0</v>
      </c>
      <c r="H4125" s="1">
        <f>'BECA SUPERIOR'!K236</f>
        <v>0</v>
      </c>
    </row>
    <row r="4126">
      <c r="A4126" t="str">
        <v>Beca Educación Superior</v>
      </c>
      <c r="B4126" t="str">
        <v>SACATEPÉQUEZ</v>
      </c>
      <c r="C4126" t="str">
        <v>SANTA LUCÍA MILPAS ALTAS</v>
      </c>
      <c r="D4126" t="str">
        <v>Beca</v>
      </c>
      <c r="E4126" t="str">
        <v>03 Marzo</v>
      </c>
      <c r="F4126">
        <v>3</v>
      </c>
      <c r="G4126" s="1">
        <f>'BECA SUPERIOR'!M236</f>
        <v>0</v>
      </c>
      <c r="H4126" s="1">
        <f>'BECA SUPERIOR'!N236</f>
        <v>0</v>
      </c>
    </row>
    <row r="4127">
      <c r="A4127" t="str">
        <v>Beca Educación Superior</v>
      </c>
      <c r="B4127" t="str">
        <v>SACATEPÉQUEZ</v>
      </c>
      <c r="C4127" t="str">
        <v>SANTA LUCÍA MILPAS ALTAS</v>
      </c>
      <c r="D4127" t="str">
        <v>Beca</v>
      </c>
      <c r="E4127" t="str">
        <v>04 Abril</v>
      </c>
      <c r="F4127">
        <v>4</v>
      </c>
      <c r="G4127" s="1">
        <f>'BECA SUPERIOR'!P236</f>
        <v>2.88</v>
      </c>
      <c r="H4127" s="1">
        <f>'BECA SUPERIOR'!Q236</f>
        <v>7200</v>
      </c>
    </row>
    <row r="4128">
      <c r="A4128" t="str">
        <v>Beca Educación Superior</v>
      </c>
      <c r="B4128" t="str">
        <v>SACATEPÉQUEZ</v>
      </c>
      <c r="C4128" t="str">
        <v>SANTA LUCÍA MILPAS ALTAS</v>
      </c>
      <c r="D4128" t="str">
        <v>Beca</v>
      </c>
      <c r="E4128" t="str">
        <v>05 Mayo</v>
      </c>
      <c r="F4128">
        <v>5</v>
      </c>
      <c r="G4128" s="1">
        <f>'BECA SUPERIOR'!S236</f>
        <v>0</v>
      </c>
      <c r="H4128" s="1">
        <f>'BECA SUPERIOR'!T236</f>
        <v>0</v>
      </c>
    </row>
    <row r="4129">
      <c r="A4129" t="str">
        <v>Beca Educación Superior</v>
      </c>
      <c r="B4129" t="str">
        <v>SACATEPÉQUEZ</v>
      </c>
      <c r="C4129" t="str">
        <v>SANTA LUCÍA MILPAS ALTAS</v>
      </c>
      <c r="D4129" t="str">
        <v>Beca</v>
      </c>
      <c r="E4129" t="str">
        <v>06 Junio</v>
      </c>
      <c r="F4129">
        <v>6</v>
      </c>
      <c r="G4129" s="1">
        <f>'BECA SUPERIOR'!V236</f>
        <v>0</v>
      </c>
      <c r="H4129" s="1">
        <f>'BECA SUPERIOR'!W236</f>
        <v>0</v>
      </c>
    </row>
    <row r="4130">
      <c r="A4130" t="str">
        <v>Beca Educación Superior</v>
      </c>
      <c r="B4130" t="str">
        <v>SACATEPÉQUEZ</v>
      </c>
      <c r="C4130" t="str">
        <v>SANTA LUCÍA MILPAS ALTAS</v>
      </c>
      <c r="D4130" t="str">
        <v>Beca</v>
      </c>
      <c r="E4130" t="str">
        <v>07 Julio</v>
      </c>
      <c r="F4130">
        <v>7</v>
      </c>
      <c r="G4130" s="1">
        <f>'BECA SUPERIOR'!Y236</f>
        <v>0</v>
      </c>
      <c r="H4130" s="1">
        <f>'BECA SUPERIOR'!Z236</f>
        <v>0</v>
      </c>
    </row>
    <row r="4131">
      <c r="A4131" t="str">
        <v>Beca Educación Superior</v>
      </c>
      <c r="B4131" t="str">
        <v>SACATEPÉQUEZ</v>
      </c>
      <c r="C4131" t="str">
        <v>SANTA LUCÍA MILPAS ALTAS</v>
      </c>
      <c r="D4131" t="str">
        <v>Beca</v>
      </c>
      <c r="E4131" t="str">
        <v>08 Agosto</v>
      </c>
      <c r="F4131">
        <v>8</v>
      </c>
      <c r="G4131" s="1">
        <f>'BECA SUPERIOR'!AB236</f>
        <v>0</v>
      </c>
      <c r="H4131" s="1">
        <f>'BECA SUPERIOR'!AC236</f>
        <v>0</v>
      </c>
    </row>
    <row r="4132">
      <c r="A4132" t="str">
        <v>Beca Educación Superior</v>
      </c>
      <c r="B4132" t="str">
        <v>SACATEPÉQUEZ</v>
      </c>
      <c r="C4132" t="str">
        <v>SANTA LUCÍA MILPAS ALTAS</v>
      </c>
      <c r="D4132" t="str">
        <v>Beca</v>
      </c>
      <c r="E4132" t="str">
        <v>09 Septiembre</v>
      </c>
      <c r="F4132">
        <v>9</v>
      </c>
      <c r="G4132" s="1">
        <f>'BECA SUPERIOR'!AE236</f>
        <v>4</v>
      </c>
      <c r="H4132" s="1">
        <f>'BECA SUPERIOR'!AF236</f>
        <v>10000</v>
      </c>
    </row>
    <row r="4133">
      <c r="A4133" t="str">
        <v>Beca Educación Superior</v>
      </c>
      <c r="B4133" t="str">
        <v>SACATEPÉQUEZ</v>
      </c>
      <c r="C4133" t="str">
        <v>SANTA MARÍA DE JESÚS</v>
      </c>
      <c r="D4133" t="str">
        <v>Beca</v>
      </c>
      <c r="E4133" t="str">
        <v>01 Enero</v>
      </c>
      <c r="F4133">
        <v>1</v>
      </c>
      <c r="G4133" s="1">
        <f>'BECA SUPERIOR'!G237</f>
        <v>0</v>
      </c>
      <c r="H4133" s="1">
        <f>'BECA SUPERIOR'!H237</f>
        <v>0</v>
      </c>
    </row>
    <row r="4134">
      <c r="A4134" t="str">
        <v>Beca Educación Superior</v>
      </c>
      <c r="B4134" t="str">
        <v>SACATEPÉQUEZ</v>
      </c>
      <c r="C4134" t="str">
        <v>SANTA MARÍA DE JESÚS</v>
      </c>
      <c r="D4134" t="str">
        <v>Beca</v>
      </c>
      <c r="E4134" t="str">
        <v>02 Febrero</v>
      </c>
      <c r="F4134">
        <v>2</v>
      </c>
      <c r="G4134" s="1">
        <f>'BECA SUPERIOR'!J237</f>
        <v>0</v>
      </c>
      <c r="H4134" s="1">
        <f>'BECA SUPERIOR'!K237</f>
        <v>0</v>
      </c>
    </row>
    <row r="4135">
      <c r="A4135" t="str">
        <v>Beca Educación Superior</v>
      </c>
      <c r="B4135" t="str">
        <v>SACATEPÉQUEZ</v>
      </c>
      <c r="C4135" t="str">
        <v>SANTA MARÍA DE JESÚS</v>
      </c>
      <c r="D4135" t="str">
        <v>Beca</v>
      </c>
      <c r="E4135" t="str">
        <v>03 Marzo</v>
      </c>
      <c r="F4135">
        <v>3</v>
      </c>
      <c r="G4135" s="1">
        <f>'BECA SUPERIOR'!M237</f>
        <v>0</v>
      </c>
      <c r="H4135" s="1">
        <f>'BECA SUPERIOR'!N237</f>
        <v>0</v>
      </c>
    </row>
    <row r="4136">
      <c r="A4136" t="str">
        <v>Beca Educación Superior</v>
      </c>
      <c r="B4136" t="str">
        <v>SACATEPÉQUEZ</v>
      </c>
      <c r="C4136" t="str">
        <v>SANTA MARÍA DE JESÚS</v>
      </c>
      <c r="D4136" t="str">
        <v>Beca</v>
      </c>
      <c r="E4136" t="str">
        <v>04 Abril</v>
      </c>
      <c r="F4136">
        <v>4</v>
      </c>
      <c r="G4136" s="1">
        <f>'BECA SUPERIOR'!P237</f>
        <v>0.72</v>
      </c>
      <c r="H4136" s="1">
        <f>'BECA SUPERIOR'!Q237</f>
        <v>1800</v>
      </c>
    </row>
    <row r="4137">
      <c r="A4137" t="str">
        <v>Beca Educación Superior</v>
      </c>
      <c r="B4137" t="str">
        <v>SACATEPÉQUEZ</v>
      </c>
      <c r="C4137" t="str">
        <v>SANTA MARÍA DE JESÚS</v>
      </c>
      <c r="D4137" t="str">
        <v>Beca</v>
      </c>
      <c r="E4137" t="str">
        <v>05 Mayo</v>
      </c>
      <c r="F4137">
        <v>5</v>
      </c>
      <c r="G4137" s="1">
        <f>'BECA SUPERIOR'!S237</f>
        <v>0</v>
      </c>
      <c r="H4137" s="1">
        <f>'BECA SUPERIOR'!T237</f>
        <v>0</v>
      </c>
    </row>
    <row r="4138">
      <c r="A4138" t="str">
        <v>Beca Educación Superior</v>
      </c>
      <c r="B4138" t="str">
        <v>SACATEPÉQUEZ</v>
      </c>
      <c r="C4138" t="str">
        <v>SANTA MARÍA DE JESÚS</v>
      </c>
      <c r="D4138" t="str">
        <v>Beca</v>
      </c>
      <c r="E4138" t="str">
        <v>06 Junio</v>
      </c>
      <c r="F4138">
        <v>6</v>
      </c>
      <c r="G4138" s="1">
        <f>'BECA SUPERIOR'!V237</f>
        <v>0</v>
      </c>
      <c r="H4138" s="1">
        <f>'BECA SUPERIOR'!W237</f>
        <v>0</v>
      </c>
    </row>
    <row r="4139">
      <c r="A4139" t="str">
        <v>Beca Educación Superior</v>
      </c>
      <c r="B4139" t="str">
        <v>SACATEPÉQUEZ</v>
      </c>
      <c r="C4139" t="str">
        <v>SANTA MARÍA DE JESÚS</v>
      </c>
      <c r="D4139" t="str">
        <v>Beca</v>
      </c>
      <c r="E4139" t="str">
        <v>07 Julio</v>
      </c>
      <c r="F4139">
        <v>7</v>
      </c>
      <c r="G4139" s="1">
        <f>'BECA SUPERIOR'!Y237</f>
        <v>0</v>
      </c>
      <c r="H4139" s="1">
        <f>'BECA SUPERIOR'!Z237</f>
        <v>0</v>
      </c>
    </row>
    <row r="4140">
      <c r="A4140" t="str">
        <v>Beca Educación Superior</v>
      </c>
      <c r="B4140" t="str">
        <v>SACATEPÉQUEZ</v>
      </c>
      <c r="C4140" t="str">
        <v>SANTA MARÍA DE JESÚS</v>
      </c>
      <c r="D4140" t="str">
        <v>Beca</v>
      </c>
      <c r="E4140" t="str">
        <v>08 Agosto</v>
      </c>
      <c r="F4140">
        <v>8</v>
      </c>
      <c r="G4140" s="1">
        <f>'BECA SUPERIOR'!AB237</f>
        <v>0</v>
      </c>
      <c r="H4140" s="1">
        <f>'BECA SUPERIOR'!AC237</f>
        <v>0</v>
      </c>
    </row>
    <row r="4141">
      <c r="A4141" t="str">
        <v>Beca Educación Superior</v>
      </c>
      <c r="B4141" t="str">
        <v>SACATEPÉQUEZ</v>
      </c>
      <c r="C4141" t="str">
        <v>SANTA MARÍA DE JESÚS</v>
      </c>
      <c r="D4141" t="str">
        <v>Beca</v>
      </c>
      <c r="E4141" t="str">
        <v>09 Septiembre</v>
      </c>
      <c r="F4141">
        <v>9</v>
      </c>
      <c r="G4141" s="1">
        <f>'BECA SUPERIOR'!AE237</f>
        <v>1</v>
      </c>
      <c r="H4141" s="1">
        <f>'BECA SUPERIOR'!AF237</f>
        <v>2500</v>
      </c>
    </row>
    <row r="4142">
      <c r="A4142" t="str">
        <v>Beca Educación Superior</v>
      </c>
      <c r="B4142" t="str">
        <v>SACATEPÉQUEZ</v>
      </c>
      <c r="C4142" t="str">
        <v>SANTIAGO SACATEPÉQUEZ</v>
      </c>
      <c r="D4142" t="str">
        <v>Beca</v>
      </c>
      <c r="E4142" t="str">
        <v>01 Enero</v>
      </c>
      <c r="F4142">
        <v>1</v>
      </c>
      <c r="G4142" s="1">
        <f>'BECA SUPERIOR'!G238</f>
        <v>0</v>
      </c>
      <c r="H4142" s="1">
        <f>'BECA SUPERIOR'!H238</f>
        <v>0</v>
      </c>
    </row>
    <row r="4143">
      <c r="A4143" t="str">
        <v>Beca Educación Superior</v>
      </c>
      <c r="B4143" t="str">
        <v>SACATEPÉQUEZ</v>
      </c>
      <c r="C4143" t="str">
        <v>SANTIAGO SACATEPÉQUEZ</v>
      </c>
      <c r="D4143" t="str">
        <v>Beca</v>
      </c>
      <c r="E4143" t="str">
        <v>02 Febrero</v>
      </c>
      <c r="F4143">
        <v>2</v>
      </c>
      <c r="G4143" s="1">
        <f>'BECA SUPERIOR'!J238</f>
        <v>0</v>
      </c>
      <c r="H4143" s="1">
        <f>'BECA SUPERIOR'!K238</f>
        <v>0</v>
      </c>
    </row>
    <row r="4144">
      <c r="A4144" t="str">
        <v>Beca Educación Superior</v>
      </c>
      <c r="B4144" t="str">
        <v>SACATEPÉQUEZ</v>
      </c>
      <c r="C4144" t="str">
        <v>SANTIAGO SACATEPÉQUEZ</v>
      </c>
      <c r="D4144" t="str">
        <v>Beca</v>
      </c>
      <c r="E4144" t="str">
        <v>03 Marzo</v>
      </c>
      <c r="F4144">
        <v>3</v>
      </c>
      <c r="G4144" s="1">
        <f>'BECA SUPERIOR'!M238</f>
        <v>0</v>
      </c>
      <c r="H4144" s="1">
        <f>'BECA SUPERIOR'!N238</f>
        <v>0</v>
      </c>
    </row>
    <row r="4145">
      <c r="A4145" t="str">
        <v>Beca Educación Superior</v>
      </c>
      <c r="B4145" t="str">
        <v>SACATEPÉQUEZ</v>
      </c>
      <c r="C4145" t="str">
        <v>SANTIAGO SACATEPÉQUEZ</v>
      </c>
      <c r="D4145" t="str">
        <v>Beca</v>
      </c>
      <c r="E4145" t="str">
        <v>04 Abril</v>
      </c>
      <c r="F4145">
        <v>4</v>
      </c>
      <c r="G4145" s="1">
        <f>'BECA SUPERIOR'!P238</f>
        <v>2.16</v>
      </c>
      <c r="H4145" s="1">
        <f>'BECA SUPERIOR'!Q238</f>
        <v>5400</v>
      </c>
    </row>
    <row r="4146">
      <c r="A4146" t="str">
        <v>Beca Educación Superior</v>
      </c>
      <c r="B4146" t="str">
        <v>SACATEPÉQUEZ</v>
      </c>
      <c r="C4146" t="str">
        <v>SANTIAGO SACATEPÉQUEZ</v>
      </c>
      <c r="D4146" t="str">
        <v>Beca</v>
      </c>
      <c r="E4146" t="str">
        <v>05 Mayo</v>
      </c>
      <c r="F4146">
        <v>5</v>
      </c>
      <c r="G4146" s="1">
        <f>'BECA SUPERIOR'!S238</f>
        <v>0</v>
      </c>
      <c r="H4146" s="1">
        <f>'BECA SUPERIOR'!T238</f>
        <v>0</v>
      </c>
    </row>
    <row r="4147">
      <c r="A4147" t="str">
        <v>Beca Educación Superior</v>
      </c>
      <c r="B4147" t="str">
        <v>SACATEPÉQUEZ</v>
      </c>
      <c r="C4147" t="str">
        <v>SANTIAGO SACATEPÉQUEZ</v>
      </c>
      <c r="D4147" t="str">
        <v>Beca</v>
      </c>
      <c r="E4147" t="str">
        <v>06 Junio</v>
      </c>
      <c r="F4147">
        <v>6</v>
      </c>
      <c r="G4147" s="1">
        <f>'BECA SUPERIOR'!V238</f>
        <v>0</v>
      </c>
      <c r="H4147" s="1">
        <f>'BECA SUPERIOR'!W238</f>
        <v>0</v>
      </c>
    </row>
    <row r="4148">
      <c r="A4148" t="str">
        <v>Beca Educación Superior</v>
      </c>
      <c r="B4148" t="str">
        <v>SACATEPÉQUEZ</v>
      </c>
      <c r="C4148" t="str">
        <v>SANTIAGO SACATEPÉQUEZ</v>
      </c>
      <c r="D4148" t="str">
        <v>Beca</v>
      </c>
      <c r="E4148" t="str">
        <v>07 Julio</v>
      </c>
      <c r="F4148">
        <v>7</v>
      </c>
      <c r="G4148" s="1">
        <f>'BECA SUPERIOR'!Y238</f>
        <v>0</v>
      </c>
      <c r="H4148" s="1">
        <f>'BECA SUPERIOR'!Z238</f>
        <v>0</v>
      </c>
    </row>
    <row r="4149">
      <c r="A4149" t="str">
        <v>Beca Educación Superior</v>
      </c>
      <c r="B4149" t="str">
        <v>SACATEPÉQUEZ</v>
      </c>
      <c r="C4149" t="str">
        <v>SANTIAGO SACATEPÉQUEZ</v>
      </c>
      <c r="D4149" t="str">
        <v>Beca</v>
      </c>
      <c r="E4149" t="str">
        <v>08 Agosto</v>
      </c>
      <c r="F4149">
        <v>8</v>
      </c>
      <c r="G4149" s="1">
        <f>'BECA SUPERIOR'!AB238</f>
        <v>0</v>
      </c>
      <c r="H4149" s="1">
        <f>'BECA SUPERIOR'!AC238</f>
        <v>0</v>
      </c>
    </row>
    <row r="4150">
      <c r="A4150" t="str">
        <v>Beca Educación Superior</v>
      </c>
      <c r="B4150" t="str">
        <v>SACATEPÉQUEZ</v>
      </c>
      <c r="C4150" t="str">
        <v>SANTIAGO SACATEPÉQUEZ</v>
      </c>
      <c r="D4150" t="str">
        <v>Beca</v>
      </c>
      <c r="E4150" t="str">
        <v>09 Septiembre</v>
      </c>
      <c r="F4150">
        <v>9</v>
      </c>
      <c r="G4150" s="1">
        <f>'BECA SUPERIOR'!AE238</f>
        <v>3</v>
      </c>
      <c r="H4150" s="1">
        <f>'BECA SUPERIOR'!AF238</f>
        <v>7500</v>
      </c>
    </row>
    <row r="4151">
      <c r="A4151" t="str">
        <v>Beca Educación Superior</v>
      </c>
      <c r="B4151" t="str">
        <v>SACATEPÉQUEZ</v>
      </c>
      <c r="C4151" t="str">
        <v>SANTO DOMINGO XENACOJ</v>
      </c>
      <c r="D4151" t="str">
        <v>Beca</v>
      </c>
      <c r="E4151" t="str">
        <v>01 Enero</v>
      </c>
      <c r="F4151">
        <v>1</v>
      </c>
      <c r="G4151" s="1">
        <f>'BECA SUPERIOR'!G239</f>
        <v>0</v>
      </c>
      <c r="H4151" s="1">
        <f>'BECA SUPERIOR'!H239</f>
        <v>0</v>
      </c>
    </row>
    <row r="4152">
      <c r="A4152" t="str">
        <v>Beca Educación Superior</v>
      </c>
      <c r="B4152" t="str">
        <v>SACATEPÉQUEZ</v>
      </c>
      <c r="C4152" t="str">
        <v>SANTO DOMINGO XENACOJ</v>
      </c>
      <c r="D4152" t="str">
        <v>Beca</v>
      </c>
      <c r="E4152" t="str">
        <v>02 Febrero</v>
      </c>
      <c r="F4152">
        <v>2</v>
      </c>
      <c r="G4152" s="1">
        <f>'BECA SUPERIOR'!J239</f>
        <v>0</v>
      </c>
      <c r="H4152" s="1">
        <f>'BECA SUPERIOR'!K239</f>
        <v>0</v>
      </c>
    </row>
    <row r="4153">
      <c r="A4153" t="str">
        <v>Beca Educación Superior</v>
      </c>
      <c r="B4153" t="str">
        <v>SACATEPÉQUEZ</v>
      </c>
      <c r="C4153" t="str">
        <v>SANTO DOMINGO XENACOJ</v>
      </c>
      <c r="D4153" t="str">
        <v>Beca</v>
      </c>
      <c r="E4153" t="str">
        <v>03 Marzo</v>
      </c>
      <c r="F4153">
        <v>3</v>
      </c>
      <c r="G4153" s="1">
        <f>'BECA SUPERIOR'!M239</f>
        <v>0</v>
      </c>
      <c r="H4153" s="1">
        <f>'BECA SUPERIOR'!N239</f>
        <v>0</v>
      </c>
    </row>
    <row r="4154">
      <c r="A4154" t="str">
        <v>Beca Educación Superior</v>
      </c>
      <c r="B4154" t="str">
        <v>SACATEPÉQUEZ</v>
      </c>
      <c r="C4154" t="str">
        <v>SANTO DOMINGO XENACOJ</v>
      </c>
      <c r="D4154" t="str">
        <v>Beca</v>
      </c>
      <c r="E4154" t="str">
        <v>04 Abril</v>
      </c>
      <c r="F4154">
        <v>4</v>
      </c>
      <c r="G4154" s="1">
        <f>'BECA SUPERIOR'!P239</f>
        <v>2.16</v>
      </c>
      <c r="H4154" s="1">
        <f>'BECA SUPERIOR'!Q239</f>
        <v>5400</v>
      </c>
    </row>
    <row r="4155">
      <c r="A4155" t="str">
        <v>Beca Educación Superior</v>
      </c>
      <c r="B4155" t="str">
        <v>SACATEPÉQUEZ</v>
      </c>
      <c r="C4155" t="str">
        <v>SANTO DOMINGO XENACOJ</v>
      </c>
      <c r="D4155" t="str">
        <v>Beca</v>
      </c>
      <c r="E4155" t="str">
        <v>05 Mayo</v>
      </c>
      <c r="F4155">
        <v>5</v>
      </c>
      <c r="G4155" s="1">
        <f>'BECA SUPERIOR'!S239</f>
        <v>0</v>
      </c>
      <c r="H4155" s="1">
        <f>'BECA SUPERIOR'!T239</f>
        <v>0</v>
      </c>
    </row>
    <row r="4156">
      <c r="A4156" t="str">
        <v>Beca Educación Superior</v>
      </c>
      <c r="B4156" t="str">
        <v>SACATEPÉQUEZ</v>
      </c>
      <c r="C4156" t="str">
        <v>SANTO DOMINGO XENACOJ</v>
      </c>
      <c r="D4156" t="str">
        <v>Beca</v>
      </c>
      <c r="E4156" t="str">
        <v>06 Junio</v>
      </c>
      <c r="F4156">
        <v>6</v>
      </c>
      <c r="G4156" s="1">
        <f>'BECA SUPERIOR'!V239</f>
        <v>0</v>
      </c>
      <c r="H4156" s="1">
        <f>'BECA SUPERIOR'!W239</f>
        <v>0</v>
      </c>
    </row>
    <row r="4157">
      <c r="A4157" t="str">
        <v>Beca Educación Superior</v>
      </c>
      <c r="B4157" t="str">
        <v>SACATEPÉQUEZ</v>
      </c>
      <c r="C4157" t="str">
        <v>SANTO DOMINGO XENACOJ</v>
      </c>
      <c r="D4157" t="str">
        <v>Beca</v>
      </c>
      <c r="E4157" t="str">
        <v>07 Julio</v>
      </c>
      <c r="F4157">
        <v>7</v>
      </c>
      <c r="G4157" s="1">
        <f>'BECA SUPERIOR'!Y239</f>
        <v>0</v>
      </c>
      <c r="H4157" s="1">
        <f>'BECA SUPERIOR'!Z239</f>
        <v>0</v>
      </c>
    </row>
    <row r="4158">
      <c r="A4158" t="str">
        <v>Beca Educación Superior</v>
      </c>
      <c r="B4158" t="str">
        <v>SACATEPÉQUEZ</v>
      </c>
      <c r="C4158" t="str">
        <v>SANTO DOMINGO XENACOJ</v>
      </c>
      <c r="D4158" t="str">
        <v>Beca</v>
      </c>
      <c r="E4158" t="str">
        <v>08 Agosto</v>
      </c>
      <c r="F4158">
        <v>8</v>
      </c>
      <c r="G4158" s="1">
        <f>'BECA SUPERIOR'!AB239</f>
        <v>0</v>
      </c>
      <c r="H4158" s="1">
        <f>'BECA SUPERIOR'!AC239</f>
        <v>0</v>
      </c>
    </row>
    <row r="4159">
      <c r="A4159" t="str">
        <v>Beca Educación Superior</v>
      </c>
      <c r="B4159" t="str">
        <v>SACATEPÉQUEZ</v>
      </c>
      <c r="C4159" t="str">
        <v>SANTO DOMINGO XENACOJ</v>
      </c>
      <c r="D4159" t="str">
        <v>Beca</v>
      </c>
      <c r="E4159" t="str">
        <v>09 Septiembre</v>
      </c>
      <c r="F4159">
        <v>9</v>
      </c>
      <c r="G4159" s="1">
        <f>'BECA SUPERIOR'!AE239</f>
        <v>3</v>
      </c>
      <c r="H4159" s="1">
        <f>'BECA SUPERIOR'!AF239</f>
        <v>7500</v>
      </c>
    </row>
    <row r="4160">
      <c r="A4160" t="str">
        <v>Beca Educación Superior</v>
      </c>
      <c r="B4160" t="str">
        <v>SACATEPÉQUEZ</v>
      </c>
      <c r="C4160" t="str">
        <v>SUMPANGO</v>
      </c>
      <c r="D4160" t="str">
        <v>Beca</v>
      </c>
      <c r="E4160" t="str">
        <v>01 Enero</v>
      </c>
      <c r="F4160">
        <v>1</v>
      </c>
      <c r="G4160" s="1">
        <f>'BECA SUPERIOR'!G240</f>
        <v>0</v>
      </c>
      <c r="H4160" s="1">
        <f>'BECA SUPERIOR'!H240</f>
        <v>0</v>
      </c>
    </row>
    <row r="4161">
      <c r="A4161" t="str">
        <v>Beca Educación Superior</v>
      </c>
      <c r="B4161" t="str">
        <v>SACATEPÉQUEZ</v>
      </c>
      <c r="C4161" t="str">
        <v>SUMPANGO</v>
      </c>
      <c r="D4161" t="str">
        <v>Beca</v>
      </c>
      <c r="E4161" t="str">
        <v>02 Febrero</v>
      </c>
      <c r="F4161">
        <v>2</v>
      </c>
      <c r="G4161" s="1">
        <f>'BECA SUPERIOR'!J240</f>
        <v>0</v>
      </c>
      <c r="H4161" s="1">
        <f>'BECA SUPERIOR'!K240</f>
        <v>0</v>
      </c>
    </row>
    <row r="4162">
      <c r="A4162" t="str">
        <v>Beca Educación Superior</v>
      </c>
      <c r="B4162" t="str">
        <v>SACATEPÉQUEZ</v>
      </c>
      <c r="C4162" t="str">
        <v>SUMPANGO</v>
      </c>
      <c r="D4162" t="str">
        <v>Beca</v>
      </c>
      <c r="E4162" t="str">
        <v>03 Marzo</v>
      </c>
      <c r="F4162">
        <v>3</v>
      </c>
      <c r="G4162" s="1">
        <f>'BECA SUPERIOR'!M240</f>
        <v>0</v>
      </c>
      <c r="H4162" s="1">
        <f>'BECA SUPERIOR'!N240</f>
        <v>0</v>
      </c>
    </row>
    <row r="4163">
      <c r="A4163" t="str">
        <v>Beca Educación Superior</v>
      </c>
      <c r="B4163" t="str">
        <v>SACATEPÉQUEZ</v>
      </c>
      <c r="C4163" t="str">
        <v>SUMPANGO</v>
      </c>
      <c r="D4163" t="str">
        <v>Beca</v>
      </c>
      <c r="E4163" t="str">
        <v>04 Abril</v>
      </c>
      <c r="F4163">
        <v>4</v>
      </c>
      <c r="G4163" s="1">
        <f>'BECA SUPERIOR'!P240</f>
        <v>4.32</v>
      </c>
      <c r="H4163" s="1">
        <f>'BECA SUPERIOR'!Q240</f>
        <v>10800</v>
      </c>
    </row>
    <row r="4164">
      <c r="A4164" t="str">
        <v>Beca Educación Superior</v>
      </c>
      <c r="B4164" t="str">
        <v>SACATEPÉQUEZ</v>
      </c>
      <c r="C4164" t="str">
        <v>SUMPANGO</v>
      </c>
      <c r="D4164" t="str">
        <v>Beca</v>
      </c>
      <c r="E4164" t="str">
        <v>05 Mayo</v>
      </c>
      <c r="F4164">
        <v>5</v>
      </c>
      <c r="G4164" s="1">
        <f>'BECA SUPERIOR'!S240</f>
        <v>0</v>
      </c>
      <c r="H4164" s="1">
        <f>'BECA SUPERIOR'!T240</f>
        <v>0</v>
      </c>
    </row>
    <row r="4165">
      <c r="A4165" t="str">
        <v>Beca Educación Superior</v>
      </c>
      <c r="B4165" t="str">
        <v>SACATEPÉQUEZ</v>
      </c>
      <c r="C4165" t="str">
        <v>SUMPANGO</v>
      </c>
      <c r="D4165" t="str">
        <v>Beca</v>
      </c>
      <c r="E4165" t="str">
        <v>06 Junio</v>
      </c>
      <c r="F4165">
        <v>6</v>
      </c>
      <c r="G4165" s="1">
        <f>'BECA SUPERIOR'!V240</f>
        <v>0</v>
      </c>
      <c r="H4165" s="1">
        <f>'BECA SUPERIOR'!W240</f>
        <v>0</v>
      </c>
    </row>
    <row r="4166">
      <c r="A4166" t="str">
        <v>Beca Educación Superior</v>
      </c>
      <c r="B4166" t="str">
        <v>SACATEPÉQUEZ</v>
      </c>
      <c r="C4166" t="str">
        <v>SUMPANGO</v>
      </c>
      <c r="D4166" t="str">
        <v>Beca</v>
      </c>
      <c r="E4166" t="str">
        <v>07 Julio</v>
      </c>
      <c r="F4166">
        <v>7</v>
      </c>
      <c r="G4166" s="1">
        <f>'BECA SUPERIOR'!Y240</f>
        <v>0</v>
      </c>
      <c r="H4166" s="1">
        <f>'BECA SUPERIOR'!Z240</f>
        <v>0</v>
      </c>
    </row>
    <row r="4167">
      <c r="A4167" t="str">
        <v>Beca Educación Superior</v>
      </c>
      <c r="B4167" t="str">
        <v>SACATEPÉQUEZ</v>
      </c>
      <c r="C4167" t="str">
        <v>SUMPANGO</v>
      </c>
      <c r="D4167" t="str">
        <v>Beca</v>
      </c>
      <c r="E4167" t="str">
        <v>08 Agosto</v>
      </c>
      <c r="F4167">
        <v>8</v>
      </c>
      <c r="G4167" s="1">
        <f>'BECA SUPERIOR'!AB240</f>
        <v>0</v>
      </c>
      <c r="H4167" s="1">
        <f>'BECA SUPERIOR'!AC240</f>
        <v>0</v>
      </c>
    </row>
    <row r="4168">
      <c r="A4168" t="str">
        <v>Beca Educación Superior</v>
      </c>
      <c r="B4168" t="str">
        <v>SACATEPÉQUEZ</v>
      </c>
      <c r="C4168" t="str">
        <v>SUMPANGO</v>
      </c>
      <c r="D4168" t="str">
        <v>Beca</v>
      </c>
      <c r="E4168" t="str">
        <v>09 Septiembre</v>
      </c>
      <c r="F4168">
        <v>9</v>
      </c>
      <c r="G4168" s="1">
        <f>'BECA SUPERIOR'!AE240</f>
        <v>6</v>
      </c>
      <c r="H4168" s="1">
        <f>'BECA SUPERIOR'!AF240</f>
        <v>15000</v>
      </c>
    </row>
    <row r="4169">
      <c r="A4169" t="str">
        <v>Beca Educación Superior</v>
      </c>
      <c r="B4169" t="str">
        <v>SAN MARCOS</v>
      </c>
      <c r="C4169" t="str">
        <v>AYUTLA</v>
      </c>
      <c r="D4169" t="str">
        <v>Beca</v>
      </c>
      <c r="E4169" t="str">
        <v>01 Enero</v>
      </c>
      <c r="F4169">
        <v>1</v>
      </c>
      <c r="G4169" s="1">
        <f>'BECA SUPERIOR'!G241</f>
        <v>0</v>
      </c>
      <c r="H4169" s="1">
        <f>'BECA SUPERIOR'!H241</f>
        <v>0</v>
      </c>
    </row>
    <row r="4170">
      <c r="A4170" t="str">
        <v>Beca Educación Superior</v>
      </c>
      <c r="B4170" t="str">
        <v>SAN MARCOS</v>
      </c>
      <c r="C4170" t="str">
        <v>AYUTLA</v>
      </c>
      <c r="D4170" t="str">
        <v>Beca</v>
      </c>
      <c r="E4170" t="str">
        <v>02 Febrero</v>
      </c>
      <c r="F4170">
        <v>2</v>
      </c>
      <c r="G4170" s="1">
        <f>'BECA SUPERIOR'!J241</f>
        <v>0</v>
      </c>
      <c r="H4170" s="1">
        <f>'BECA SUPERIOR'!K241</f>
        <v>0</v>
      </c>
    </row>
    <row r="4171">
      <c r="A4171" t="str">
        <v>Beca Educación Superior</v>
      </c>
      <c r="B4171" t="str">
        <v>SAN MARCOS</v>
      </c>
      <c r="C4171" t="str">
        <v>AYUTLA</v>
      </c>
      <c r="D4171" t="str">
        <v>Beca</v>
      </c>
      <c r="E4171" t="str">
        <v>03 Marzo</v>
      </c>
      <c r="F4171">
        <v>3</v>
      </c>
      <c r="G4171" s="1">
        <f>'BECA SUPERIOR'!M241</f>
        <v>0</v>
      </c>
      <c r="H4171" s="1">
        <f>'BECA SUPERIOR'!N241</f>
        <v>0</v>
      </c>
    </row>
    <row r="4172">
      <c r="A4172" t="str">
        <v>Beca Educación Superior</v>
      </c>
      <c r="B4172" t="str">
        <v>SAN MARCOS</v>
      </c>
      <c r="C4172" t="str">
        <v>AYUTLA</v>
      </c>
      <c r="D4172" t="str">
        <v>Beca</v>
      </c>
      <c r="E4172" t="str">
        <v>04 Abril</v>
      </c>
      <c r="F4172">
        <v>4</v>
      </c>
      <c r="G4172" s="1">
        <f>'BECA SUPERIOR'!P241</f>
        <v>1.44</v>
      </c>
      <c r="H4172" s="1">
        <f>'BECA SUPERIOR'!Q241</f>
        <v>3600</v>
      </c>
    </row>
    <row r="4173">
      <c r="A4173" t="str">
        <v>Beca Educación Superior</v>
      </c>
      <c r="B4173" t="str">
        <v>SAN MARCOS</v>
      </c>
      <c r="C4173" t="str">
        <v>AYUTLA</v>
      </c>
      <c r="D4173" t="str">
        <v>Beca</v>
      </c>
      <c r="E4173" t="str">
        <v>05 Mayo</v>
      </c>
      <c r="F4173">
        <v>5</v>
      </c>
      <c r="G4173" s="1">
        <f>'BECA SUPERIOR'!S241</f>
        <v>0</v>
      </c>
      <c r="H4173" s="1">
        <f>'BECA SUPERIOR'!T241</f>
        <v>0</v>
      </c>
    </row>
    <row r="4174">
      <c r="A4174" t="str">
        <v>Beca Educación Superior</v>
      </c>
      <c r="B4174" t="str">
        <v>SAN MARCOS</v>
      </c>
      <c r="C4174" t="str">
        <v>AYUTLA</v>
      </c>
      <c r="D4174" t="str">
        <v>Beca</v>
      </c>
      <c r="E4174" t="str">
        <v>06 Junio</v>
      </c>
      <c r="F4174">
        <v>6</v>
      </c>
      <c r="G4174" s="1">
        <f>'BECA SUPERIOR'!V241</f>
        <v>0</v>
      </c>
      <c r="H4174" s="1">
        <f>'BECA SUPERIOR'!W241</f>
        <v>0</v>
      </c>
    </row>
    <row r="4175">
      <c r="A4175" t="str">
        <v>Beca Educación Superior</v>
      </c>
      <c r="B4175" t="str">
        <v>SAN MARCOS</v>
      </c>
      <c r="C4175" t="str">
        <v>AYUTLA</v>
      </c>
      <c r="D4175" t="str">
        <v>Beca</v>
      </c>
      <c r="E4175" t="str">
        <v>07 Julio</v>
      </c>
      <c r="F4175">
        <v>7</v>
      </c>
      <c r="G4175" s="1">
        <f>'BECA SUPERIOR'!Y241</f>
        <v>0</v>
      </c>
      <c r="H4175" s="1">
        <f>'BECA SUPERIOR'!Z241</f>
        <v>0</v>
      </c>
    </row>
    <row r="4176">
      <c r="A4176" t="str">
        <v>Beca Educación Superior</v>
      </c>
      <c r="B4176" t="str">
        <v>SAN MARCOS</v>
      </c>
      <c r="C4176" t="str">
        <v>AYUTLA</v>
      </c>
      <c r="D4176" t="str">
        <v>Beca</v>
      </c>
      <c r="E4176" t="str">
        <v>08 Agosto</v>
      </c>
      <c r="F4176">
        <v>8</v>
      </c>
      <c r="G4176" s="1">
        <f>'BECA SUPERIOR'!AB241</f>
        <v>0</v>
      </c>
      <c r="H4176" s="1">
        <f>'BECA SUPERIOR'!AC241</f>
        <v>0</v>
      </c>
    </row>
    <row r="4177">
      <c r="A4177" t="str">
        <v>Beca Educación Superior</v>
      </c>
      <c r="B4177" t="str">
        <v>SAN MARCOS</v>
      </c>
      <c r="C4177" t="str">
        <v>AYUTLA</v>
      </c>
      <c r="D4177" t="str">
        <v>Beca</v>
      </c>
      <c r="E4177" t="str">
        <v>09 Septiembre</v>
      </c>
      <c r="F4177">
        <v>9</v>
      </c>
      <c r="G4177" s="1">
        <f>'BECA SUPERIOR'!AE241</f>
        <v>2</v>
      </c>
      <c r="H4177" s="1">
        <f>'BECA SUPERIOR'!AF241</f>
        <v>5000</v>
      </c>
    </row>
    <row r="4178">
      <c r="A4178" t="str">
        <v>Beca Educación Superior</v>
      </c>
      <c r="B4178" t="str">
        <v>SAN MARCOS</v>
      </c>
      <c r="C4178" t="str">
        <v>CATARINA</v>
      </c>
      <c r="D4178" t="str">
        <v>Beca</v>
      </c>
      <c r="E4178" t="str">
        <v>01 Enero</v>
      </c>
      <c r="F4178">
        <v>1</v>
      </c>
      <c r="G4178" s="1">
        <f>'BECA SUPERIOR'!G242</f>
        <v>0</v>
      </c>
      <c r="H4178" s="1">
        <f>'BECA SUPERIOR'!H242</f>
        <v>0</v>
      </c>
    </row>
    <row r="4179">
      <c r="A4179" t="str">
        <v>Beca Educación Superior</v>
      </c>
      <c r="B4179" t="str">
        <v>SAN MARCOS</v>
      </c>
      <c r="C4179" t="str">
        <v>CATARINA</v>
      </c>
      <c r="D4179" t="str">
        <v>Beca</v>
      </c>
      <c r="E4179" t="str">
        <v>02 Febrero</v>
      </c>
      <c r="F4179">
        <v>2</v>
      </c>
      <c r="G4179" s="1">
        <f>'BECA SUPERIOR'!J242</f>
        <v>0</v>
      </c>
      <c r="H4179" s="1">
        <f>'BECA SUPERIOR'!K242</f>
        <v>0</v>
      </c>
    </row>
    <row r="4180">
      <c r="A4180" t="str">
        <v>Beca Educación Superior</v>
      </c>
      <c r="B4180" t="str">
        <v>SAN MARCOS</v>
      </c>
      <c r="C4180" t="str">
        <v>CATARINA</v>
      </c>
      <c r="D4180" t="str">
        <v>Beca</v>
      </c>
      <c r="E4180" t="str">
        <v>03 Marzo</v>
      </c>
      <c r="F4180">
        <v>3</v>
      </c>
      <c r="G4180" s="1">
        <f>'BECA SUPERIOR'!M242</f>
        <v>0</v>
      </c>
      <c r="H4180" s="1">
        <f>'BECA SUPERIOR'!N242</f>
        <v>0</v>
      </c>
    </row>
    <row r="4181">
      <c r="A4181" t="str">
        <v>Beca Educación Superior</v>
      </c>
      <c r="B4181" t="str">
        <v>SAN MARCOS</v>
      </c>
      <c r="C4181" t="str">
        <v>CATARINA</v>
      </c>
      <c r="D4181" t="str">
        <v>Beca</v>
      </c>
      <c r="E4181" t="str">
        <v>04 Abril</v>
      </c>
      <c r="F4181">
        <v>4</v>
      </c>
      <c r="G4181" s="1">
        <f>'BECA SUPERIOR'!P242</f>
        <v>4.32</v>
      </c>
      <c r="H4181" s="1">
        <f>'BECA SUPERIOR'!Q242</f>
        <v>10800</v>
      </c>
    </row>
    <row r="4182">
      <c r="A4182" t="str">
        <v>Beca Educación Superior</v>
      </c>
      <c r="B4182" t="str">
        <v>SAN MARCOS</v>
      </c>
      <c r="C4182" t="str">
        <v>CATARINA</v>
      </c>
      <c r="D4182" t="str">
        <v>Beca</v>
      </c>
      <c r="E4182" t="str">
        <v>05 Mayo</v>
      </c>
      <c r="F4182">
        <v>5</v>
      </c>
      <c r="G4182" s="1">
        <f>'BECA SUPERIOR'!S242</f>
        <v>0</v>
      </c>
      <c r="H4182" s="1">
        <f>'BECA SUPERIOR'!T242</f>
        <v>0</v>
      </c>
    </row>
    <row r="4183">
      <c r="A4183" t="str">
        <v>Beca Educación Superior</v>
      </c>
      <c r="B4183" t="str">
        <v>SAN MARCOS</v>
      </c>
      <c r="C4183" t="str">
        <v>CATARINA</v>
      </c>
      <c r="D4183" t="str">
        <v>Beca</v>
      </c>
      <c r="E4183" t="str">
        <v>06 Junio</v>
      </c>
      <c r="F4183">
        <v>6</v>
      </c>
      <c r="G4183" s="1">
        <f>'BECA SUPERIOR'!V242</f>
        <v>0</v>
      </c>
      <c r="H4183" s="1">
        <f>'BECA SUPERIOR'!W242</f>
        <v>0</v>
      </c>
    </row>
    <row r="4184">
      <c r="A4184" t="str">
        <v>Beca Educación Superior</v>
      </c>
      <c r="B4184" t="str">
        <v>SAN MARCOS</v>
      </c>
      <c r="C4184" t="str">
        <v>CATARINA</v>
      </c>
      <c r="D4184" t="str">
        <v>Beca</v>
      </c>
      <c r="E4184" t="str">
        <v>07 Julio</v>
      </c>
      <c r="F4184">
        <v>7</v>
      </c>
      <c r="G4184" s="1">
        <f>'BECA SUPERIOR'!Y242</f>
        <v>0</v>
      </c>
      <c r="H4184" s="1">
        <f>'BECA SUPERIOR'!Z242</f>
        <v>0</v>
      </c>
    </row>
    <row r="4185">
      <c r="A4185" t="str">
        <v>Beca Educación Superior</v>
      </c>
      <c r="B4185" t="str">
        <v>SAN MARCOS</v>
      </c>
      <c r="C4185" t="str">
        <v>CATARINA</v>
      </c>
      <c r="D4185" t="str">
        <v>Beca</v>
      </c>
      <c r="E4185" t="str">
        <v>08 Agosto</v>
      </c>
      <c r="F4185">
        <v>8</v>
      </c>
      <c r="G4185" s="1">
        <f>'BECA SUPERIOR'!AB242</f>
        <v>0</v>
      </c>
      <c r="H4185" s="1">
        <f>'BECA SUPERIOR'!AC242</f>
        <v>0</v>
      </c>
    </row>
    <row r="4186">
      <c r="A4186" t="str">
        <v>Beca Educación Superior</v>
      </c>
      <c r="B4186" t="str">
        <v>SAN MARCOS</v>
      </c>
      <c r="C4186" t="str">
        <v>CATARINA</v>
      </c>
      <c r="D4186" t="str">
        <v>Beca</v>
      </c>
      <c r="E4186" t="str">
        <v>09 Septiembre</v>
      </c>
      <c r="F4186">
        <v>9</v>
      </c>
      <c r="G4186" s="1">
        <f>'BECA SUPERIOR'!AE242</f>
        <v>6</v>
      </c>
      <c r="H4186" s="1">
        <f>'BECA SUPERIOR'!AF242</f>
        <v>15000</v>
      </c>
    </row>
    <row r="4187">
      <c r="A4187" t="str">
        <v>Beca Educación Superior</v>
      </c>
      <c r="B4187" t="str">
        <v>SAN MARCOS</v>
      </c>
      <c r="C4187" t="str">
        <v>COMITANCILLO</v>
      </c>
      <c r="D4187" t="str">
        <v>Beca</v>
      </c>
      <c r="E4187" t="str">
        <v>01 Enero</v>
      </c>
      <c r="F4187">
        <v>1</v>
      </c>
      <c r="G4187" s="1">
        <f>'BECA SUPERIOR'!G243</f>
        <v>0</v>
      </c>
      <c r="H4187" s="1">
        <f>'BECA SUPERIOR'!H243</f>
        <v>0</v>
      </c>
    </row>
    <row r="4188">
      <c r="A4188" t="str">
        <v>Beca Educación Superior</v>
      </c>
      <c r="B4188" t="str">
        <v>SAN MARCOS</v>
      </c>
      <c r="C4188" t="str">
        <v>COMITANCILLO</v>
      </c>
      <c r="D4188" t="str">
        <v>Beca</v>
      </c>
      <c r="E4188" t="str">
        <v>02 Febrero</v>
      </c>
      <c r="F4188">
        <v>2</v>
      </c>
      <c r="G4188" s="1">
        <f>'BECA SUPERIOR'!J243</f>
        <v>0</v>
      </c>
      <c r="H4188" s="1">
        <f>'BECA SUPERIOR'!K243</f>
        <v>0</v>
      </c>
    </row>
    <row r="4189">
      <c r="A4189" t="str">
        <v>Beca Educación Superior</v>
      </c>
      <c r="B4189" t="str">
        <v>SAN MARCOS</v>
      </c>
      <c r="C4189" t="str">
        <v>COMITANCILLO</v>
      </c>
      <c r="D4189" t="str">
        <v>Beca</v>
      </c>
      <c r="E4189" t="str">
        <v>03 Marzo</v>
      </c>
      <c r="F4189">
        <v>3</v>
      </c>
      <c r="G4189" s="1">
        <f>'BECA SUPERIOR'!M243</f>
        <v>0</v>
      </c>
      <c r="H4189" s="1">
        <f>'BECA SUPERIOR'!N243</f>
        <v>0</v>
      </c>
    </row>
    <row r="4190">
      <c r="A4190" t="str">
        <v>Beca Educación Superior</v>
      </c>
      <c r="B4190" t="str">
        <v>SAN MARCOS</v>
      </c>
      <c r="C4190" t="str">
        <v>COMITANCILLO</v>
      </c>
      <c r="D4190" t="str">
        <v>Beca</v>
      </c>
      <c r="E4190" t="str">
        <v>04 Abril</v>
      </c>
      <c r="F4190">
        <v>4</v>
      </c>
      <c r="G4190" s="1">
        <f>'BECA SUPERIOR'!P243</f>
        <v>0.72</v>
      </c>
      <c r="H4190" s="1">
        <f>'BECA SUPERIOR'!Q243</f>
        <v>1800</v>
      </c>
    </row>
    <row r="4191">
      <c r="A4191" t="str">
        <v>Beca Educación Superior</v>
      </c>
      <c r="B4191" t="str">
        <v>SAN MARCOS</v>
      </c>
      <c r="C4191" t="str">
        <v>COMITANCILLO</v>
      </c>
      <c r="D4191" t="str">
        <v>Beca</v>
      </c>
      <c r="E4191" t="str">
        <v>05 Mayo</v>
      </c>
      <c r="F4191">
        <v>5</v>
      </c>
      <c r="G4191" s="1">
        <f>'BECA SUPERIOR'!S243</f>
        <v>0</v>
      </c>
      <c r="H4191" s="1">
        <f>'BECA SUPERIOR'!T243</f>
        <v>0</v>
      </c>
    </row>
    <row r="4192">
      <c r="A4192" t="str">
        <v>Beca Educación Superior</v>
      </c>
      <c r="B4192" t="str">
        <v>SAN MARCOS</v>
      </c>
      <c r="C4192" t="str">
        <v>COMITANCILLO</v>
      </c>
      <c r="D4192" t="str">
        <v>Beca</v>
      </c>
      <c r="E4192" t="str">
        <v>06 Junio</v>
      </c>
      <c r="F4192">
        <v>6</v>
      </c>
      <c r="G4192" s="1">
        <f>'BECA SUPERIOR'!V243</f>
        <v>0</v>
      </c>
      <c r="H4192" s="1">
        <f>'BECA SUPERIOR'!W243</f>
        <v>0</v>
      </c>
    </row>
    <row r="4193">
      <c r="A4193" t="str">
        <v>Beca Educación Superior</v>
      </c>
      <c r="B4193" t="str">
        <v>SAN MARCOS</v>
      </c>
      <c r="C4193" t="str">
        <v>COMITANCILLO</v>
      </c>
      <c r="D4193" t="str">
        <v>Beca</v>
      </c>
      <c r="E4193" t="str">
        <v>07 Julio</v>
      </c>
      <c r="F4193">
        <v>7</v>
      </c>
      <c r="G4193" s="1">
        <f>'BECA SUPERIOR'!Y243</f>
        <v>0</v>
      </c>
      <c r="H4193" s="1">
        <f>'BECA SUPERIOR'!Z243</f>
        <v>0</v>
      </c>
    </row>
    <row r="4194">
      <c r="A4194" t="str">
        <v>Beca Educación Superior</v>
      </c>
      <c r="B4194" t="str">
        <v>SAN MARCOS</v>
      </c>
      <c r="C4194" t="str">
        <v>COMITANCILLO</v>
      </c>
      <c r="D4194" t="str">
        <v>Beca</v>
      </c>
      <c r="E4194" t="str">
        <v>08 Agosto</v>
      </c>
      <c r="F4194">
        <v>8</v>
      </c>
      <c r="G4194" s="1">
        <f>'BECA SUPERIOR'!AB243</f>
        <v>0</v>
      </c>
      <c r="H4194" s="1">
        <f>'BECA SUPERIOR'!AC243</f>
        <v>0</v>
      </c>
    </row>
    <row r="4195">
      <c r="A4195" t="str">
        <v>Beca Educación Superior</v>
      </c>
      <c r="B4195" t="str">
        <v>SAN MARCOS</v>
      </c>
      <c r="C4195" t="str">
        <v>COMITANCILLO</v>
      </c>
      <c r="D4195" t="str">
        <v>Beca</v>
      </c>
      <c r="E4195" t="str">
        <v>09 Septiembre</v>
      </c>
      <c r="F4195">
        <v>9</v>
      </c>
      <c r="G4195" s="1">
        <f>'BECA SUPERIOR'!AE243</f>
        <v>1</v>
      </c>
      <c r="H4195" s="1">
        <f>'BECA SUPERIOR'!AF243</f>
        <v>2500</v>
      </c>
    </row>
    <row r="4196">
      <c r="A4196" t="str">
        <v>Beca Educación Superior</v>
      </c>
      <c r="B4196" t="str">
        <v>SAN MARCOS</v>
      </c>
      <c r="C4196" t="str">
        <v>CONCEPCIÓN TUTUAPA</v>
      </c>
      <c r="D4196" t="str">
        <v>Beca</v>
      </c>
      <c r="E4196" t="str">
        <v>01 Enero</v>
      </c>
      <c r="F4196">
        <v>1</v>
      </c>
      <c r="G4196" s="1">
        <f>'BECA SUPERIOR'!G244</f>
        <v>0</v>
      </c>
      <c r="H4196" s="1">
        <f>'BECA SUPERIOR'!H244</f>
        <v>0</v>
      </c>
    </row>
    <row r="4197">
      <c r="A4197" t="str">
        <v>Beca Educación Superior</v>
      </c>
      <c r="B4197" t="str">
        <v>SAN MARCOS</v>
      </c>
      <c r="C4197" t="str">
        <v>CONCEPCIÓN TUTUAPA</v>
      </c>
      <c r="D4197" t="str">
        <v>Beca</v>
      </c>
      <c r="E4197" t="str">
        <v>02 Febrero</v>
      </c>
      <c r="F4197">
        <v>2</v>
      </c>
      <c r="G4197" s="1">
        <f>'BECA SUPERIOR'!J244</f>
        <v>0</v>
      </c>
      <c r="H4197" s="1">
        <f>'BECA SUPERIOR'!K244</f>
        <v>0</v>
      </c>
    </row>
    <row r="4198">
      <c r="A4198" t="str">
        <v>Beca Educación Superior</v>
      </c>
      <c r="B4198" t="str">
        <v>SAN MARCOS</v>
      </c>
      <c r="C4198" t="str">
        <v>CONCEPCIÓN TUTUAPA</v>
      </c>
      <c r="D4198" t="str">
        <v>Beca</v>
      </c>
      <c r="E4198" t="str">
        <v>03 Marzo</v>
      </c>
      <c r="F4198">
        <v>3</v>
      </c>
      <c r="G4198" s="1">
        <f>'BECA SUPERIOR'!M244</f>
        <v>0</v>
      </c>
      <c r="H4198" s="1">
        <f>'BECA SUPERIOR'!N244</f>
        <v>0</v>
      </c>
    </row>
    <row r="4199">
      <c r="A4199" t="str">
        <v>Beca Educación Superior</v>
      </c>
      <c r="B4199" t="str">
        <v>SAN MARCOS</v>
      </c>
      <c r="C4199" t="str">
        <v>CONCEPCIÓN TUTUAPA</v>
      </c>
      <c r="D4199" t="str">
        <v>Beca</v>
      </c>
      <c r="E4199" t="str">
        <v>04 Abril</v>
      </c>
      <c r="F4199">
        <v>4</v>
      </c>
      <c r="G4199" s="1">
        <f>'BECA SUPERIOR'!P244</f>
        <v>1.44</v>
      </c>
      <c r="H4199" s="1">
        <f>'BECA SUPERIOR'!Q244</f>
        <v>3600</v>
      </c>
    </row>
    <row r="4200">
      <c r="A4200" t="str">
        <v>Beca Educación Superior</v>
      </c>
      <c r="B4200" t="str">
        <v>SAN MARCOS</v>
      </c>
      <c r="C4200" t="str">
        <v>CONCEPCIÓN TUTUAPA</v>
      </c>
      <c r="D4200" t="str">
        <v>Beca</v>
      </c>
      <c r="E4200" t="str">
        <v>05 Mayo</v>
      </c>
      <c r="F4200">
        <v>5</v>
      </c>
      <c r="G4200" s="1">
        <f>'BECA SUPERIOR'!S244</f>
        <v>0</v>
      </c>
      <c r="H4200" s="1">
        <f>'BECA SUPERIOR'!T244</f>
        <v>0</v>
      </c>
    </row>
    <row r="4201">
      <c r="A4201" t="str">
        <v>Beca Educación Superior</v>
      </c>
      <c r="B4201" t="str">
        <v>SAN MARCOS</v>
      </c>
      <c r="C4201" t="str">
        <v>CONCEPCIÓN TUTUAPA</v>
      </c>
      <c r="D4201" t="str">
        <v>Beca</v>
      </c>
      <c r="E4201" t="str">
        <v>06 Junio</v>
      </c>
      <c r="F4201">
        <v>6</v>
      </c>
      <c r="G4201" s="1">
        <f>'BECA SUPERIOR'!V244</f>
        <v>0</v>
      </c>
      <c r="H4201" s="1">
        <f>'BECA SUPERIOR'!W244</f>
        <v>0</v>
      </c>
    </row>
    <row r="4202">
      <c r="A4202" t="str">
        <v>Beca Educación Superior</v>
      </c>
      <c r="B4202" t="str">
        <v>SAN MARCOS</v>
      </c>
      <c r="C4202" t="str">
        <v>CONCEPCIÓN TUTUAPA</v>
      </c>
      <c r="D4202" t="str">
        <v>Beca</v>
      </c>
      <c r="E4202" t="str">
        <v>07 Julio</v>
      </c>
      <c r="F4202">
        <v>7</v>
      </c>
      <c r="G4202" s="1">
        <f>'BECA SUPERIOR'!Y244</f>
        <v>0</v>
      </c>
      <c r="H4202" s="1">
        <f>'BECA SUPERIOR'!Z244</f>
        <v>0</v>
      </c>
    </row>
    <row r="4203">
      <c r="A4203" t="str">
        <v>Beca Educación Superior</v>
      </c>
      <c r="B4203" t="str">
        <v>SAN MARCOS</v>
      </c>
      <c r="C4203" t="str">
        <v>CONCEPCIÓN TUTUAPA</v>
      </c>
      <c r="D4203" t="str">
        <v>Beca</v>
      </c>
      <c r="E4203" t="str">
        <v>08 Agosto</v>
      </c>
      <c r="F4203">
        <v>8</v>
      </c>
      <c r="G4203" s="1">
        <f>'BECA SUPERIOR'!AB244</f>
        <v>0</v>
      </c>
      <c r="H4203" s="1">
        <f>'BECA SUPERIOR'!AC244</f>
        <v>0</v>
      </c>
    </row>
    <row r="4204">
      <c r="A4204" t="str">
        <v>Beca Educación Superior</v>
      </c>
      <c r="B4204" t="str">
        <v>SAN MARCOS</v>
      </c>
      <c r="C4204" t="str">
        <v>CONCEPCIÓN TUTUAPA</v>
      </c>
      <c r="D4204" t="str">
        <v>Beca</v>
      </c>
      <c r="E4204" t="str">
        <v>09 Septiembre</v>
      </c>
      <c r="F4204">
        <v>9</v>
      </c>
      <c r="G4204" s="1">
        <f>'BECA SUPERIOR'!AE244</f>
        <v>2</v>
      </c>
      <c r="H4204" s="1">
        <f>'BECA SUPERIOR'!AF244</f>
        <v>5000</v>
      </c>
    </row>
    <row r="4205">
      <c r="A4205" t="str">
        <v>Beca Educación Superior</v>
      </c>
      <c r="B4205" t="str">
        <v>SAN MARCOS</v>
      </c>
      <c r="C4205" t="str">
        <v>EL QUETZAL</v>
      </c>
      <c r="D4205" t="str">
        <v>Beca</v>
      </c>
      <c r="E4205" t="str">
        <v>01 Enero</v>
      </c>
      <c r="F4205">
        <v>1</v>
      </c>
      <c r="G4205" s="1">
        <f>'BECA SUPERIOR'!G245</f>
        <v>0</v>
      </c>
      <c r="H4205" s="1">
        <f>'BECA SUPERIOR'!H245</f>
        <v>0</v>
      </c>
    </row>
    <row r="4206">
      <c r="A4206" t="str">
        <v>Beca Educación Superior</v>
      </c>
      <c r="B4206" t="str">
        <v>SAN MARCOS</v>
      </c>
      <c r="C4206" t="str">
        <v>EL QUETZAL</v>
      </c>
      <c r="D4206" t="str">
        <v>Beca</v>
      </c>
      <c r="E4206" t="str">
        <v>02 Febrero</v>
      </c>
      <c r="F4206">
        <v>2</v>
      </c>
      <c r="G4206" s="1">
        <f>'BECA SUPERIOR'!J245</f>
        <v>0</v>
      </c>
      <c r="H4206" s="1">
        <f>'BECA SUPERIOR'!K245</f>
        <v>0</v>
      </c>
    </row>
    <row r="4207">
      <c r="A4207" t="str">
        <v>Beca Educación Superior</v>
      </c>
      <c r="B4207" t="str">
        <v>SAN MARCOS</v>
      </c>
      <c r="C4207" t="str">
        <v>EL QUETZAL</v>
      </c>
      <c r="D4207" t="str">
        <v>Beca</v>
      </c>
      <c r="E4207" t="str">
        <v>03 Marzo</v>
      </c>
      <c r="F4207">
        <v>3</v>
      </c>
      <c r="G4207" s="1">
        <f>'BECA SUPERIOR'!M245</f>
        <v>0</v>
      </c>
      <c r="H4207" s="1">
        <f>'BECA SUPERIOR'!N245</f>
        <v>0</v>
      </c>
    </row>
    <row r="4208">
      <c r="A4208" t="str">
        <v>Beca Educación Superior</v>
      </c>
      <c r="B4208" t="str">
        <v>SAN MARCOS</v>
      </c>
      <c r="C4208" t="str">
        <v>EL QUETZAL</v>
      </c>
      <c r="D4208" t="str">
        <v>Beca</v>
      </c>
      <c r="E4208" t="str">
        <v>04 Abril</v>
      </c>
      <c r="F4208">
        <v>4</v>
      </c>
      <c r="G4208" s="1">
        <f>'BECA SUPERIOR'!P245</f>
        <v>0.72</v>
      </c>
      <c r="H4208" s="1">
        <f>'BECA SUPERIOR'!Q245</f>
        <v>1800</v>
      </c>
    </row>
    <row r="4209">
      <c r="A4209" t="str">
        <v>Beca Educación Superior</v>
      </c>
      <c r="B4209" t="str">
        <v>SAN MARCOS</v>
      </c>
      <c r="C4209" t="str">
        <v>EL QUETZAL</v>
      </c>
      <c r="D4209" t="str">
        <v>Beca</v>
      </c>
      <c r="E4209" t="str">
        <v>05 Mayo</v>
      </c>
      <c r="F4209">
        <v>5</v>
      </c>
      <c r="G4209" s="1">
        <f>'BECA SUPERIOR'!S245</f>
        <v>0</v>
      </c>
      <c r="H4209" s="1">
        <f>'BECA SUPERIOR'!T245</f>
        <v>0</v>
      </c>
    </row>
    <row r="4210">
      <c r="A4210" t="str">
        <v>Beca Educación Superior</v>
      </c>
      <c r="B4210" t="str">
        <v>SAN MARCOS</v>
      </c>
      <c r="C4210" t="str">
        <v>EL QUETZAL</v>
      </c>
      <c r="D4210" t="str">
        <v>Beca</v>
      </c>
      <c r="E4210" t="str">
        <v>06 Junio</v>
      </c>
      <c r="F4210">
        <v>6</v>
      </c>
      <c r="G4210" s="1">
        <f>'BECA SUPERIOR'!V245</f>
        <v>0</v>
      </c>
      <c r="H4210" s="1">
        <f>'BECA SUPERIOR'!W245</f>
        <v>0</v>
      </c>
    </row>
    <row r="4211">
      <c r="A4211" t="str">
        <v>Beca Educación Superior</v>
      </c>
      <c r="B4211" t="str">
        <v>SAN MARCOS</v>
      </c>
      <c r="C4211" t="str">
        <v>EL QUETZAL</v>
      </c>
      <c r="D4211" t="str">
        <v>Beca</v>
      </c>
      <c r="E4211" t="str">
        <v>07 Julio</v>
      </c>
      <c r="F4211">
        <v>7</v>
      </c>
      <c r="G4211" s="1">
        <f>'BECA SUPERIOR'!Y245</f>
        <v>0</v>
      </c>
      <c r="H4211" s="1">
        <f>'BECA SUPERIOR'!Z245</f>
        <v>0</v>
      </c>
    </row>
    <row r="4212">
      <c r="A4212" t="str">
        <v>Beca Educación Superior</v>
      </c>
      <c r="B4212" t="str">
        <v>SAN MARCOS</v>
      </c>
      <c r="C4212" t="str">
        <v>EL QUETZAL</v>
      </c>
      <c r="D4212" t="str">
        <v>Beca</v>
      </c>
      <c r="E4212" t="str">
        <v>08 Agosto</v>
      </c>
      <c r="F4212">
        <v>8</v>
      </c>
      <c r="G4212" s="1">
        <f>'BECA SUPERIOR'!AB245</f>
        <v>0</v>
      </c>
      <c r="H4212" s="1">
        <f>'BECA SUPERIOR'!AC245</f>
        <v>0</v>
      </c>
    </row>
    <row r="4213">
      <c r="A4213" t="str">
        <v>Beca Educación Superior</v>
      </c>
      <c r="B4213" t="str">
        <v>SAN MARCOS</v>
      </c>
      <c r="C4213" t="str">
        <v>EL QUETZAL</v>
      </c>
      <c r="D4213" t="str">
        <v>Beca</v>
      </c>
      <c r="E4213" t="str">
        <v>09 Septiembre</v>
      </c>
      <c r="F4213">
        <v>9</v>
      </c>
      <c r="G4213" s="1">
        <f>'BECA SUPERIOR'!AE245</f>
        <v>1</v>
      </c>
      <c r="H4213" s="1">
        <f>'BECA SUPERIOR'!AF245</f>
        <v>2500</v>
      </c>
    </row>
    <row r="4214">
      <c r="A4214" t="str">
        <v>Beca Educación Superior</v>
      </c>
      <c r="B4214" t="str">
        <v>SAN MARCOS</v>
      </c>
      <c r="C4214" t="str">
        <v>EL RODEO</v>
      </c>
      <c r="D4214" t="str">
        <v>Beca</v>
      </c>
      <c r="E4214" t="str">
        <v>01 Enero</v>
      </c>
      <c r="F4214">
        <v>1</v>
      </c>
      <c r="G4214" s="1">
        <f>'BECA SUPERIOR'!G246</f>
        <v>0</v>
      </c>
      <c r="H4214" s="1">
        <f>'BECA SUPERIOR'!H246</f>
        <v>0</v>
      </c>
    </row>
    <row r="4215">
      <c r="A4215" t="str">
        <v>Beca Educación Superior</v>
      </c>
      <c r="B4215" t="str">
        <v>SAN MARCOS</v>
      </c>
      <c r="C4215" t="str">
        <v>EL RODEO</v>
      </c>
      <c r="D4215" t="str">
        <v>Beca</v>
      </c>
      <c r="E4215" t="str">
        <v>02 Febrero</v>
      </c>
      <c r="F4215">
        <v>2</v>
      </c>
      <c r="G4215" s="1">
        <f>'BECA SUPERIOR'!J246</f>
        <v>0</v>
      </c>
      <c r="H4215" s="1">
        <f>'BECA SUPERIOR'!K246</f>
        <v>0</v>
      </c>
    </row>
    <row r="4216">
      <c r="A4216" t="str">
        <v>Beca Educación Superior</v>
      </c>
      <c r="B4216" t="str">
        <v>SAN MARCOS</v>
      </c>
      <c r="C4216" t="str">
        <v>EL RODEO</v>
      </c>
      <c r="D4216" t="str">
        <v>Beca</v>
      </c>
      <c r="E4216" t="str">
        <v>03 Marzo</v>
      </c>
      <c r="F4216">
        <v>3</v>
      </c>
      <c r="G4216" s="1">
        <f>'BECA SUPERIOR'!M246</f>
        <v>0</v>
      </c>
      <c r="H4216" s="1">
        <f>'BECA SUPERIOR'!N246</f>
        <v>0</v>
      </c>
    </row>
    <row r="4217">
      <c r="A4217" t="str">
        <v>Beca Educación Superior</v>
      </c>
      <c r="B4217" t="str">
        <v>SAN MARCOS</v>
      </c>
      <c r="C4217" t="str">
        <v>EL RODEO</v>
      </c>
      <c r="D4217" t="str">
        <v>Beca</v>
      </c>
      <c r="E4217" t="str">
        <v>04 Abril</v>
      </c>
      <c r="F4217">
        <v>4</v>
      </c>
      <c r="G4217" s="1">
        <f>'BECA SUPERIOR'!P246</f>
        <v>0</v>
      </c>
      <c r="H4217" s="1">
        <f>'BECA SUPERIOR'!Q246</f>
        <v>0</v>
      </c>
    </row>
    <row r="4218">
      <c r="A4218" t="str">
        <v>Beca Educación Superior</v>
      </c>
      <c r="B4218" t="str">
        <v>SAN MARCOS</v>
      </c>
      <c r="C4218" t="str">
        <v>EL RODEO</v>
      </c>
      <c r="D4218" t="str">
        <v>Beca</v>
      </c>
      <c r="E4218" t="str">
        <v>05 Mayo</v>
      </c>
      <c r="F4218">
        <v>5</v>
      </c>
      <c r="G4218" s="1">
        <f>'BECA SUPERIOR'!S246</f>
        <v>0</v>
      </c>
      <c r="H4218" s="1">
        <f>'BECA SUPERIOR'!T246</f>
        <v>0</v>
      </c>
    </row>
    <row r="4219">
      <c r="A4219" t="str">
        <v>Beca Educación Superior</v>
      </c>
      <c r="B4219" t="str">
        <v>SAN MARCOS</v>
      </c>
      <c r="C4219" t="str">
        <v>EL RODEO</v>
      </c>
      <c r="D4219" t="str">
        <v>Beca</v>
      </c>
      <c r="E4219" t="str">
        <v>06 Junio</v>
      </c>
      <c r="F4219">
        <v>6</v>
      </c>
      <c r="G4219" s="1">
        <f>'BECA SUPERIOR'!V246</f>
        <v>0</v>
      </c>
      <c r="H4219" s="1">
        <f>'BECA SUPERIOR'!W246</f>
        <v>0</v>
      </c>
    </row>
    <row r="4220">
      <c r="A4220" t="str">
        <v>Beca Educación Superior</v>
      </c>
      <c r="B4220" t="str">
        <v>SAN MARCOS</v>
      </c>
      <c r="C4220" t="str">
        <v>EL RODEO</v>
      </c>
      <c r="D4220" t="str">
        <v>Beca</v>
      </c>
      <c r="E4220" t="str">
        <v>07 Julio</v>
      </c>
      <c r="F4220">
        <v>7</v>
      </c>
      <c r="G4220" s="1">
        <f>'BECA SUPERIOR'!Y246</f>
        <v>0</v>
      </c>
      <c r="H4220" s="1">
        <f>'BECA SUPERIOR'!Z246</f>
        <v>0</v>
      </c>
    </row>
    <row r="4221">
      <c r="A4221" t="str">
        <v>Beca Educación Superior</v>
      </c>
      <c r="B4221" t="str">
        <v>SAN MARCOS</v>
      </c>
      <c r="C4221" t="str">
        <v>EL RODEO</v>
      </c>
      <c r="D4221" t="str">
        <v>Beca</v>
      </c>
      <c r="E4221" t="str">
        <v>08 Agosto</v>
      </c>
      <c r="F4221">
        <v>8</v>
      </c>
      <c r="G4221" s="1">
        <f>'BECA SUPERIOR'!AB246</f>
        <v>0</v>
      </c>
      <c r="H4221" s="1">
        <f>'BECA SUPERIOR'!AC246</f>
        <v>0</v>
      </c>
    </row>
    <row r="4222">
      <c r="A4222" t="str">
        <v>Beca Educación Superior</v>
      </c>
      <c r="B4222" t="str">
        <v>SAN MARCOS</v>
      </c>
      <c r="C4222" t="str">
        <v>EL RODEO</v>
      </c>
      <c r="D4222" t="str">
        <v>Beca</v>
      </c>
      <c r="E4222" t="str">
        <v>09 Septiembre</v>
      </c>
      <c r="F4222">
        <v>9</v>
      </c>
      <c r="G4222" s="1">
        <f>'BECA SUPERIOR'!AE246</f>
        <v>0</v>
      </c>
      <c r="H4222" s="1">
        <f>'BECA SUPERIOR'!AF246</f>
        <v>0</v>
      </c>
    </row>
    <row r="4223">
      <c r="A4223" t="str">
        <v>Beca Educación Superior</v>
      </c>
      <c r="B4223" t="str">
        <v>SAN MARCOS</v>
      </c>
      <c r="C4223" t="str">
        <v>EL TUMBADOR</v>
      </c>
      <c r="D4223" t="str">
        <v>Beca</v>
      </c>
      <c r="E4223" t="str">
        <v>01 Enero</v>
      </c>
      <c r="F4223">
        <v>1</v>
      </c>
      <c r="G4223" s="1">
        <f>'BECA SUPERIOR'!G247</f>
        <v>0</v>
      </c>
      <c r="H4223" s="1">
        <f>'BECA SUPERIOR'!H247</f>
        <v>0</v>
      </c>
    </row>
    <row r="4224">
      <c r="A4224" t="str">
        <v>Beca Educación Superior</v>
      </c>
      <c r="B4224" t="str">
        <v>SAN MARCOS</v>
      </c>
      <c r="C4224" t="str">
        <v>EL TUMBADOR</v>
      </c>
      <c r="D4224" t="str">
        <v>Beca</v>
      </c>
      <c r="E4224" t="str">
        <v>02 Febrero</v>
      </c>
      <c r="F4224">
        <v>2</v>
      </c>
      <c r="G4224" s="1">
        <f>'BECA SUPERIOR'!J247</f>
        <v>0</v>
      </c>
      <c r="H4224" s="1">
        <f>'BECA SUPERIOR'!K247</f>
        <v>0</v>
      </c>
    </row>
    <row r="4225">
      <c r="A4225" t="str">
        <v>Beca Educación Superior</v>
      </c>
      <c r="B4225" t="str">
        <v>SAN MARCOS</v>
      </c>
      <c r="C4225" t="str">
        <v>EL TUMBADOR</v>
      </c>
      <c r="D4225" t="str">
        <v>Beca</v>
      </c>
      <c r="E4225" t="str">
        <v>03 Marzo</v>
      </c>
      <c r="F4225">
        <v>3</v>
      </c>
      <c r="G4225" s="1">
        <f>'BECA SUPERIOR'!M247</f>
        <v>0</v>
      </c>
      <c r="H4225" s="1">
        <f>'BECA SUPERIOR'!N247</f>
        <v>0</v>
      </c>
    </row>
    <row r="4226">
      <c r="A4226" t="str">
        <v>Beca Educación Superior</v>
      </c>
      <c r="B4226" t="str">
        <v>SAN MARCOS</v>
      </c>
      <c r="C4226" t="str">
        <v>EL TUMBADOR</v>
      </c>
      <c r="D4226" t="str">
        <v>Beca</v>
      </c>
      <c r="E4226" t="str">
        <v>04 Abril</v>
      </c>
      <c r="F4226">
        <v>4</v>
      </c>
      <c r="G4226" s="1">
        <f>'BECA SUPERIOR'!P247</f>
        <v>0</v>
      </c>
      <c r="H4226" s="1">
        <f>'BECA SUPERIOR'!Q247</f>
        <v>0</v>
      </c>
    </row>
    <row r="4227">
      <c r="A4227" t="str">
        <v>Beca Educación Superior</v>
      </c>
      <c r="B4227" t="str">
        <v>SAN MARCOS</v>
      </c>
      <c r="C4227" t="str">
        <v>EL TUMBADOR</v>
      </c>
      <c r="D4227" t="str">
        <v>Beca</v>
      </c>
      <c r="E4227" t="str">
        <v>05 Mayo</v>
      </c>
      <c r="F4227">
        <v>5</v>
      </c>
      <c r="G4227" s="1">
        <f>'BECA SUPERIOR'!S247</f>
        <v>0</v>
      </c>
      <c r="H4227" s="1">
        <f>'BECA SUPERIOR'!T247</f>
        <v>0</v>
      </c>
    </row>
    <row r="4228">
      <c r="A4228" t="str">
        <v>Beca Educación Superior</v>
      </c>
      <c r="B4228" t="str">
        <v>SAN MARCOS</v>
      </c>
      <c r="C4228" t="str">
        <v>EL TUMBADOR</v>
      </c>
      <c r="D4228" t="str">
        <v>Beca</v>
      </c>
      <c r="E4228" t="str">
        <v>06 Junio</v>
      </c>
      <c r="F4228">
        <v>6</v>
      </c>
      <c r="G4228" s="1">
        <f>'BECA SUPERIOR'!V247</f>
        <v>0</v>
      </c>
      <c r="H4228" s="1">
        <f>'BECA SUPERIOR'!W247</f>
        <v>0</v>
      </c>
    </row>
    <row r="4229">
      <c r="A4229" t="str">
        <v>Beca Educación Superior</v>
      </c>
      <c r="B4229" t="str">
        <v>SAN MARCOS</v>
      </c>
      <c r="C4229" t="str">
        <v>EL TUMBADOR</v>
      </c>
      <c r="D4229" t="str">
        <v>Beca</v>
      </c>
      <c r="E4229" t="str">
        <v>07 Julio</v>
      </c>
      <c r="F4229">
        <v>7</v>
      </c>
      <c r="G4229" s="1">
        <f>'BECA SUPERIOR'!Y247</f>
        <v>0</v>
      </c>
      <c r="H4229" s="1">
        <f>'BECA SUPERIOR'!Z247</f>
        <v>0</v>
      </c>
    </row>
    <row r="4230">
      <c r="A4230" t="str">
        <v>Beca Educación Superior</v>
      </c>
      <c r="B4230" t="str">
        <v>SAN MARCOS</v>
      </c>
      <c r="C4230" t="str">
        <v>EL TUMBADOR</v>
      </c>
      <c r="D4230" t="str">
        <v>Beca</v>
      </c>
      <c r="E4230" t="str">
        <v>08 Agosto</v>
      </c>
      <c r="F4230">
        <v>8</v>
      </c>
      <c r="G4230" s="1">
        <f>'BECA SUPERIOR'!AB247</f>
        <v>0</v>
      </c>
      <c r="H4230" s="1">
        <f>'BECA SUPERIOR'!AC247</f>
        <v>0</v>
      </c>
    </row>
    <row r="4231">
      <c r="A4231" t="str">
        <v>Beca Educación Superior</v>
      </c>
      <c r="B4231" t="str">
        <v>SAN MARCOS</v>
      </c>
      <c r="C4231" t="str">
        <v>EL TUMBADOR</v>
      </c>
      <c r="D4231" t="str">
        <v>Beca</v>
      </c>
      <c r="E4231" t="str">
        <v>09 Septiembre</v>
      </c>
      <c r="F4231">
        <v>9</v>
      </c>
      <c r="G4231" s="1">
        <f>'BECA SUPERIOR'!AE247</f>
        <v>0</v>
      </c>
      <c r="H4231" s="1">
        <f>'BECA SUPERIOR'!AF247</f>
        <v>0</v>
      </c>
    </row>
    <row r="4232">
      <c r="A4232" t="str">
        <v>Beca Educación Superior</v>
      </c>
      <c r="B4232" t="str">
        <v>SAN MARCOS</v>
      </c>
      <c r="C4232" t="str">
        <v>ESQUIPULAS PALO GORDO</v>
      </c>
      <c r="D4232" t="str">
        <v>Beca</v>
      </c>
      <c r="E4232" t="str">
        <v>01 Enero</v>
      </c>
      <c r="F4232">
        <v>1</v>
      </c>
      <c r="G4232" s="1">
        <f>'BECA SUPERIOR'!G248</f>
        <v>0</v>
      </c>
      <c r="H4232" s="1">
        <f>'BECA SUPERIOR'!H248</f>
        <v>0</v>
      </c>
    </row>
    <row r="4233">
      <c r="A4233" t="str">
        <v>Beca Educación Superior</v>
      </c>
      <c r="B4233" t="str">
        <v>SAN MARCOS</v>
      </c>
      <c r="C4233" t="str">
        <v>ESQUIPULAS PALO GORDO</v>
      </c>
      <c r="D4233" t="str">
        <v>Beca</v>
      </c>
      <c r="E4233" t="str">
        <v>02 Febrero</v>
      </c>
      <c r="F4233">
        <v>2</v>
      </c>
      <c r="G4233" s="1">
        <f>'BECA SUPERIOR'!J248</f>
        <v>0</v>
      </c>
      <c r="H4233" s="1">
        <f>'BECA SUPERIOR'!K248</f>
        <v>0</v>
      </c>
    </row>
    <row r="4234">
      <c r="A4234" t="str">
        <v>Beca Educación Superior</v>
      </c>
      <c r="B4234" t="str">
        <v>SAN MARCOS</v>
      </c>
      <c r="C4234" t="str">
        <v>ESQUIPULAS PALO GORDO</v>
      </c>
      <c r="D4234" t="str">
        <v>Beca</v>
      </c>
      <c r="E4234" t="str">
        <v>03 Marzo</v>
      </c>
      <c r="F4234">
        <v>3</v>
      </c>
      <c r="G4234" s="1">
        <f>'BECA SUPERIOR'!M248</f>
        <v>0</v>
      </c>
      <c r="H4234" s="1">
        <f>'BECA SUPERIOR'!N248</f>
        <v>0</v>
      </c>
    </row>
    <row r="4235">
      <c r="A4235" t="str">
        <v>Beca Educación Superior</v>
      </c>
      <c r="B4235" t="str">
        <v>SAN MARCOS</v>
      </c>
      <c r="C4235" t="str">
        <v>ESQUIPULAS PALO GORDO</v>
      </c>
      <c r="D4235" t="str">
        <v>Beca</v>
      </c>
      <c r="E4235" t="str">
        <v>04 Abril</v>
      </c>
      <c r="F4235">
        <v>4</v>
      </c>
      <c r="G4235" s="1">
        <f>'BECA SUPERIOR'!P248</f>
        <v>1.44</v>
      </c>
      <c r="H4235" s="1">
        <f>'BECA SUPERIOR'!Q248</f>
        <v>3600</v>
      </c>
    </row>
    <row r="4236">
      <c r="A4236" t="str">
        <v>Beca Educación Superior</v>
      </c>
      <c r="B4236" t="str">
        <v>SAN MARCOS</v>
      </c>
      <c r="C4236" t="str">
        <v>ESQUIPULAS PALO GORDO</v>
      </c>
      <c r="D4236" t="str">
        <v>Beca</v>
      </c>
      <c r="E4236" t="str">
        <v>05 Mayo</v>
      </c>
      <c r="F4236">
        <v>5</v>
      </c>
      <c r="G4236" s="1">
        <f>'BECA SUPERIOR'!S248</f>
        <v>0</v>
      </c>
      <c r="H4236" s="1">
        <f>'BECA SUPERIOR'!T248</f>
        <v>0</v>
      </c>
    </row>
    <row r="4237">
      <c r="A4237" t="str">
        <v>Beca Educación Superior</v>
      </c>
      <c r="B4237" t="str">
        <v>SAN MARCOS</v>
      </c>
      <c r="C4237" t="str">
        <v>ESQUIPULAS PALO GORDO</v>
      </c>
      <c r="D4237" t="str">
        <v>Beca</v>
      </c>
      <c r="E4237" t="str">
        <v>06 Junio</v>
      </c>
      <c r="F4237">
        <v>6</v>
      </c>
      <c r="G4237" s="1">
        <f>'BECA SUPERIOR'!V248</f>
        <v>0</v>
      </c>
      <c r="H4237" s="1">
        <f>'BECA SUPERIOR'!W248</f>
        <v>0</v>
      </c>
    </row>
    <row r="4238">
      <c r="A4238" t="str">
        <v>Beca Educación Superior</v>
      </c>
      <c r="B4238" t="str">
        <v>SAN MARCOS</v>
      </c>
      <c r="C4238" t="str">
        <v>ESQUIPULAS PALO GORDO</v>
      </c>
      <c r="D4238" t="str">
        <v>Beca</v>
      </c>
      <c r="E4238" t="str">
        <v>07 Julio</v>
      </c>
      <c r="F4238">
        <v>7</v>
      </c>
      <c r="G4238" s="1">
        <f>'BECA SUPERIOR'!Y248</f>
        <v>0</v>
      </c>
      <c r="H4238" s="1">
        <f>'BECA SUPERIOR'!Z248</f>
        <v>0</v>
      </c>
    </row>
    <row r="4239">
      <c r="A4239" t="str">
        <v>Beca Educación Superior</v>
      </c>
      <c r="B4239" t="str">
        <v>SAN MARCOS</v>
      </c>
      <c r="C4239" t="str">
        <v>ESQUIPULAS PALO GORDO</v>
      </c>
      <c r="D4239" t="str">
        <v>Beca</v>
      </c>
      <c r="E4239" t="str">
        <v>08 Agosto</v>
      </c>
      <c r="F4239">
        <v>8</v>
      </c>
      <c r="G4239" s="1">
        <f>'BECA SUPERIOR'!AB248</f>
        <v>0</v>
      </c>
      <c r="H4239" s="1">
        <f>'BECA SUPERIOR'!AC248</f>
        <v>0</v>
      </c>
    </row>
    <row r="4240">
      <c r="A4240" t="str">
        <v>Beca Educación Superior</v>
      </c>
      <c r="B4240" t="str">
        <v>SAN MARCOS</v>
      </c>
      <c r="C4240" t="str">
        <v>ESQUIPULAS PALO GORDO</v>
      </c>
      <c r="D4240" t="str">
        <v>Beca</v>
      </c>
      <c r="E4240" t="str">
        <v>09 Septiembre</v>
      </c>
      <c r="F4240">
        <v>9</v>
      </c>
      <c r="G4240" s="1">
        <f>'BECA SUPERIOR'!AE248</f>
        <v>2</v>
      </c>
      <c r="H4240" s="1">
        <f>'BECA SUPERIOR'!AF248</f>
        <v>5000</v>
      </c>
    </row>
    <row r="4241">
      <c r="A4241" t="str">
        <v>Beca Educación Superior</v>
      </c>
      <c r="B4241" t="str">
        <v>SAN MARCOS</v>
      </c>
      <c r="C4241" t="str">
        <v>IXCHIGUÁN</v>
      </c>
      <c r="D4241" t="str">
        <v>Beca</v>
      </c>
      <c r="E4241" t="str">
        <v>01 Enero</v>
      </c>
      <c r="F4241">
        <v>1</v>
      </c>
      <c r="G4241" s="1">
        <f>'BECA SUPERIOR'!G249</f>
        <v>0</v>
      </c>
      <c r="H4241" s="1">
        <f>'BECA SUPERIOR'!H249</f>
        <v>0</v>
      </c>
    </row>
    <row r="4242">
      <c r="A4242" t="str">
        <v>Beca Educación Superior</v>
      </c>
      <c r="B4242" t="str">
        <v>SAN MARCOS</v>
      </c>
      <c r="C4242" t="str">
        <v>IXCHIGUÁN</v>
      </c>
      <c r="D4242" t="str">
        <v>Beca</v>
      </c>
      <c r="E4242" t="str">
        <v>02 Febrero</v>
      </c>
      <c r="F4242">
        <v>2</v>
      </c>
      <c r="G4242" s="1">
        <f>'BECA SUPERIOR'!J249</f>
        <v>0</v>
      </c>
      <c r="H4242" s="1">
        <f>'BECA SUPERIOR'!K249</f>
        <v>0</v>
      </c>
    </row>
    <row r="4243">
      <c r="A4243" t="str">
        <v>Beca Educación Superior</v>
      </c>
      <c r="B4243" t="str">
        <v>SAN MARCOS</v>
      </c>
      <c r="C4243" t="str">
        <v>IXCHIGUÁN</v>
      </c>
      <c r="D4243" t="str">
        <v>Beca</v>
      </c>
      <c r="E4243" t="str">
        <v>03 Marzo</v>
      </c>
      <c r="F4243">
        <v>3</v>
      </c>
      <c r="G4243" s="1">
        <f>'BECA SUPERIOR'!M249</f>
        <v>0</v>
      </c>
      <c r="H4243" s="1">
        <f>'BECA SUPERIOR'!N249</f>
        <v>0</v>
      </c>
    </row>
    <row r="4244">
      <c r="A4244" t="str">
        <v>Beca Educación Superior</v>
      </c>
      <c r="B4244" t="str">
        <v>SAN MARCOS</v>
      </c>
      <c r="C4244" t="str">
        <v>IXCHIGUÁN</v>
      </c>
      <c r="D4244" t="str">
        <v>Beca</v>
      </c>
      <c r="E4244" t="str">
        <v>04 Abril</v>
      </c>
      <c r="F4244">
        <v>4</v>
      </c>
      <c r="G4244" s="1">
        <f>'BECA SUPERIOR'!P249</f>
        <v>0</v>
      </c>
      <c r="H4244" s="1">
        <f>'BECA SUPERIOR'!Q249</f>
        <v>0</v>
      </c>
    </row>
    <row r="4245">
      <c r="A4245" t="str">
        <v>Beca Educación Superior</v>
      </c>
      <c r="B4245" t="str">
        <v>SAN MARCOS</v>
      </c>
      <c r="C4245" t="str">
        <v>IXCHIGUÁN</v>
      </c>
      <c r="D4245" t="str">
        <v>Beca</v>
      </c>
      <c r="E4245" t="str">
        <v>05 Mayo</v>
      </c>
      <c r="F4245">
        <v>5</v>
      </c>
      <c r="G4245" s="1">
        <f>'BECA SUPERIOR'!S249</f>
        <v>0</v>
      </c>
      <c r="H4245" s="1">
        <f>'BECA SUPERIOR'!T249</f>
        <v>0</v>
      </c>
    </row>
    <row r="4246">
      <c r="A4246" t="str">
        <v>Beca Educación Superior</v>
      </c>
      <c r="B4246" t="str">
        <v>SAN MARCOS</v>
      </c>
      <c r="C4246" t="str">
        <v>IXCHIGUÁN</v>
      </c>
      <c r="D4246" t="str">
        <v>Beca</v>
      </c>
      <c r="E4246" t="str">
        <v>06 Junio</v>
      </c>
      <c r="F4246">
        <v>6</v>
      </c>
      <c r="G4246" s="1">
        <f>'BECA SUPERIOR'!V249</f>
        <v>0</v>
      </c>
      <c r="H4246" s="1">
        <f>'BECA SUPERIOR'!W249</f>
        <v>0</v>
      </c>
    </row>
    <row r="4247">
      <c r="A4247" t="str">
        <v>Beca Educación Superior</v>
      </c>
      <c r="B4247" t="str">
        <v>SAN MARCOS</v>
      </c>
      <c r="C4247" t="str">
        <v>IXCHIGUÁN</v>
      </c>
      <c r="D4247" t="str">
        <v>Beca</v>
      </c>
      <c r="E4247" t="str">
        <v>07 Julio</v>
      </c>
      <c r="F4247">
        <v>7</v>
      </c>
      <c r="G4247" s="1">
        <f>'BECA SUPERIOR'!Y249</f>
        <v>0</v>
      </c>
      <c r="H4247" s="1">
        <f>'BECA SUPERIOR'!Z249</f>
        <v>0</v>
      </c>
    </row>
    <row r="4248">
      <c r="A4248" t="str">
        <v>Beca Educación Superior</v>
      </c>
      <c r="B4248" t="str">
        <v>SAN MARCOS</v>
      </c>
      <c r="C4248" t="str">
        <v>IXCHIGUÁN</v>
      </c>
      <c r="D4248" t="str">
        <v>Beca</v>
      </c>
      <c r="E4248" t="str">
        <v>08 Agosto</v>
      </c>
      <c r="F4248">
        <v>8</v>
      </c>
      <c r="G4248" s="1">
        <f>'BECA SUPERIOR'!AB249</f>
        <v>0</v>
      </c>
      <c r="H4248" s="1">
        <f>'BECA SUPERIOR'!AC249</f>
        <v>0</v>
      </c>
    </row>
    <row r="4249">
      <c r="A4249" t="str">
        <v>Beca Educación Superior</v>
      </c>
      <c r="B4249" t="str">
        <v>SAN MARCOS</v>
      </c>
      <c r="C4249" t="str">
        <v>IXCHIGUÁN</v>
      </c>
      <c r="D4249" t="str">
        <v>Beca</v>
      </c>
      <c r="E4249" t="str">
        <v>09 Septiembre</v>
      </c>
      <c r="F4249">
        <v>9</v>
      </c>
      <c r="G4249" s="1">
        <f>'BECA SUPERIOR'!AE249</f>
        <v>0</v>
      </c>
      <c r="H4249" s="1">
        <f>'BECA SUPERIOR'!AF249</f>
        <v>0</v>
      </c>
    </row>
    <row r="4250">
      <c r="A4250" t="str">
        <v>Beca Educación Superior</v>
      </c>
      <c r="B4250" t="str">
        <v>SAN MARCOS</v>
      </c>
      <c r="C4250" t="str">
        <v>LA BLANCA</v>
      </c>
      <c r="D4250" t="str">
        <v>Beca</v>
      </c>
      <c r="E4250" t="str">
        <v>01 Enero</v>
      </c>
      <c r="F4250">
        <v>1</v>
      </c>
      <c r="G4250" s="1">
        <f>'BECA SUPERIOR'!G250</f>
        <v>0</v>
      </c>
      <c r="H4250" s="1">
        <f>'BECA SUPERIOR'!H250</f>
        <v>0</v>
      </c>
    </row>
    <row r="4251">
      <c r="A4251" t="str">
        <v>Beca Educación Superior</v>
      </c>
      <c r="B4251" t="str">
        <v>SAN MARCOS</v>
      </c>
      <c r="C4251" t="str">
        <v>LA BLANCA</v>
      </c>
      <c r="D4251" t="str">
        <v>Beca</v>
      </c>
      <c r="E4251" t="str">
        <v>02 Febrero</v>
      </c>
      <c r="F4251">
        <v>2</v>
      </c>
      <c r="G4251" s="1">
        <f>'BECA SUPERIOR'!J250</f>
        <v>0</v>
      </c>
      <c r="H4251" s="1">
        <f>'BECA SUPERIOR'!K250</f>
        <v>0</v>
      </c>
    </row>
    <row r="4252">
      <c r="A4252" t="str">
        <v>Beca Educación Superior</v>
      </c>
      <c r="B4252" t="str">
        <v>SAN MARCOS</v>
      </c>
      <c r="C4252" t="str">
        <v>LA BLANCA</v>
      </c>
      <c r="D4252" t="str">
        <v>Beca</v>
      </c>
      <c r="E4252" t="str">
        <v>03 Marzo</v>
      </c>
      <c r="F4252">
        <v>3</v>
      </c>
      <c r="G4252" s="1">
        <f>'BECA SUPERIOR'!M250</f>
        <v>0</v>
      </c>
      <c r="H4252" s="1">
        <f>'BECA SUPERIOR'!N250</f>
        <v>0</v>
      </c>
    </row>
    <row r="4253">
      <c r="A4253" t="str">
        <v>Beca Educación Superior</v>
      </c>
      <c r="B4253" t="str">
        <v>SAN MARCOS</v>
      </c>
      <c r="C4253" t="str">
        <v>LA BLANCA</v>
      </c>
      <c r="D4253" t="str">
        <v>Beca</v>
      </c>
      <c r="E4253" t="str">
        <v>04 Abril</v>
      </c>
      <c r="F4253">
        <v>4</v>
      </c>
      <c r="G4253" s="1">
        <f>'BECA SUPERIOR'!P250</f>
        <v>0</v>
      </c>
      <c r="H4253" s="1">
        <f>'BECA SUPERIOR'!Q250</f>
        <v>0</v>
      </c>
    </row>
    <row r="4254">
      <c r="A4254" t="str">
        <v>Beca Educación Superior</v>
      </c>
      <c r="B4254" t="str">
        <v>SAN MARCOS</v>
      </c>
      <c r="C4254" t="str">
        <v>LA BLANCA</v>
      </c>
      <c r="D4254" t="str">
        <v>Beca</v>
      </c>
      <c r="E4254" t="str">
        <v>05 Mayo</v>
      </c>
      <c r="F4254">
        <v>5</v>
      </c>
      <c r="G4254" s="1">
        <f>'BECA SUPERIOR'!S250</f>
        <v>0</v>
      </c>
      <c r="H4254" s="1">
        <f>'BECA SUPERIOR'!T250</f>
        <v>0</v>
      </c>
    </row>
    <row r="4255">
      <c r="A4255" t="str">
        <v>Beca Educación Superior</v>
      </c>
      <c r="B4255" t="str">
        <v>SAN MARCOS</v>
      </c>
      <c r="C4255" t="str">
        <v>LA BLANCA</v>
      </c>
      <c r="D4255" t="str">
        <v>Beca</v>
      </c>
      <c r="E4255" t="str">
        <v>06 Junio</v>
      </c>
      <c r="F4255">
        <v>6</v>
      </c>
      <c r="G4255" s="1">
        <f>'BECA SUPERIOR'!V250</f>
        <v>0</v>
      </c>
      <c r="H4255" s="1">
        <f>'BECA SUPERIOR'!W250</f>
        <v>0</v>
      </c>
    </row>
    <row r="4256">
      <c r="A4256" t="str">
        <v>Beca Educación Superior</v>
      </c>
      <c r="B4256" t="str">
        <v>SAN MARCOS</v>
      </c>
      <c r="C4256" t="str">
        <v>LA BLANCA</v>
      </c>
      <c r="D4256" t="str">
        <v>Beca</v>
      </c>
      <c r="E4256" t="str">
        <v>07 Julio</v>
      </c>
      <c r="F4256">
        <v>7</v>
      </c>
      <c r="G4256" s="1">
        <f>'BECA SUPERIOR'!Y250</f>
        <v>0</v>
      </c>
      <c r="H4256" s="1">
        <f>'BECA SUPERIOR'!Z250</f>
        <v>0</v>
      </c>
    </row>
    <row r="4257">
      <c r="A4257" t="str">
        <v>Beca Educación Superior</v>
      </c>
      <c r="B4257" t="str">
        <v>SAN MARCOS</v>
      </c>
      <c r="C4257" t="str">
        <v>LA BLANCA</v>
      </c>
      <c r="D4257" t="str">
        <v>Beca</v>
      </c>
      <c r="E4257" t="str">
        <v>08 Agosto</v>
      </c>
      <c r="F4257">
        <v>8</v>
      </c>
      <c r="G4257" s="1">
        <f>'BECA SUPERIOR'!AB250</f>
        <v>0</v>
      </c>
      <c r="H4257" s="1">
        <f>'BECA SUPERIOR'!AC250</f>
        <v>0</v>
      </c>
    </row>
    <row r="4258">
      <c r="A4258" t="str">
        <v>Beca Educación Superior</v>
      </c>
      <c r="B4258" t="str">
        <v>SAN MARCOS</v>
      </c>
      <c r="C4258" t="str">
        <v>LA BLANCA</v>
      </c>
      <c r="D4258" t="str">
        <v>Beca</v>
      </c>
      <c r="E4258" t="str">
        <v>09 Septiembre</v>
      </c>
      <c r="F4258">
        <v>9</v>
      </c>
      <c r="G4258" s="1">
        <f>'BECA SUPERIOR'!AE250</f>
        <v>0</v>
      </c>
      <c r="H4258" s="1">
        <f>'BECA SUPERIOR'!AF250</f>
        <v>0</v>
      </c>
    </row>
    <row r="4259">
      <c r="A4259" t="str">
        <v>Beca Educación Superior</v>
      </c>
      <c r="B4259" t="str">
        <v>SAN MARCOS</v>
      </c>
      <c r="C4259" t="str">
        <v>LA REFORMA</v>
      </c>
      <c r="D4259" t="str">
        <v>Beca</v>
      </c>
      <c r="E4259" t="str">
        <v>01 Enero</v>
      </c>
      <c r="F4259">
        <v>1</v>
      </c>
      <c r="G4259" s="1">
        <f>'BECA SUPERIOR'!G251</f>
        <v>0</v>
      </c>
      <c r="H4259" s="1">
        <f>'BECA SUPERIOR'!H251</f>
        <v>0</v>
      </c>
    </row>
    <row r="4260">
      <c r="A4260" t="str">
        <v>Beca Educación Superior</v>
      </c>
      <c r="B4260" t="str">
        <v>SAN MARCOS</v>
      </c>
      <c r="C4260" t="str">
        <v>LA REFORMA</v>
      </c>
      <c r="D4260" t="str">
        <v>Beca</v>
      </c>
      <c r="E4260" t="str">
        <v>02 Febrero</v>
      </c>
      <c r="F4260">
        <v>2</v>
      </c>
      <c r="G4260" s="1">
        <f>'BECA SUPERIOR'!J251</f>
        <v>0</v>
      </c>
      <c r="H4260" s="1">
        <f>'BECA SUPERIOR'!K251</f>
        <v>0</v>
      </c>
    </row>
    <row r="4261">
      <c r="A4261" t="str">
        <v>Beca Educación Superior</v>
      </c>
      <c r="B4261" t="str">
        <v>SAN MARCOS</v>
      </c>
      <c r="C4261" t="str">
        <v>LA REFORMA</v>
      </c>
      <c r="D4261" t="str">
        <v>Beca</v>
      </c>
      <c r="E4261" t="str">
        <v>03 Marzo</v>
      </c>
      <c r="F4261">
        <v>3</v>
      </c>
      <c r="G4261" s="1">
        <f>'BECA SUPERIOR'!M251</f>
        <v>0</v>
      </c>
      <c r="H4261" s="1">
        <f>'BECA SUPERIOR'!N251</f>
        <v>0</v>
      </c>
    </row>
    <row r="4262">
      <c r="A4262" t="str">
        <v>Beca Educación Superior</v>
      </c>
      <c r="B4262" t="str">
        <v>SAN MARCOS</v>
      </c>
      <c r="C4262" t="str">
        <v>LA REFORMA</v>
      </c>
      <c r="D4262" t="str">
        <v>Beca</v>
      </c>
      <c r="E4262" t="str">
        <v>04 Abril</v>
      </c>
      <c r="F4262">
        <v>4</v>
      </c>
      <c r="G4262" s="1">
        <f>'BECA SUPERIOR'!P251</f>
        <v>0</v>
      </c>
      <c r="H4262" s="1">
        <f>'BECA SUPERIOR'!Q251</f>
        <v>0</v>
      </c>
    </row>
    <row r="4263">
      <c r="A4263" t="str">
        <v>Beca Educación Superior</v>
      </c>
      <c r="B4263" t="str">
        <v>SAN MARCOS</v>
      </c>
      <c r="C4263" t="str">
        <v>LA REFORMA</v>
      </c>
      <c r="D4263" t="str">
        <v>Beca</v>
      </c>
      <c r="E4263" t="str">
        <v>05 Mayo</v>
      </c>
      <c r="F4263">
        <v>5</v>
      </c>
      <c r="G4263" s="1">
        <f>'BECA SUPERIOR'!S251</f>
        <v>0</v>
      </c>
      <c r="H4263" s="1">
        <f>'BECA SUPERIOR'!T251</f>
        <v>0</v>
      </c>
    </row>
    <row r="4264">
      <c r="A4264" t="str">
        <v>Beca Educación Superior</v>
      </c>
      <c r="B4264" t="str">
        <v>SAN MARCOS</v>
      </c>
      <c r="C4264" t="str">
        <v>LA REFORMA</v>
      </c>
      <c r="D4264" t="str">
        <v>Beca</v>
      </c>
      <c r="E4264" t="str">
        <v>06 Junio</v>
      </c>
      <c r="F4264">
        <v>6</v>
      </c>
      <c r="G4264" s="1">
        <f>'BECA SUPERIOR'!V251</f>
        <v>0</v>
      </c>
      <c r="H4264" s="1">
        <f>'BECA SUPERIOR'!W251</f>
        <v>0</v>
      </c>
    </row>
    <row r="4265">
      <c r="A4265" t="str">
        <v>Beca Educación Superior</v>
      </c>
      <c r="B4265" t="str">
        <v>SAN MARCOS</v>
      </c>
      <c r="C4265" t="str">
        <v>LA REFORMA</v>
      </c>
      <c r="D4265" t="str">
        <v>Beca</v>
      </c>
      <c r="E4265" t="str">
        <v>07 Julio</v>
      </c>
      <c r="F4265">
        <v>7</v>
      </c>
      <c r="G4265" s="1">
        <f>'BECA SUPERIOR'!Y251</f>
        <v>0</v>
      </c>
      <c r="H4265" s="1">
        <f>'BECA SUPERIOR'!Z251</f>
        <v>0</v>
      </c>
    </row>
    <row r="4266">
      <c r="A4266" t="str">
        <v>Beca Educación Superior</v>
      </c>
      <c r="B4266" t="str">
        <v>SAN MARCOS</v>
      </c>
      <c r="C4266" t="str">
        <v>LA REFORMA</v>
      </c>
      <c r="D4266" t="str">
        <v>Beca</v>
      </c>
      <c r="E4266" t="str">
        <v>08 Agosto</v>
      </c>
      <c r="F4266">
        <v>8</v>
      </c>
      <c r="G4266" s="1">
        <f>'BECA SUPERIOR'!AB251</f>
        <v>0</v>
      </c>
      <c r="H4266" s="1">
        <f>'BECA SUPERIOR'!AC251</f>
        <v>0</v>
      </c>
    </row>
    <row r="4267">
      <c r="A4267" t="str">
        <v>Beca Educación Superior</v>
      </c>
      <c r="B4267" t="str">
        <v>SAN MARCOS</v>
      </c>
      <c r="C4267" t="str">
        <v>LA REFORMA</v>
      </c>
      <c r="D4267" t="str">
        <v>Beca</v>
      </c>
      <c r="E4267" t="str">
        <v>09 Septiembre</v>
      </c>
      <c r="F4267">
        <v>9</v>
      </c>
      <c r="G4267" s="1">
        <f>'BECA SUPERIOR'!AE251</f>
        <v>1</v>
      </c>
      <c r="H4267" s="1">
        <f>'BECA SUPERIOR'!AF251</f>
        <v>2500</v>
      </c>
    </row>
    <row r="4268">
      <c r="A4268" t="str">
        <v>Beca Educación Superior</v>
      </c>
      <c r="B4268" t="str">
        <v>SAN MARCOS</v>
      </c>
      <c r="C4268" t="str">
        <v>MALACATÁN</v>
      </c>
      <c r="D4268" t="str">
        <v>Beca</v>
      </c>
      <c r="E4268" t="str">
        <v>01 Enero</v>
      </c>
      <c r="F4268">
        <v>1</v>
      </c>
      <c r="G4268" s="1">
        <f>'BECA SUPERIOR'!G252</f>
        <v>0</v>
      </c>
      <c r="H4268" s="1">
        <f>'BECA SUPERIOR'!H252</f>
        <v>0</v>
      </c>
    </row>
    <row r="4269">
      <c r="A4269" t="str">
        <v>Beca Educación Superior</v>
      </c>
      <c r="B4269" t="str">
        <v>SAN MARCOS</v>
      </c>
      <c r="C4269" t="str">
        <v>MALACATÁN</v>
      </c>
      <c r="D4269" t="str">
        <v>Beca</v>
      </c>
      <c r="E4269" t="str">
        <v>02 Febrero</v>
      </c>
      <c r="F4269">
        <v>2</v>
      </c>
      <c r="G4269" s="1">
        <f>'BECA SUPERIOR'!J252</f>
        <v>0</v>
      </c>
      <c r="H4269" s="1">
        <f>'BECA SUPERIOR'!K252</f>
        <v>0</v>
      </c>
    </row>
    <row r="4270">
      <c r="A4270" t="str">
        <v>Beca Educación Superior</v>
      </c>
      <c r="B4270" t="str">
        <v>SAN MARCOS</v>
      </c>
      <c r="C4270" t="str">
        <v>MALACATÁN</v>
      </c>
      <c r="D4270" t="str">
        <v>Beca</v>
      </c>
      <c r="E4270" t="str">
        <v>03 Marzo</v>
      </c>
      <c r="F4270">
        <v>3</v>
      </c>
      <c r="G4270" s="1">
        <f>'BECA SUPERIOR'!M252</f>
        <v>0</v>
      </c>
      <c r="H4270" s="1">
        <f>'BECA SUPERIOR'!N252</f>
        <v>0</v>
      </c>
    </row>
    <row r="4271">
      <c r="A4271" t="str">
        <v>Beca Educación Superior</v>
      </c>
      <c r="B4271" t="str">
        <v>SAN MARCOS</v>
      </c>
      <c r="C4271" t="str">
        <v>MALACATÁN</v>
      </c>
      <c r="D4271" t="str">
        <v>Beca</v>
      </c>
      <c r="E4271" t="str">
        <v>04 Abril</v>
      </c>
      <c r="F4271">
        <v>4</v>
      </c>
      <c r="G4271" s="1">
        <f>'BECA SUPERIOR'!P252</f>
        <v>0</v>
      </c>
      <c r="H4271" s="1">
        <f>'BECA SUPERIOR'!Q252</f>
        <v>0</v>
      </c>
    </row>
    <row r="4272">
      <c r="A4272" t="str">
        <v>Beca Educación Superior</v>
      </c>
      <c r="B4272" t="str">
        <v>SAN MARCOS</v>
      </c>
      <c r="C4272" t="str">
        <v>MALACATÁN</v>
      </c>
      <c r="D4272" t="str">
        <v>Beca</v>
      </c>
      <c r="E4272" t="str">
        <v>05 Mayo</v>
      </c>
      <c r="F4272">
        <v>5</v>
      </c>
      <c r="G4272" s="1">
        <f>'BECA SUPERIOR'!S252</f>
        <v>0</v>
      </c>
      <c r="H4272" s="1">
        <f>'BECA SUPERIOR'!T252</f>
        <v>0</v>
      </c>
    </row>
    <row r="4273">
      <c r="A4273" t="str">
        <v>Beca Educación Superior</v>
      </c>
      <c r="B4273" t="str">
        <v>SAN MARCOS</v>
      </c>
      <c r="C4273" t="str">
        <v>MALACATÁN</v>
      </c>
      <c r="D4273" t="str">
        <v>Beca</v>
      </c>
      <c r="E4273" t="str">
        <v>06 Junio</v>
      </c>
      <c r="F4273">
        <v>6</v>
      </c>
      <c r="G4273" s="1">
        <f>'BECA SUPERIOR'!V252</f>
        <v>0</v>
      </c>
      <c r="H4273" s="1">
        <f>'BECA SUPERIOR'!W252</f>
        <v>0</v>
      </c>
    </row>
    <row r="4274">
      <c r="A4274" t="str">
        <v>Beca Educación Superior</v>
      </c>
      <c r="B4274" t="str">
        <v>SAN MARCOS</v>
      </c>
      <c r="C4274" t="str">
        <v>MALACATÁN</v>
      </c>
      <c r="D4274" t="str">
        <v>Beca</v>
      </c>
      <c r="E4274" t="str">
        <v>07 Julio</v>
      </c>
      <c r="F4274">
        <v>7</v>
      </c>
      <c r="G4274" s="1">
        <f>'BECA SUPERIOR'!Y252</f>
        <v>0</v>
      </c>
      <c r="H4274" s="1">
        <f>'BECA SUPERIOR'!Z252</f>
        <v>0</v>
      </c>
    </row>
    <row r="4275">
      <c r="A4275" t="str">
        <v>Beca Educación Superior</v>
      </c>
      <c r="B4275" t="str">
        <v>SAN MARCOS</v>
      </c>
      <c r="C4275" t="str">
        <v>MALACATÁN</v>
      </c>
      <c r="D4275" t="str">
        <v>Beca</v>
      </c>
      <c r="E4275" t="str">
        <v>08 Agosto</v>
      </c>
      <c r="F4275">
        <v>8</v>
      </c>
      <c r="G4275" s="1">
        <f>'BECA SUPERIOR'!AB252</f>
        <v>0</v>
      </c>
      <c r="H4275" s="1">
        <f>'BECA SUPERIOR'!AC252</f>
        <v>0</v>
      </c>
    </row>
    <row r="4276">
      <c r="A4276" t="str">
        <v>Beca Educación Superior</v>
      </c>
      <c r="B4276" t="str">
        <v>SAN MARCOS</v>
      </c>
      <c r="C4276" t="str">
        <v>MALACATÁN</v>
      </c>
      <c r="D4276" t="str">
        <v>Beca</v>
      </c>
      <c r="E4276" t="str">
        <v>09 Septiembre</v>
      </c>
      <c r="F4276">
        <v>9</v>
      </c>
      <c r="G4276" s="1">
        <f>'BECA SUPERIOR'!AE252</f>
        <v>0</v>
      </c>
      <c r="H4276" s="1">
        <f>'BECA SUPERIOR'!AF252</f>
        <v>0</v>
      </c>
    </row>
    <row r="4277">
      <c r="A4277" t="str">
        <v>Beca Educación Superior</v>
      </c>
      <c r="B4277" t="str">
        <v>SAN MARCOS</v>
      </c>
      <c r="C4277" t="str">
        <v>NUEVO PROGRESO</v>
      </c>
      <c r="D4277" t="str">
        <v>Beca</v>
      </c>
      <c r="E4277" t="str">
        <v>01 Enero</v>
      </c>
      <c r="F4277">
        <v>1</v>
      </c>
      <c r="G4277" s="1">
        <f>'BECA SUPERIOR'!G253</f>
        <v>0</v>
      </c>
      <c r="H4277" s="1">
        <f>'BECA SUPERIOR'!H253</f>
        <v>0</v>
      </c>
    </row>
    <row r="4278">
      <c r="A4278" t="str">
        <v>Beca Educación Superior</v>
      </c>
      <c r="B4278" t="str">
        <v>SAN MARCOS</v>
      </c>
      <c r="C4278" t="str">
        <v>NUEVO PROGRESO</v>
      </c>
      <c r="D4278" t="str">
        <v>Beca</v>
      </c>
      <c r="E4278" t="str">
        <v>02 Febrero</v>
      </c>
      <c r="F4278">
        <v>2</v>
      </c>
      <c r="G4278" s="1">
        <f>'BECA SUPERIOR'!J253</f>
        <v>0</v>
      </c>
      <c r="H4278" s="1">
        <f>'BECA SUPERIOR'!K253</f>
        <v>0</v>
      </c>
    </row>
    <row r="4279">
      <c r="A4279" t="str">
        <v>Beca Educación Superior</v>
      </c>
      <c r="B4279" t="str">
        <v>SAN MARCOS</v>
      </c>
      <c r="C4279" t="str">
        <v>NUEVO PROGRESO</v>
      </c>
      <c r="D4279" t="str">
        <v>Beca</v>
      </c>
      <c r="E4279" t="str">
        <v>03 Marzo</v>
      </c>
      <c r="F4279">
        <v>3</v>
      </c>
      <c r="G4279" s="1">
        <f>'BECA SUPERIOR'!M253</f>
        <v>0</v>
      </c>
      <c r="H4279" s="1">
        <f>'BECA SUPERIOR'!N253</f>
        <v>0</v>
      </c>
    </row>
    <row r="4280">
      <c r="A4280" t="str">
        <v>Beca Educación Superior</v>
      </c>
      <c r="B4280" t="str">
        <v>SAN MARCOS</v>
      </c>
      <c r="C4280" t="str">
        <v>NUEVO PROGRESO</v>
      </c>
      <c r="D4280" t="str">
        <v>Beca</v>
      </c>
      <c r="E4280" t="str">
        <v>04 Abril</v>
      </c>
      <c r="F4280">
        <v>4</v>
      </c>
      <c r="G4280" s="1">
        <f>'BECA SUPERIOR'!P253</f>
        <v>2.16</v>
      </c>
      <c r="H4280" s="1">
        <f>'BECA SUPERIOR'!Q253</f>
        <v>5400</v>
      </c>
    </row>
    <row r="4281">
      <c r="A4281" t="str">
        <v>Beca Educación Superior</v>
      </c>
      <c r="B4281" t="str">
        <v>SAN MARCOS</v>
      </c>
      <c r="C4281" t="str">
        <v>NUEVO PROGRESO</v>
      </c>
      <c r="D4281" t="str">
        <v>Beca</v>
      </c>
      <c r="E4281" t="str">
        <v>05 Mayo</v>
      </c>
      <c r="F4281">
        <v>5</v>
      </c>
      <c r="G4281" s="1">
        <f>'BECA SUPERIOR'!S253</f>
        <v>0</v>
      </c>
      <c r="H4281" s="1">
        <f>'BECA SUPERIOR'!T253</f>
        <v>0</v>
      </c>
    </row>
    <row r="4282">
      <c r="A4282" t="str">
        <v>Beca Educación Superior</v>
      </c>
      <c r="B4282" t="str">
        <v>SAN MARCOS</v>
      </c>
      <c r="C4282" t="str">
        <v>NUEVO PROGRESO</v>
      </c>
      <c r="D4282" t="str">
        <v>Beca</v>
      </c>
      <c r="E4282" t="str">
        <v>06 Junio</v>
      </c>
      <c r="F4282">
        <v>6</v>
      </c>
      <c r="G4282" s="1">
        <f>'BECA SUPERIOR'!V253</f>
        <v>0</v>
      </c>
      <c r="H4282" s="1">
        <f>'BECA SUPERIOR'!W253</f>
        <v>0</v>
      </c>
    </row>
    <row r="4283">
      <c r="A4283" t="str">
        <v>Beca Educación Superior</v>
      </c>
      <c r="B4283" t="str">
        <v>SAN MARCOS</v>
      </c>
      <c r="C4283" t="str">
        <v>NUEVO PROGRESO</v>
      </c>
      <c r="D4283" t="str">
        <v>Beca</v>
      </c>
      <c r="E4283" t="str">
        <v>07 Julio</v>
      </c>
      <c r="F4283">
        <v>7</v>
      </c>
      <c r="G4283" s="1">
        <f>'BECA SUPERIOR'!Y253</f>
        <v>0</v>
      </c>
      <c r="H4283" s="1">
        <f>'BECA SUPERIOR'!Z253</f>
        <v>0</v>
      </c>
    </row>
    <row r="4284">
      <c r="A4284" t="str">
        <v>Beca Educación Superior</v>
      </c>
      <c r="B4284" t="str">
        <v>SAN MARCOS</v>
      </c>
      <c r="C4284" t="str">
        <v>NUEVO PROGRESO</v>
      </c>
      <c r="D4284" t="str">
        <v>Beca</v>
      </c>
      <c r="E4284" t="str">
        <v>08 Agosto</v>
      </c>
      <c r="F4284">
        <v>8</v>
      </c>
      <c r="G4284" s="1">
        <f>'BECA SUPERIOR'!AB253</f>
        <v>0</v>
      </c>
      <c r="H4284" s="1">
        <f>'BECA SUPERIOR'!AC253</f>
        <v>0</v>
      </c>
    </row>
    <row r="4285">
      <c r="A4285" t="str">
        <v>Beca Educación Superior</v>
      </c>
      <c r="B4285" t="str">
        <v>SAN MARCOS</v>
      </c>
      <c r="C4285" t="str">
        <v>NUEVO PROGRESO</v>
      </c>
      <c r="D4285" t="str">
        <v>Beca</v>
      </c>
      <c r="E4285" t="str">
        <v>09 Septiembre</v>
      </c>
      <c r="F4285">
        <v>9</v>
      </c>
      <c r="G4285" s="1">
        <f>'BECA SUPERIOR'!AE253</f>
        <v>3</v>
      </c>
      <c r="H4285" s="1">
        <f>'BECA SUPERIOR'!AF253</f>
        <v>7500</v>
      </c>
    </row>
    <row r="4286">
      <c r="A4286" t="str">
        <v>Beca Educación Superior</v>
      </c>
      <c r="B4286" t="str">
        <v>SAN MARCOS</v>
      </c>
      <c r="C4286" t="str">
        <v>OCÓS</v>
      </c>
      <c r="D4286" t="str">
        <v>Beca</v>
      </c>
      <c r="E4286" t="str">
        <v>01 Enero</v>
      </c>
      <c r="F4286">
        <v>1</v>
      </c>
      <c r="G4286" s="1">
        <f>'BECA SUPERIOR'!G254</f>
        <v>0</v>
      </c>
      <c r="H4286" s="1">
        <f>'BECA SUPERIOR'!H254</f>
        <v>0</v>
      </c>
    </row>
    <row r="4287">
      <c r="A4287" t="str">
        <v>Beca Educación Superior</v>
      </c>
      <c r="B4287" t="str">
        <v>SAN MARCOS</v>
      </c>
      <c r="C4287" t="str">
        <v>OCÓS</v>
      </c>
      <c r="D4287" t="str">
        <v>Beca</v>
      </c>
      <c r="E4287" t="str">
        <v>02 Febrero</v>
      </c>
      <c r="F4287">
        <v>2</v>
      </c>
      <c r="G4287" s="1">
        <f>'BECA SUPERIOR'!J254</f>
        <v>0</v>
      </c>
      <c r="H4287" s="1">
        <f>'BECA SUPERIOR'!K254</f>
        <v>0</v>
      </c>
    </row>
    <row r="4288">
      <c r="A4288" t="str">
        <v>Beca Educación Superior</v>
      </c>
      <c r="B4288" t="str">
        <v>SAN MARCOS</v>
      </c>
      <c r="C4288" t="str">
        <v>OCÓS</v>
      </c>
      <c r="D4288" t="str">
        <v>Beca</v>
      </c>
      <c r="E4288" t="str">
        <v>03 Marzo</v>
      </c>
      <c r="F4288">
        <v>3</v>
      </c>
      <c r="G4288" s="1">
        <f>'BECA SUPERIOR'!M254</f>
        <v>0</v>
      </c>
      <c r="H4288" s="1">
        <f>'BECA SUPERIOR'!N254</f>
        <v>0</v>
      </c>
    </row>
    <row r="4289">
      <c r="A4289" t="str">
        <v>Beca Educación Superior</v>
      </c>
      <c r="B4289" t="str">
        <v>SAN MARCOS</v>
      </c>
      <c r="C4289" t="str">
        <v>OCÓS</v>
      </c>
      <c r="D4289" t="str">
        <v>Beca</v>
      </c>
      <c r="E4289" t="str">
        <v>04 Abril</v>
      </c>
      <c r="F4289">
        <v>4</v>
      </c>
      <c r="G4289" s="1">
        <f>'BECA SUPERIOR'!P254</f>
        <v>2.16</v>
      </c>
      <c r="H4289" s="1">
        <f>'BECA SUPERIOR'!Q254</f>
        <v>5400</v>
      </c>
    </row>
    <row r="4290">
      <c r="A4290" t="str">
        <v>Beca Educación Superior</v>
      </c>
      <c r="B4290" t="str">
        <v>SAN MARCOS</v>
      </c>
      <c r="C4290" t="str">
        <v>OCÓS</v>
      </c>
      <c r="D4290" t="str">
        <v>Beca</v>
      </c>
      <c r="E4290" t="str">
        <v>05 Mayo</v>
      </c>
      <c r="F4290">
        <v>5</v>
      </c>
      <c r="G4290" s="1">
        <f>'BECA SUPERIOR'!S254</f>
        <v>0</v>
      </c>
      <c r="H4290" s="1">
        <f>'BECA SUPERIOR'!T254</f>
        <v>0</v>
      </c>
    </row>
    <row r="4291">
      <c r="A4291" t="str">
        <v>Beca Educación Superior</v>
      </c>
      <c r="B4291" t="str">
        <v>SAN MARCOS</v>
      </c>
      <c r="C4291" t="str">
        <v>OCÓS</v>
      </c>
      <c r="D4291" t="str">
        <v>Beca</v>
      </c>
      <c r="E4291" t="str">
        <v>06 Junio</v>
      </c>
      <c r="F4291">
        <v>6</v>
      </c>
      <c r="G4291" s="1">
        <f>'BECA SUPERIOR'!V254</f>
        <v>0</v>
      </c>
      <c r="H4291" s="1">
        <f>'BECA SUPERIOR'!W254</f>
        <v>0</v>
      </c>
    </row>
    <row r="4292">
      <c r="A4292" t="str">
        <v>Beca Educación Superior</v>
      </c>
      <c r="B4292" t="str">
        <v>SAN MARCOS</v>
      </c>
      <c r="C4292" t="str">
        <v>OCÓS</v>
      </c>
      <c r="D4292" t="str">
        <v>Beca</v>
      </c>
      <c r="E4292" t="str">
        <v>07 Julio</v>
      </c>
      <c r="F4292">
        <v>7</v>
      </c>
      <c r="G4292" s="1">
        <f>'BECA SUPERIOR'!Y254</f>
        <v>0</v>
      </c>
      <c r="H4292" s="1">
        <f>'BECA SUPERIOR'!Z254</f>
        <v>0</v>
      </c>
    </row>
    <row r="4293">
      <c r="A4293" t="str">
        <v>Beca Educación Superior</v>
      </c>
      <c r="B4293" t="str">
        <v>SAN MARCOS</v>
      </c>
      <c r="C4293" t="str">
        <v>OCÓS</v>
      </c>
      <c r="D4293" t="str">
        <v>Beca</v>
      </c>
      <c r="E4293" t="str">
        <v>08 Agosto</v>
      </c>
      <c r="F4293">
        <v>8</v>
      </c>
      <c r="G4293" s="1">
        <f>'BECA SUPERIOR'!AB254</f>
        <v>0</v>
      </c>
      <c r="H4293" s="1">
        <f>'BECA SUPERIOR'!AC254</f>
        <v>0</v>
      </c>
    </row>
    <row r="4294">
      <c r="A4294" t="str">
        <v>Beca Educación Superior</v>
      </c>
      <c r="B4294" t="str">
        <v>SAN MARCOS</v>
      </c>
      <c r="C4294" t="str">
        <v>OCÓS</v>
      </c>
      <c r="D4294" t="str">
        <v>Beca</v>
      </c>
      <c r="E4294" t="str">
        <v>09 Septiembre</v>
      </c>
      <c r="F4294">
        <v>9</v>
      </c>
      <c r="G4294" s="1">
        <f>'BECA SUPERIOR'!AE254</f>
        <v>3</v>
      </c>
      <c r="H4294" s="1">
        <f>'BECA SUPERIOR'!AF254</f>
        <v>7500</v>
      </c>
    </row>
    <row r="4295">
      <c r="A4295" t="str">
        <v>Beca Educación Superior</v>
      </c>
      <c r="B4295" t="str">
        <v>SAN MARCOS</v>
      </c>
      <c r="C4295" t="str">
        <v>PAJAPITA</v>
      </c>
      <c r="D4295" t="str">
        <v>Beca</v>
      </c>
      <c r="E4295" t="str">
        <v>01 Enero</v>
      </c>
      <c r="F4295">
        <v>1</v>
      </c>
      <c r="G4295" s="1">
        <f>'BECA SUPERIOR'!G255</f>
        <v>0</v>
      </c>
      <c r="H4295" s="1">
        <f>'BECA SUPERIOR'!H255</f>
        <v>0</v>
      </c>
    </row>
    <row r="4296">
      <c r="A4296" t="str">
        <v>Beca Educación Superior</v>
      </c>
      <c r="B4296" t="str">
        <v>SAN MARCOS</v>
      </c>
      <c r="C4296" t="str">
        <v>PAJAPITA</v>
      </c>
      <c r="D4296" t="str">
        <v>Beca</v>
      </c>
      <c r="E4296" t="str">
        <v>02 Febrero</v>
      </c>
      <c r="F4296">
        <v>2</v>
      </c>
      <c r="G4296" s="1">
        <f>'BECA SUPERIOR'!J255</f>
        <v>0</v>
      </c>
      <c r="H4296" s="1">
        <f>'BECA SUPERIOR'!K255</f>
        <v>0</v>
      </c>
    </row>
    <row r="4297">
      <c r="A4297" t="str">
        <v>Beca Educación Superior</v>
      </c>
      <c r="B4297" t="str">
        <v>SAN MARCOS</v>
      </c>
      <c r="C4297" t="str">
        <v>PAJAPITA</v>
      </c>
      <c r="D4297" t="str">
        <v>Beca</v>
      </c>
      <c r="E4297" t="str">
        <v>03 Marzo</v>
      </c>
      <c r="F4297">
        <v>3</v>
      </c>
      <c r="G4297" s="1">
        <f>'BECA SUPERIOR'!M255</f>
        <v>0</v>
      </c>
      <c r="H4297" s="1">
        <f>'BECA SUPERIOR'!N255</f>
        <v>0</v>
      </c>
    </row>
    <row r="4298">
      <c r="A4298" t="str">
        <v>Beca Educación Superior</v>
      </c>
      <c r="B4298" t="str">
        <v>SAN MARCOS</v>
      </c>
      <c r="C4298" t="str">
        <v>PAJAPITA</v>
      </c>
      <c r="D4298" t="str">
        <v>Beca</v>
      </c>
      <c r="E4298" t="str">
        <v>04 Abril</v>
      </c>
      <c r="F4298">
        <v>4</v>
      </c>
      <c r="G4298" s="1">
        <f>'BECA SUPERIOR'!P255</f>
        <v>0</v>
      </c>
      <c r="H4298" s="1">
        <f>'BECA SUPERIOR'!Q255</f>
        <v>0</v>
      </c>
    </row>
    <row r="4299">
      <c r="A4299" t="str">
        <v>Beca Educación Superior</v>
      </c>
      <c r="B4299" t="str">
        <v>SAN MARCOS</v>
      </c>
      <c r="C4299" t="str">
        <v>PAJAPITA</v>
      </c>
      <c r="D4299" t="str">
        <v>Beca</v>
      </c>
      <c r="E4299" t="str">
        <v>05 Mayo</v>
      </c>
      <c r="F4299">
        <v>5</v>
      </c>
      <c r="G4299" s="1">
        <f>'BECA SUPERIOR'!S255</f>
        <v>0</v>
      </c>
      <c r="H4299" s="1">
        <f>'BECA SUPERIOR'!T255</f>
        <v>0</v>
      </c>
    </row>
    <row r="4300">
      <c r="A4300" t="str">
        <v>Beca Educación Superior</v>
      </c>
      <c r="B4300" t="str">
        <v>SAN MARCOS</v>
      </c>
      <c r="C4300" t="str">
        <v>PAJAPITA</v>
      </c>
      <c r="D4300" t="str">
        <v>Beca</v>
      </c>
      <c r="E4300" t="str">
        <v>06 Junio</v>
      </c>
      <c r="F4300">
        <v>6</v>
      </c>
      <c r="G4300" s="1">
        <f>'BECA SUPERIOR'!V255</f>
        <v>0</v>
      </c>
      <c r="H4300" s="1">
        <f>'BECA SUPERIOR'!W255</f>
        <v>0</v>
      </c>
    </row>
    <row r="4301">
      <c r="A4301" t="str">
        <v>Beca Educación Superior</v>
      </c>
      <c r="B4301" t="str">
        <v>SAN MARCOS</v>
      </c>
      <c r="C4301" t="str">
        <v>PAJAPITA</v>
      </c>
      <c r="D4301" t="str">
        <v>Beca</v>
      </c>
      <c r="E4301" t="str">
        <v>07 Julio</v>
      </c>
      <c r="F4301">
        <v>7</v>
      </c>
      <c r="G4301" s="1">
        <f>'BECA SUPERIOR'!Y255</f>
        <v>0</v>
      </c>
      <c r="H4301" s="1">
        <f>'BECA SUPERIOR'!Z255</f>
        <v>0</v>
      </c>
    </row>
    <row r="4302">
      <c r="A4302" t="str">
        <v>Beca Educación Superior</v>
      </c>
      <c r="B4302" t="str">
        <v>SAN MARCOS</v>
      </c>
      <c r="C4302" t="str">
        <v>PAJAPITA</v>
      </c>
      <c r="D4302" t="str">
        <v>Beca</v>
      </c>
      <c r="E4302" t="str">
        <v>08 Agosto</v>
      </c>
      <c r="F4302">
        <v>8</v>
      </c>
      <c r="G4302" s="1">
        <f>'BECA SUPERIOR'!AB255</f>
        <v>0</v>
      </c>
      <c r="H4302" s="1">
        <f>'BECA SUPERIOR'!AC255</f>
        <v>0</v>
      </c>
    </row>
    <row r="4303">
      <c r="A4303" t="str">
        <v>Beca Educación Superior</v>
      </c>
      <c r="B4303" t="str">
        <v>SAN MARCOS</v>
      </c>
      <c r="C4303" t="str">
        <v>PAJAPITA</v>
      </c>
      <c r="D4303" t="str">
        <v>Beca</v>
      </c>
      <c r="E4303" t="str">
        <v>09 Septiembre</v>
      </c>
      <c r="F4303">
        <v>9</v>
      </c>
      <c r="G4303" s="1">
        <f>'BECA SUPERIOR'!AE255</f>
        <v>1</v>
      </c>
      <c r="H4303" s="1">
        <f>'BECA SUPERIOR'!AF255</f>
        <v>2500</v>
      </c>
    </row>
    <row r="4304">
      <c r="A4304" t="str">
        <v>Beca Educación Superior</v>
      </c>
      <c r="B4304" t="str">
        <v>SAN MARCOS</v>
      </c>
      <c r="C4304" t="str">
        <v>RÍO BLANCO</v>
      </c>
      <c r="D4304" t="str">
        <v>Beca</v>
      </c>
      <c r="E4304" t="str">
        <v>01 Enero</v>
      </c>
      <c r="F4304">
        <v>1</v>
      </c>
      <c r="G4304" s="1">
        <f>'BECA SUPERIOR'!G256</f>
        <v>0</v>
      </c>
      <c r="H4304" s="1">
        <f>'BECA SUPERIOR'!H256</f>
        <v>0</v>
      </c>
    </row>
    <row r="4305">
      <c r="A4305" t="str">
        <v>Beca Educación Superior</v>
      </c>
      <c r="B4305" t="str">
        <v>SAN MARCOS</v>
      </c>
      <c r="C4305" t="str">
        <v>RÍO BLANCO</v>
      </c>
      <c r="D4305" t="str">
        <v>Beca</v>
      </c>
      <c r="E4305" t="str">
        <v>02 Febrero</v>
      </c>
      <c r="F4305">
        <v>2</v>
      </c>
      <c r="G4305" s="1">
        <f>'BECA SUPERIOR'!J256</f>
        <v>0</v>
      </c>
      <c r="H4305" s="1">
        <f>'BECA SUPERIOR'!K256</f>
        <v>0</v>
      </c>
    </row>
    <row r="4306">
      <c r="A4306" t="str">
        <v>Beca Educación Superior</v>
      </c>
      <c r="B4306" t="str">
        <v>SAN MARCOS</v>
      </c>
      <c r="C4306" t="str">
        <v>RÍO BLANCO</v>
      </c>
      <c r="D4306" t="str">
        <v>Beca</v>
      </c>
      <c r="E4306" t="str">
        <v>03 Marzo</v>
      </c>
      <c r="F4306">
        <v>3</v>
      </c>
      <c r="G4306" s="1">
        <f>'BECA SUPERIOR'!M256</f>
        <v>0</v>
      </c>
      <c r="H4306" s="1">
        <f>'BECA SUPERIOR'!N256</f>
        <v>0</v>
      </c>
    </row>
    <row r="4307">
      <c r="A4307" t="str">
        <v>Beca Educación Superior</v>
      </c>
      <c r="B4307" t="str">
        <v>SAN MARCOS</v>
      </c>
      <c r="C4307" t="str">
        <v>RÍO BLANCO</v>
      </c>
      <c r="D4307" t="str">
        <v>Beca</v>
      </c>
      <c r="E4307" t="str">
        <v>04 Abril</v>
      </c>
      <c r="F4307">
        <v>4</v>
      </c>
      <c r="G4307" s="1">
        <f>'BECA SUPERIOR'!P256</f>
        <v>0</v>
      </c>
      <c r="H4307" s="1">
        <f>'BECA SUPERIOR'!Q256</f>
        <v>0</v>
      </c>
    </row>
    <row r="4308">
      <c r="A4308" t="str">
        <v>Beca Educación Superior</v>
      </c>
      <c r="B4308" t="str">
        <v>SAN MARCOS</v>
      </c>
      <c r="C4308" t="str">
        <v>RÍO BLANCO</v>
      </c>
      <c r="D4308" t="str">
        <v>Beca</v>
      </c>
      <c r="E4308" t="str">
        <v>05 Mayo</v>
      </c>
      <c r="F4308">
        <v>5</v>
      </c>
      <c r="G4308" s="1">
        <f>'BECA SUPERIOR'!S256</f>
        <v>0</v>
      </c>
      <c r="H4308" s="1">
        <f>'BECA SUPERIOR'!T256</f>
        <v>0</v>
      </c>
    </row>
    <row r="4309">
      <c r="A4309" t="str">
        <v>Beca Educación Superior</v>
      </c>
      <c r="B4309" t="str">
        <v>SAN MARCOS</v>
      </c>
      <c r="C4309" t="str">
        <v>RÍO BLANCO</v>
      </c>
      <c r="D4309" t="str">
        <v>Beca</v>
      </c>
      <c r="E4309" t="str">
        <v>06 Junio</v>
      </c>
      <c r="F4309">
        <v>6</v>
      </c>
      <c r="G4309" s="1">
        <f>'BECA SUPERIOR'!V256</f>
        <v>0</v>
      </c>
      <c r="H4309" s="1">
        <f>'BECA SUPERIOR'!W256</f>
        <v>0</v>
      </c>
    </row>
    <row r="4310">
      <c r="A4310" t="str">
        <v>Beca Educación Superior</v>
      </c>
      <c r="B4310" t="str">
        <v>SAN MARCOS</v>
      </c>
      <c r="C4310" t="str">
        <v>RÍO BLANCO</v>
      </c>
      <c r="D4310" t="str">
        <v>Beca</v>
      </c>
      <c r="E4310" t="str">
        <v>07 Julio</v>
      </c>
      <c r="F4310">
        <v>7</v>
      </c>
      <c r="G4310" s="1">
        <f>'BECA SUPERIOR'!Y256</f>
        <v>0</v>
      </c>
      <c r="H4310" s="1">
        <f>'BECA SUPERIOR'!Z256</f>
        <v>0</v>
      </c>
    </row>
    <row r="4311">
      <c r="A4311" t="str">
        <v>Beca Educación Superior</v>
      </c>
      <c r="B4311" t="str">
        <v>SAN MARCOS</v>
      </c>
      <c r="C4311" t="str">
        <v>RÍO BLANCO</v>
      </c>
      <c r="D4311" t="str">
        <v>Beca</v>
      </c>
      <c r="E4311" t="str">
        <v>08 Agosto</v>
      </c>
      <c r="F4311">
        <v>8</v>
      </c>
      <c r="G4311" s="1">
        <f>'BECA SUPERIOR'!AB256</f>
        <v>0</v>
      </c>
      <c r="H4311" s="1">
        <f>'BECA SUPERIOR'!AC256</f>
        <v>0</v>
      </c>
    </row>
    <row r="4312">
      <c r="A4312" t="str">
        <v>Beca Educación Superior</v>
      </c>
      <c r="B4312" t="str">
        <v>SAN MARCOS</v>
      </c>
      <c r="C4312" t="str">
        <v>RÍO BLANCO</v>
      </c>
      <c r="D4312" t="str">
        <v>Beca</v>
      </c>
      <c r="E4312" t="str">
        <v>09 Septiembre</v>
      </c>
      <c r="F4312">
        <v>9</v>
      </c>
      <c r="G4312" s="1">
        <f>'BECA SUPERIOR'!AE256</f>
        <v>0</v>
      </c>
      <c r="H4312" s="1">
        <f>'BECA SUPERIOR'!AF256</f>
        <v>0</v>
      </c>
    </row>
    <row r="4313">
      <c r="A4313" t="str">
        <v>Beca Educación Superior</v>
      </c>
      <c r="B4313" t="str">
        <v>SAN MARCOS</v>
      </c>
      <c r="C4313" t="str">
        <v>SAN ANTONIO SACATEPÉQUEZ</v>
      </c>
      <c r="D4313" t="str">
        <v>Beca</v>
      </c>
      <c r="E4313" t="str">
        <v>01 Enero</v>
      </c>
      <c r="F4313">
        <v>1</v>
      </c>
      <c r="G4313" s="1">
        <f>'BECA SUPERIOR'!G257</f>
        <v>0</v>
      </c>
      <c r="H4313" s="1">
        <f>'BECA SUPERIOR'!H257</f>
        <v>0</v>
      </c>
    </row>
    <row r="4314">
      <c r="A4314" t="str">
        <v>Beca Educación Superior</v>
      </c>
      <c r="B4314" t="str">
        <v>SAN MARCOS</v>
      </c>
      <c r="C4314" t="str">
        <v>SAN ANTONIO SACATEPÉQUEZ</v>
      </c>
      <c r="D4314" t="str">
        <v>Beca</v>
      </c>
      <c r="E4314" t="str">
        <v>02 Febrero</v>
      </c>
      <c r="F4314">
        <v>2</v>
      </c>
      <c r="G4314" s="1">
        <f>'BECA SUPERIOR'!J257</f>
        <v>0</v>
      </c>
      <c r="H4314" s="1">
        <f>'BECA SUPERIOR'!K257</f>
        <v>0</v>
      </c>
    </row>
    <row r="4315">
      <c r="A4315" t="str">
        <v>Beca Educación Superior</v>
      </c>
      <c r="B4315" t="str">
        <v>SAN MARCOS</v>
      </c>
      <c r="C4315" t="str">
        <v>SAN ANTONIO SACATEPÉQUEZ</v>
      </c>
      <c r="D4315" t="str">
        <v>Beca</v>
      </c>
      <c r="E4315" t="str">
        <v>03 Marzo</v>
      </c>
      <c r="F4315">
        <v>3</v>
      </c>
      <c r="G4315" s="1">
        <f>'BECA SUPERIOR'!M257</f>
        <v>0</v>
      </c>
      <c r="H4315" s="1">
        <f>'BECA SUPERIOR'!N257</f>
        <v>0</v>
      </c>
    </row>
    <row r="4316">
      <c r="A4316" t="str">
        <v>Beca Educación Superior</v>
      </c>
      <c r="B4316" t="str">
        <v>SAN MARCOS</v>
      </c>
      <c r="C4316" t="str">
        <v>SAN ANTONIO SACATEPÉQUEZ</v>
      </c>
      <c r="D4316" t="str">
        <v>Beca</v>
      </c>
      <c r="E4316" t="str">
        <v>04 Abril</v>
      </c>
      <c r="F4316">
        <v>4</v>
      </c>
      <c r="G4316" s="1">
        <f>'BECA SUPERIOR'!P257</f>
        <v>2.16</v>
      </c>
      <c r="H4316" s="1">
        <f>'BECA SUPERIOR'!Q257</f>
        <v>5400</v>
      </c>
    </row>
    <row r="4317">
      <c r="A4317" t="str">
        <v>Beca Educación Superior</v>
      </c>
      <c r="B4317" t="str">
        <v>SAN MARCOS</v>
      </c>
      <c r="C4317" t="str">
        <v>SAN ANTONIO SACATEPÉQUEZ</v>
      </c>
      <c r="D4317" t="str">
        <v>Beca</v>
      </c>
      <c r="E4317" t="str">
        <v>05 Mayo</v>
      </c>
      <c r="F4317">
        <v>5</v>
      </c>
      <c r="G4317" s="1">
        <f>'BECA SUPERIOR'!S257</f>
        <v>0</v>
      </c>
      <c r="H4317" s="1">
        <f>'BECA SUPERIOR'!T257</f>
        <v>0</v>
      </c>
    </row>
    <row r="4318">
      <c r="A4318" t="str">
        <v>Beca Educación Superior</v>
      </c>
      <c r="B4318" t="str">
        <v>SAN MARCOS</v>
      </c>
      <c r="C4318" t="str">
        <v>SAN ANTONIO SACATEPÉQUEZ</v>
      </c>
      <c r="D4318" t="str">
        <v>Beca</v>
      </c>
      <c r="E4318" t="str">
        <v>06 Junio</v>
      </c>
      <c r="F4318">
        <v>6</v>
      </c>
      <c r="G4318" s="1">
        <f>'BECA SUPERIOR'!V257</f>
        <v>0</v>
      </c>
      <c r="H4318" s="1">
        <f>'BECA SUPERIOR'!W257</f>
        <v>0</v>
      </c>
    </row>
    <row r="4319">
      <c r="A4319" t="str">
        <v>Beca Educación Superior</v>
      </c>
      <c r="B4319" t="str">
        <v>SAN MARCOS</v>
      </c>
      <c r="C4319" t="str">
        <v>SAN ANTONIO SACATEPÉQUEZ</v>
      </c>
      <c r="D4319" t="str">
        <v>Beca</v>
      </c>
      <c r="E4319" t="str">
        <v>07 Julio</v>
      </c>
      <c r="F4319">
        <v>7</v>
      </c>
      <c r="G4319" s="1">
        <f>'BECA SUPERIOR'!Y257</f>
        <v>0</v>
      </c>
      <c r="H4319" s="1">
        <f>'BECA SUPERIOR'!Z257</f>
        <v>0</v>
      </c>
    </row>
    <row r="4320">
      <c r="A4320" t="str">
        <v>Beca Educación Superior</v>
      </c>
      <c r="B4320" t="str">
        <v>SAN MARCOS</v>
      </c>
      <c r="C4320" t="str">
        <v>SAN ANTONIO SACATEPÉQUEZ</v>
      </c>
      <c r="D4320" t="str">
        <v>Beca</v>
      </c>
      <c r="E4320" t="str">
        <v>08 Agosto</v>
      </c>
      <c r="F4320">
        <v>8</v>
      </c>
      <c r="G4320" s="1">
        <f>'BECA SUPERIOR'!AB257</f>
        <v>0</v>
      </c>
      <c r="H4320" s="1">
        <f>'BECA SUPERIOR'!AC257</f>
        <v>0</v>
      </c>
    </row>
    <row r="4321">
      <c r="A4321" t="str">
        <v>Beca Educación Superior</v>
      </c>
      <c r="B4321" t="str">
        <v>SAN MARCOS</v>
      </c>
      <c r="C4321" t="str">
        <v>SAN ANTONIO SACATEPÉQUEZ</v>
      </c>
      <c r="D4321" t="str">
        <v>Beca</v>
      </c>
      <c r="E4321" t="str">
        <v>09 Septiembre</v>
      </c>
      <c r="F4321">
        <v>9</v>
      </c>
      <c r="G4321" s="1">
        <f>'BECA SUPERIOR'!AE257</f>
        <v>4</v>
      </c>
      <c r="H4321" s="1">
        <f>'BECA SUPERIOR'!AF257</f>
        <v>10000</v>
      </c>
    </row>
    <row r="4322">
      <c r="A4322" t="str">
        <v>Beca Educación Superior</v>
      </c>
      <c r="B4322" t="str">
        <v>SAN MARCOS</v>
      </c>
      <c r="C4322" t="str">
        <v>SAN CRISTÓBAL CUCHO</v>
      </c>
      <c r="D4322" t="str">
        <v>Beca</v>
      </c>
      <c r="E4322" t="str">
        <v>01 Enero</v>
      </c>
      <c r="F4322">
        <v>1</v>
      </c>
      <c r="G4322" s="1">
        <f>'BECA SUPERIOR'!G258</f>
        <v>0</v>
      </c>
      <c r="H4322" s="1">
        <f>'BECA SUPERIOR'!H258</f>
        <v>0</v>
      </c>
    </row>
    <row r="4323">
      <c r="A4323" t="str">
        <v>Beca Educación Superior</v>
      </c>
      <c r="B4323" t="str">
        <v>SAN MARCOS</v>
      </c>
      <c r="C4323" t="str">
        <v>SAN CRISTÓBAL CUCHO</v>
      </c>
      <c r="D4323" t="str">
        <v>Beca</v>
      </c>
      <c r="E4323" t="str">
        <v>02 Febrero</v>
      </c>
      <c r="F4323">
        <v>2</v>
      </c>
      <c r="G4323" s="1">
        <f>'BECA SUPERIOR'!J258</f>
        <v>0</v>
      </c>
      <c r="H4323" s="1">
        <f>'BECA SUPERIOR'!K258</f>
        <v>0</v>
      </c>
    </row>
    <row r="4324">
      <c r="A4324" t="str">
        <v>Beca Educación Superior</v>
      </c>
      <c r="B4324" t="str">
        <v>SAN MARCOS</v>
      </c>
      <c r="C4324" t="str">
        <v>SAN CRISTÓBAL CUCHO</v>
      </c>
      <c r="D4324" t="str">
        <v>Beca</v>
      </c>
      <c r="E4324" t="str">
        <v>03 Marzo</v>
      </c>
      <c r="F4324">
        <v>3</v>
      </c>
      <c r="G4324" s="1">
        <f>'BECA SUPERIOR'!M258</f>
        <v>0</v>
      </c>
      <c r="H4324" s="1">
        <f>'BECA SUPERIOR'!N258</f>
        <v>0</v>
      </c>
    </row>
    <row r="4325">
      <c r="A4325" t="str">
        <v>Beca Educación Superior</v>
      </c>
      <c r="B4325" t="str">
        <v>SAN MARCOS</v>
      </c>
      <c r="C4325" t="str">
        <v>SAN CRISTÓBAL CUCHO</v>
      </c>
      <c r="D4325" t="str">
        <v>Beca</v>
      </c>
      <c r="E4325" t="str">
        <v>04 Abril</v>
      </c>
      <c r="F4325">
        <v>4</v>
      </c>
      <c r="G4325" s="1">
        <f>'BECA SUPERIOR'!P258</f>
        <v>0</v>
      </c>
      <c r="H4325" s="1">
        <f>'BECA SUPERIOR'!Q258</f>
        <v>0</v>
      </c>
    </row>
    <row r="4326">
      <c r="A4326" t="str">
        <v>Beca Educación Superior</v>
      </c>
      <c r="B4326" t="str">
        <v>SAN MARCOS</v>
      </c>
      <c r="C4326" t="str">
        <v>SAN CRISTÓBAL CUCHO</v>
      </c>
      <c r="D4326" t="str">
        <v>Beca</v>
      </c>
      <c r="E4326" t="str">
        <v>05 Mayo</v>
      </c>
      <c r="F4326">
        <v>5</v>
      </c>
      <c r="G4326" s="1">
        <f>'BECA SUPERIOR'!S258</f>
        <v>0</v>
      </c>
      <c r="H4326" s="1">
        <f>'BECA SUPERIOR'!T258</f>
        <v>0</v>
      </c>
    </row>
    <row r="4327">
      <c r="A4327" t="str">
        <v>Beca Educación Superior</v>
      </c>
      <c r="B4327" t="str">
        <v>SAN MARCOS</v>
      </c>
      <c r="C4327" t="str">
        <v>SAN CRISTÓBAL CUCHO</v>
      </c>
      <c r="D4327" t="str">
        <v>Beca</v>
      </c>
      <c r="E4327" t="str">
        <v>06 Junio</v>
      </c>
      <c r="F4327">
        <v>6</v>
      </c>
      <c r="G4327" s="1">
        <f>'BECA SUPERIOR'!V258</f>
        <v>0</v>
      </c>
      <c r="H4327" s="1">
        <f>'BECA SUPERIOR'!W258</f>
        <v>0</v>
      </c>
    </row>
    <row r="4328">
      <c r="A4328" t="str">
        <v>Beca Educación Superior</v>
      </c>
      <c r="B4328" t="str">
        <v>SAN MARCOS</v>
      </c>
      <c r="C4328" t="str">
        <v>SAN CRISTÓBAL CUCHO</v>
      </c>
      <c r="D4328" t="str">
        <v>Beca</v>
      </c>
      <c r="E4328" t="str">
        <v>07 Julio</v>
      </c>
      <c r="F4328">
        <v>7</v>
      </c>
      <c r="G4328" s="1">
        <f>'BECA SUPERIOR'!Y258</f>
        <v>0</v>
      </c>
      <c r="H4328" s="1">
        <f>'BECA SUPERIOR'!Z258</f>
        <v>0</v>
      </c>
    </row>
    <row r="4329">
      <c r="A4329" t="str">
        <v>Beca Educación Superior</v>
      </c>
      <c r="B4329" t="str">
        <v>SAN MARCOS</v>
      </c>
      <c r="C4329" t="str">
        <v>SAN CRISTÓBAL CUCHO</v>
      </c>
      <c r="D4329" t="str">
        <v>Beca</v>
      </c>
      <c r="E4329" t="str">
        <v>08 Agosto</v>
      </c>
      <c r="F4329">
        <v>8</v>
      </c>
      <c r="G4329" s="1">
        <f>'BECA SUPERIOR'!AB258</f>
        <v>0</v>
      </c>
      <c r="H4329" s="1">
        <f>'BECA SUPERIOR'!AC258</f>
        <v>0</v>
      </c>
    </row>
    <row r="4330">
      <c r="A4330" t="str">
        <v>Beca Educación Superior</v>
      </c>
      <c r="B4330" t="str">
        <v>SAN MARCOS</v>
      </c>
      <c r="C4330" t="str">
        <v>SAN CRISTÓBAL CUCHO</v>
      </c>
      <c r="D4330" t="str">
        <v>Beca</v>
      </c>
      <c r="E4330" t="str">
        <v>09 Septiembre</v>
      </c>
      <c r="F4330">
        <v>9</v>
      </c>
      <c r="G4330" s="1">
        <f>'BECA SUPERIOR'!AE258</f>
        <v>1</v>
      </c>
      <c r="H4330" s="1">
        <f>'BECA SUPERIOR'!AF258</f>
        <v>2500</v>
      </c>
    </row>
    <row r="4331">
      <c r="A4331" t="str">
        <v>Beca Educación Superior</v>
      </c>
      <c r="B4331" t="str">
        <v>SAN MARCOS</v>
      </c>
      <c r="C4331" t="str">
        <v>SAN JOSÉ OJETENAM</v>
      </c>
      <c r="D4331" t="str">
        <v>Beca</v>
      </c>
      <c r="E4331" t="str">
        <v>01 Enero</v>
      </c>
      <c r="F4331">
        <v>1</v>
      </c>
      <c r="G4331" s="1">
        <f>'BECA SUPERIOR'!G259</f>
        <v>0</v>
      </c>
      <c r="H4331" s="1">
        <f>'BECA SUPERIOR'!H259</f>
        <v>0</v>
      </c>
    </row>
    <row r="4332">
      <c r="A4332" t="str">
        <v>Beca Educación Superior</v>
      </c>
      <c r="B4332" t="str">
        <v>SAN MARCOS</v>
      </c>
      <c r="C4332" t="str">
        <v>SAN JOSÉ OJETENAM</v>
      </c>
      <c r="D4332" t="str">
        <v>Beca</v>
      </c>
      <c r="E4332" t="str">
        <v>02 Febrero</v>
      </c>
      <c r="F4332">
        <v>2</v>
      </c>
      <c r="G4332" s="1">
        <f>'BECA SUPERIOR'!J259</f>
        <v>0</v>
      </c>
      <c r="H4332" s="1">
        <f>'BECA SUPERIOR'!K259</f>
        <v>0</v>
      </c>
    </row>
    <row r="4333">
      <c r="A4333" t="str">
        <v>Beca Educación Superior</v>
      </c>
      <c r="B4333" t="str">
        <v>SAN MARCOS</v>
      </c>
      <c r="C4333" t="str">
        <v>SAN JOSÉ OJETENAM</v>
      </c>
      <c r="D4333" t="str">
        <v>Beca</v>
      </c>
      <c r="E4333" t="str">
        <v>03 Marzo</v>
      </c>
      <c r="F4333">
        <v>3</v>
      </c>
      <c r="G4333" s="1">
        <f>'BECA SUPERIOR'!M259</f>
        <v>0</v>
      </c>
      <c r="H4333" s="1">
        <f>'BECA SUPERIOR'!N259</f>
        <v>0</v>
      </c>
    </row>
    <row r="4334">
      <c r="A4334" t="str">
        <v>Beca Educación Superior</v>
      </c>
      <c r="B4334" t="str">
        <v>SAN MARCOS</v>
      </c>
      <c r="C4334" t="str">
        <v>SAN JOSÉ OJETENAM</v>
      </c>
      <c r="D4334" t="str">
        <v>Beca</v>
      </c>
      <c r="E4334" t="str">
        <v>04 Abril</v>
      </c>
      <c r="F4334">
        <v>4</v>
      </c>
      <c r="G4334" s="1">
        <f>'BECA SUPERIOR'!P259</f>
        <v>0</v>
      </c>
      <c r="H4334" s="1">
        <f>'BECA SUPERIOR'!Q259</f>
        <v>0</v>
      </c>
    </row>
    <row r="4335">
      <c r="A4335" t="str">
        <v>Beca Educación Superior</v>
      </c>
      <c r="B4335" t="str">
        <v>SAN MARCOS</v>
      </c>
      <c r="C4335" t="str">
        <v>SAN JOSÉ OJETENAM</v>
      </c>
      <c r="D4335" t="str">
        <v>Beca</v>
      </c>
      <c r="E4335" t="str">
        <v>05 Mayo</v>
      </c>
      <c r="F4335">
        <v>5</v>
      </c>
      <c r="G4335" s="1">
        <f>'BECA SUPERIOR'!S259</f>
        <v>0</v>
      </c>
      <c r="H4335" s="1">
        <f>'BECA SUPERIOR'!T259</f>
        <v>0</v>
      </c>
    </row>
    <row r="4336">
      <c r="A4336" t="str">
        <v>Beca Educación Superior</v>
      </c>
      <c r="B4336" t="str">
        <v>SAN MARCOS</v>
      </c>
      <c r="C4336" t="str">
        <v>SAN JOSÉ OJETENAM</v>
      </c>
      <c r="D4336" t="str">
        <v>Beca</v>
      </c>
      <c r="E4336" t="str">
        <v>06 Junio</v>
      </c>
      <c r="F4336">
        <v>6</v>
      </c>
      <c r="G4336" s="1">
        <f>'BECA SUPERIOR'!V259</f>
        <v>0</v>
      </c>
      <c r="H4336" s="1">
        <f>'BECA SUPERIOR'!W259</f>
        <v>0</v>
      </c>
    </row>
    <row r="4337">
      <c r="A4337" t="str">
        <v>Beca Educación Superior</v>
      </c>
      <c r="B4337" t="str">
        <v>SAN MARCOS</v>
      </c>
      <c r="C4337" t="str">
        <v>SAN JOSÉ OJETENAM</v>
      </c>
      <c r="D4337" t="str">
        <v>Beca</v>
      </c>
      <c r="E4337" t="str">
        <v>07 Julio</v>
      </c>
      <c r="F4337">
        <v>7</v>
      </c>
      <c r="G4337" s="1">
        <f>'BECA SUPERIOR'!Y259</f>
        <v>0</v>
      </c>
      <c r="H4337" s="1">
        <f>'BECA SUPERIOR'!Z259</f>
        <v>0</v>
      </c>
    </row>
    <row r="4338">
      <c r="A4338" t="str">
        <v>Beca Educación Superior</v>
      </c>
      <c r="B4338" t="str">
        <v>SAN MARCOS</v>
      </c>
      <c r="C4338" t="str">
        <v>SAN JOSÉ OJETENAM</v>
      </c>
      <c r="D4338" t="str">
        <v>Beca</v>
      </c>
      <c r="E4338" t="str">
        <v>08 Agosto</v>
      </c>
      <c r="F4338">
        <v>8</v>
      </c>
      <c r="G4338" s="1">
        <f>'BECA SUPERIOR'!AB259</f>
        <v>0</v>
      </c>
      <c r="H4338" s="1">
        <f>'BECA SUPERIOR'!AC259</f>
        <v>0</v>
      </c>
    </row>
    <row r="4339">
      <c r="A4339" t="str">
        <v>Beca Educación Superior</v>
      </c>
      <c r="B4339" t="str">
        <v>SAN MARCOS</v>
      </c>
      <c r="C4339" t="str">
        <v>SAN JOSÉ OJETENAM</v>
      </c>
      <c r="D4339" t="str">
        <v>Beca</v>
      </c>
      <c r="E4339" t="str">
        <v>09 Septiembre</v>
      </c>
      <c r="F4339">
        <v>9</v>
      </c>
      <c r="G4339" s="1">
        <f>'BECA SUPERIOR'!AE259</f>
        <v>0</v>
      </c>
      <c r="H4339" s="1">
        <f>'BECA SUPERIOR'!AF259</f>
        <v>0</v>
      </c>
    </row>
    <row r="4340">
      <c r="A4340" t="str">
        <v>Beca Educación Superior</v>
      </c>
      <c r="B4340" t="str">
        <v>SAN MARCOS</v>
      </c>
      <c r="C4340" t="str">
        <v>SAN LORENZO</v>
      </c>
      <c r="D4340" t="str">
        <v>Beca</v>
      </c>
      <c r="E4340" t="str">
        <v>01 Enero</v>
      </c>
      <c r="F4340">
        <v>1</v>
      </c>
      <c r="G4340" s="1">
        <f>'BECA SUPERIOR'!G260</f>
        <v>0</v>
      </c>
      <c r="H4340" s="1">
        <f>'BECA SUPERIOR'!H260</f>
        <v>0</v>
      </c>
    </row>
    <row r="4341">
      <c r="A4341" t="str">
        <v>Beca Educación Superior</v>
      </c>
      <c r="B4341" t="str">
        <v>SAN MARCOS</v>
      </c>
      <c r="C4341" t="str">
        <v>SAN LORENZO</v>
      </c>
      <c r="D4341" t="str">
        <v>Beca</v>
      </c>
      <c r="E4341" t="str">
        <v>02 Febrero</v>
      </c>
      <c r="F4341">
        <v>2</v>
      </c>
      <c r="G4341" s="1">
        <f>'BECA SUPERIOR'!J260</f>
        <v>0</v>
      </c>
      <c r="H4341" s="1">
        <f>'BECA SUPERIOR'!K260</f>
        <v>0</v>
      </c>
    </row>
    <row r="4342">
      <c r="A4342" t="str">
        <v>Beca Educación Superior</v>
      </c>
      <c r="B4342" t="str">
        <v>SAN MARCOS</v>
      </c>
      <c r="C4342" t="str">
        <v>SAN LORENZO</v>
      </c>
      <c r="D4342" t="str">
        <v>Beca</v>
      </c>
      <c r="E4342" t="str">
        <v>03 Marzo</v>
      </c>
      <c r="F4342">
        <v>3</v>
      </c>
      <c r="G4342" s="1">
        <f>'BECA SUPERIOR'!M260</f>
        <v>0</v>
      </c>
      <c r="H4342" s="1">
        <f>'BECA SUPERIOR'!N260</f>
        <v>0</v>
      </c>
    </row>
    <row r="4343">
      <c r="A4343" t="str">
        <v>Beca Educación Superior</v>
      </c>
      <c r="B4343" t="str">
        <v>SAN MARCOS</v>
      </c>
      <c r="C4343" t="str">
        <v>SAN LORENZO</v>
      </c>
      <c r="D4343" t="str">
        <v>Beca</v>
      </c>
      <c r="E4343" t="str">
        <v>04 Abril</v>
      </c>
      <c r="F4343">
        <v>4</v>
      </c>
      <c r="G4343" s="1">
        <f>'BECA SUPERIOR'!P260</f>
        <v>0</v>
      </c>
      <c r="H4343" s="1">
        <f>'BECA SUPERIOR'!Q260</f>
        <v>0</v>
      </c>
    </row>
    <row r="4344">
      <c r="A4344" t="str">
        <v>Beca Educación Superior</v>
      </c>
      <c r="B4344" t="str">
        <v>SAN MARCOS</v>
      </c>
      <c r="C4344" t="str">
        <v>SAN LORENZO</v>
      </c>
      <c r="D4344" t="str">
        <v>Beca</v>
      </c>
      <c r="E4344" t="str">
        <v>05 Mayo</v>
      </c>
      <c r="F4344">
        <v>5</v>
      </c>
      <c r="G4344" s="1">
        <f>'BECA SUPERIOR'!S260</f>
        <v>0</v>
      </c>
      <c r="H4344" s="1">
        <f>'BECA SUPERIOR'!T260</f>
        <v>0</v>
      </c>
    </row>
    <row r="4345">
      <c r="A4345" t="str">
        <v>Beca Educación Superior</v>
      </c>
      <c r="B4345" t="str">
        <v>SAN MARCOS</v>
      </c>
      <c r="C4345" t="str">
        <v>SAN LORENZO</v>
      </c>
      <c r="D4345" t="str">
        <v>Beca</v>
      </c>
      <c r="E4345" t="str">
        <v>06 Junio</v>
      </c>
      <c r="F4345">
        <v>6</v>
      </c>
      <c r="G4345" s="1">
        <f>'BECA SUPERIOR'!V260</f>
        <v>0</v>
      </c>
      <c r="H4345" s="1">
        <f>'BECA SUPERIOR'!W260</f>
        <v>0</v>
      </c>
    </row>
    <row r="4346">
      <c r="A4346" t="str">
        <v>Beca Educación Superior</v>
      </c>
      <c r="B4346" t="str">
        <v>SAN MARCOS</v>
      </c>
      <c r="C4346" t="str">
        <v>SAN LORENZO</v>
      </c>
      <c r="D4346" t="str">
        <v>Beca</v>
      </c>
      <c r="E4346" t="str">
        <v>07 Julio</v>
      </c>
      <c r="F4346">
        <v>7</v>
      </c>
      <c r="G4346" s="1">
        <f>'BECA SUPERIOR'!Y260</f>
        <v>0</v>
      </c>
      <c r="H4346" s="1">
        <f>'BECA SUPERIOR'!Z260</f>
        <v>0</v>
      </c>
    </row>
    <row r="4347">
      <c r="A4347" t="str">
        <v>Beca Educación Superior</v>
      </c>
      <c r="B4347" t="str">
        <v>SAN MARCOS</v>
      </c>
      <c r="C4347" t="str">
        <v>SAN LORENZO</v>
      </c>
      <c r="D4347" t="str">
        <v>Beca</v>
      </c>
      <c r="E4347" t="str">
        <v>08 Agosto</v>
      </c>
      <c r="F4347">
        <v>8</v>
      </c>
      <c r="G4347" s="1">
        <f>'BECA SUPERIOR'!AB260</f>
        <v>0</v>
      </c>
      <c r="H4347" s="1">
        <f>'BECA SUPERIOR'!AC260</f>
        <v>0</v>
      </c>
    </row>
    <row r="4348">
      <c r="A4348" t="str">
        <v>Beca Educación Superior</v>
      </c>
      <c r="B4348" t="str">
        <v>SAN MARCOS</v>
      </c>
      <c r="C4348" t="str">
        <v>SAN LORENZO</v>
      </c>
      <c r="D4348" t="str">
        <v>Beca</v>
      </c>
      <c r="E4348" t="str">
        <v>09 Septiembre</v>
      </c>
      <c r="F4348">
        <v>9</v>
      </c>
      <c r="G4348" s="1">
        <f>'BECA SUPERIOR'!AE260</f>
        <v>0</v>
      </c>
      <c r="H4348" s="1">
        <f>'BECA SUPERIOR'!AF260</f>
        <v>0</v>
      </c>
    </row>
    <row r="4349">
      <c r="A4349" t="str">
        <v>Beca Educación Superior</v>
      </c>
      <c r="B4349" t="str">
        <v>SAN MARCOS</v>
      </c>
      <c r="C4349" t="str">
        <v>SAN MARCOS</v>
      </c>
      <c r="D4349" t="str">
        <v>Beca</v>
      </c>
      <c r="E4349" t="str">
        <v>01 Enero</v>
      </c>
      <c r="F4349">
        <v>1</v>
      </c>
      <c r="G4349" s="1">
        <f>'BECA SUPERIOR'!G261</f>
        <v>0</v>
      </c>
      <c r="H4349" s="1">
        <f>'BECA SUPERIOR'!H261</f>
        <v>0</v>
      </c>
    </row>
    <row r="4350">
      <c r="A4350" t="str">
        <v>Beca Educación Superior</v>
      </c>
      <c r="B4350" t="str">
        <v>SAN MARCOS</v>
      </c>
      <c r="C4350" t="str">
        <v>SAN MARCOS</v>
      </c>
      <c r="D4350" t="str">
        <v>Beca</v>
      </c>
      <c r="E4350" t="str">
        <v>02 Febrero</v>
      </c>
      <c r="F4350">
        <v>2</v>
      </c>
      <c r="G4350" s="1">
        <f>'BECA SUPERIOR'!J261</f>
        <v>0</v>
      </c>
      <c r="H4350" s="1">
        <f>'BECA SUPERIOR'!K261</f>
        <v>0</v>
      </c>
    </row>
    <row r="4351">
      <c r="A4351" t="str">
        <v>Beca Educación Superior</v>
      </c>
      <c r="B4351" t="str">
        <v>SAN MARCOS</v>
      </c>
      <c r="C4351" t="str">
        <v>SAN MARCOS</v>
      </c>
      <c r="D4351" t="str">
        <v>Beca</v>
      </c>
      <c r="E4351" t="str">
        <v>03 Marzo</v>
      </c>
      <c r="F4351">
        <v>3</v>
      </c>
      <c r="G4351" s="1">
        <f>'BECA SUPERIOR'!M261</f>
        <v>0</v>
      </c>
      <c r="H4351" s="1">
        <f>'BECA SUPERIOR'!N261</f>
        <v>0</v>
      </c>
    </row>
    <row r="4352">
      <c r="A4352" t="str">
        <v>Beca Educación Superior</v>
      </c>
      <c r="B4352" t="str">
        <v>SAN MARCOS</v>
      </c>
      <c r="C4352" t="str">
        <v>SAN MARCOS</v>
      </c>
      <c r="D4352" t="str">
        <v>Beca</v>
      </c>
      <c r="E4352" t="str">
        <v>04 Abril</v>
      </c>
      <c r="F4352">
        <v>4</v>
      </c>
      <c r="G4352" s="1">
        <f>'BECA SUPERIOR'!P261</f>
        <v>5.04</v>
      </c>
      <c r="H4352" s="1">
        <f>'BECA SUPERIOR'!Q261</f>
        <v>12600</v>
      </c>
    </row>
    <row r="4353">
      <c r="A4353" t="str">
        <v>Beca Educación Superior</v>
      </c>
      <c r="B4353" t="str">
        <v>SAN MARCOS</v>
      </c>
      <c r="C4353" t="str">
        <v>SAN MARCOS</v>
      </c>
      <c r="D4353" t="str">
        <v>Beca</v>
      </c>
      <c r="E4353" t="str">
        <v>05 Mayo</v>
      </c>
      <c r="F4353">
        <v>5</v>
      </c>
      <c r="G4353" s="1">
        <f>'BECA SUPERIOR'!S261</f>
        <v>0</v>
      </c>
      <c r="H4353" s="1">
        <f>'BECA SUPERIOR'!T261</f>
        <v>0</v>
      </c>
    </row>
    <row r="4354">
      <c r="A4354" t="str">
        <v>Beca Educación Superior</v>
      </c>
      <c r="B4354" t="str">
        <v>SAN MARCOS</v>
      </c>
      <c r="C4354" t="str">
        <v>SAN MARCOS</v>
      </c>
      <c r="D4354" t="str">
        <v>Beca</v>
      </c>
      <c r="E4354" t="str">
        <v>06 Junio</v>
      </c>
      <c r="F4354">
        <v>6</v>
      </c>
      <c r="G4354" s="1">
        <f>'BECA SUPERIOR'!V261</f>
        <v>0</v>
      </c>
      <c r="H4354" s="1">
        <f>'BECA SUPERIOR'!W261</f>
        <v>0</v>
      </c>
    </row>
    <row r="4355">
      <c r="A4355" t="str">
        <v>Beca Educación Superior</v>
      </c>
      <c r="B4355" t="str">
        <v>SAN MARCOS</v>
      </c>
      <c r="C4355" t="str">
        <v>SAN MARCOS</v>
      </c>
      <c r="D4355" t="str">
        <v>Beca</v>
      </c>
      <c r="E4355" t="str">
        <v>07 Julio</v>
      </c>
      <c r="F4355">
        <v>7</v>
      </c>
      <c r="G4355" s="1">
        <f>'BECA SUPERIOR'!Y261</f>
        <v>0</v>
      </c>
      <c r="H4355" s="1">
        <f>'BECA SUPERIOR'!Z261</f>
        <v>0</v>
      </c>
    </row>
    <row r="4356">
      <c r="A4356" t="str">
        <v>Beca Educación Superior</v>
      </c>
      <c r="B4356" t="str">
        <v>SAN MARCOS</v>
      </c>
      <c r="C4356" t="str">
        <v>SAN MARCOS</v>
      </c>
      <c r="D4356" t="str">
        <v>Beca</v>
      </c>
      <c r="E4356" t="str">
        <v>08 Agosto</v>
      </c>
      <c r="F4356">
        <v>8</v>
      </c>
      <c r="G4356" s="1">
        <f>'BECA SUPERIOR'!AB261</f>
        <v>0</v>
      </c>
      <c r="H4356" s="1">
        <f>'BECA SUPERIOR'!AC261</f>
        <v>0</v>
      </c>
    </row>
    <row r="4357">
      <c r="A4357" t="str">
        <v>Beca Educación Superior</v>
      </c>
      <c r="B4357" t="str">
        <v>SAN MARCOS</v>
      </c>
      <c r="C4357" t="str">
        <v>SAN MARCOS</v>
      </c>
      <c r="D4357" t="str">
        <v>Beca</v>
      </c>
      <c r="E4357" t="str">
        <v>09 Septiembre</v>
      </c>
      <c r="F4357">
        <v>9</v>
      </c>
      <c r="G4357" s="1">
        <f>'BECA SUPERIOR'!AE261</f>
        <v>7</v>
      </c>
      <c r="H4357" s="1">
        <f>'BECA SUPERIOR'!AF261</f>
        <v>17500</v>
      </c>
    </row>
    <row r="4358">
      <c r="A4358" t="str">
        <v>Beca Educación Superior</v>
      </c>
      <c r="B4358" t="str">
        <v>SAN MARCOS</v>
      </c>
      <c r="C4358" t="str">
        <v>SAN MIGUEL IXTAHUACÁN</v>
      </c>
      <c r="D4358" t="str">
        <v>Beca</v>
      </c>
      <c r="E4358" t="str">
        <v>01 Enero</v>
      </c>
      <c r="F4358">
        <v>1</v>
      </c>
      <c r="G4358" s="1">
        <f>'BECA SUPERIOR'!G262</f>
        <v>0</v>
      </c>
      <c r="H4358" s="1">
        <f>'BECA SUPERIOR'!H262</f>
        <v>0</v>
      </c>
    </row>
    <row r="4359">
      <c r="A4359" t="str">
        <v>Beca Educación Superior</v>
      </c>
      <c r="B4359" t="str">
        <v>SAN MARCOS</v>
      </c>
      <c r="C4359" t="str">
        <v>SAN MIGUEL IXTAHUACÁN</v>
      </c>
      <c r="D4359" t="str">
        <v>Beca</v>
      </c>
      <c r="E4359" t="str">
        <v>02 Febrero</v>
      </c>
      <c r="F4359">
        <v>2</v>
      </c>
      <c r="G4359" s="1">
        <f>'BECA SUPERIOR'!J262</f>
        <v>0</v>
      </c>
      <c r="H4359" s="1">
        <f>'BECA SUPERIOR'!K262</f>
        <v>0</v>
      </c>
    </row>
    <row r="4360">
      <c r="A4360" t="str">
        <v>Beca Educación Superior</v>
      </c>
      <c r="B4360" t="str">
        <v>SAN MARCOS</v>
      </c>
      <c r="C4360" t="str">
        <v>SAN MIGUEL IXTAHUACÁN</v>
      </c>
      <c r="D4360" t="str">
        <v>Beca</v>
      </c>
      <c r="E4360" t="str">
        <v>03 Marzo</v>
      </c>
      <c r="F4360">
        <v>3</v>
      </c>
      <c r="G4360" s="1">
        <f>'BECA SUPERIOR'!M262</f>
        <v>0</v>
      </c>
      <c r="H4360" s="1">
        <f>'BECA SUPERIOR'!N262</f>
        <v>0</v>
      </c>
    </row>
    <row r="4361">
      <c r="A4361" t="str">
        <v>Beca Educación Superior</v>
      </c>
      <c r="B4361" t="str">
        <v>SAN MARCOS</v>
      </c>
      <c r="C4361" t="str">
        <v>SAN MIGUEL IXTAHUACÁN</v>
      </c>
      <c r="D4361" t="str">
        <v>Beca</v>
      </c>
      <c r="E4361" t="str">
        <v>04 Abril</v>
      </c>
      <c r="F4361">
        <v>4</v>
      </c>
      <c r="G4361" s="1">
        <f>'BECA SUPERIOR'!P262</f>
        <v>3.6</v>
      </c>
      <c r="H4361" s="1">
        <f>'BECA SUPERIOR'!Q262</f>
        <v>9000</v>
      </c>
    </row>
    <row r="4362">
      <c r="A4362" t="str">
        <v>Beca Educación Superior</v>
      </c>
      <c r="B4362" t="str">
        <v>SAN MARCOS</v>
      </c>
      <c r="C4362" t="str">
        <v>SAN MIGUEL IXTAHUACÁN</v>
      </c>
      <c r="D4362" t="str">
        <v>Beca</v>
      </c>
      <c r="E4362" t="str">
        <v>05 Mayo</v>
      </c>
      <c r="F4362">
        <v>5</v>
      </c>
      <c r="G4362" s="1">
        <f>'BECA SUPERIOR'!S262</f>
        <v>0</v>
      </c>
      <c r="H4362" s="1">
        <f>'BECA SUPERIOR'!T262</f>
        <v>0</v>
      </c>
    </row>
    <row r="4363">
      <c r="A4363" t="str">
        <v>Beca Educación Superior</v>
      </c>
      <c r="B4363" t="str">
        <v>SAN MARCOS</v>
      </c>
      <c r="C4363" t="str">
        <v>SAN MIGUEL IXTAHUACÁN</v>
      </c>
      <c r="D4363" t="str">
        <v>Beca</v>
      </c>
      <c r="E4363" t="str">
        <v>06 Junio</v>
      </c>
      <c r="F4363">
        <v>6</v>
      </c>
      <c r="G4363" s="1">
        <f>'BECA SUPERIOR'!V262</f>
        <v>0</v>
      </c>
      <c r="H4363" s="1">
        <f>'BECA SUPERIOR'!W262</f>
        <v>0</v>
      </c>
    </row>
    <row r="4364">
      <c r="A4364" t="str">
        <v>Beca Educación Superior</v>
      </c>
      <c r="B4364" t="str">
        <v>SAN MARCOS</v>
      </c>
      <c r="C4364" t="str">
        <v>SAN MIGUEL IXTAHUACÁN</v>
      </c>
      <c r="D4364" t="str">
        <v>Beca</v>
      </c>
      <c r="E4364" t="str">
        <v>07 Julio</v>
      </c>
      <c r="F4364">
        <v>7</v>
      </c>
      <c r="G4364" s="1">
        <f>'BECA SUPERIOR'!Y262</f>
        <v>0</v>
      </c>
      <c r="H4364" s="1">
        <f>'BECA SUPERIOR'!Z262</f>
        <v>0</v>
      </c>
    </row>
    <row r="4365">
      <c r="A4365" t="str">
        <v>Beca Educación Superior</v>
      </c>
      <c r="B4365" t="str">
        <v>SAN MARCOS</v>
      </c>
      <c r="C4365" t="str">
        <v>SAN MIGUEL IXTAHUACÁN</v>
      </c>
      <c r="D4365" t="str">
        <v>Beca</v>
      </c>
      <c r="E4365" t="str">
        <v>08 Agosto</v>
      </c>
      <c r="F4365">
        <v>8</v>
      </c>
      <c r="G4365" s="1">
        <f>'BECA SUPERIOR'!AB262</f>
        <v>0</v>
      </c>
      <c r="H4365" s="1">
        <f>'BECA SUPERIOR'!AC262</f>
        <v>0</v>
      </c>
    </row>
    <row r="4366">
      <c r="A4366" t="str">
        <v>Beca Educación Superior</v>
      </c>
      <c r="B4366" t="str">
        <v>SAN MARCOS</v>
      </c>
      <c r="C4366" t="str">
        <v>SAN MIGUEL IXTAHUACÁN</v>
      </c>
      <c r="D4366" t="str">
        <v>Beca</v>
      </c>
      <c r="E4366" t="str">
        <v>09 Septiembre</v>
      </c>
      <c r="F4366">
        <v>9</v>
      </c>
      <c r="G4366" s="1">
        <f>'BECA SUPERIOR'!AE262</f>
        <v>5</v>
      </c>
      <c r="H4366" s="1">
        <f>'BECA SUPERIOR'!AF262</f>
        <v>12500</v>
      </c>
    </row>
    <row r="4367">
      <c r="A4367" t="str">
        <v>Beca Educación Superior</v>
      </c>
      <c r="B4367" t="str">
        <v>SAN MARCOS</v>
      </c>
      <c r="C4367" t="str">
        <v>SAN PABLO</v>
      </c>
      <c r="D4367" t="str">
        <v>Beca</v>
      </c>
      <c r="E4367" t="str">
        <v>01 Enero</v>
      </c>
      <c r="F4367">
        <v>1</v>
      </c>
      <c r="G4367" s="1">
        <f>'BECA SUPERIOR'!G263</f>
        <v>0</v>
      </c>
      <c r="H4367" s="1">
        <f>'BECA SUPERIOR'!H263</f>
        <v>0</v>
      </c>
    </row>
    <row r="4368">
      <c r="A4368" t="str">
        <v>Beca Educación Superior</v>
      </c>
      <c r="B4368" t="str">
        <v>SAN MARCOS</v>
      </c>
      <c r="C4368" t="str">
        <v>SAN PABLO</v>
      </c>
      <c r="D4368" t="str">
        <v>Beca</v>
      </c>
      <c r="E4368" t="str">
        <v>02 Febrero</v>
      </c>
      <c r="F4368">
        <v>2</v>
      </c>
      <c r="G4368" s="1">
        <f>'BECA SUPERIOR'!J263</f>
        <v>0</v>
      </c>
      <c r="H4368" s="1">
        <f>'BECA SUPERIOR'!K263</f>
        <v>0</v>
      </c>
    </row>
    <row r="4369">
      <c r="A4369" t="str">
        <v>Beca Educación Superior</v>
      </c>
      <c r="B4369" t="str">
        <v>SAN MARCOS</v>
      </c>
      <c r="C4369" t="str">
        <v>SAN PABLO</v>
      </c>
      <c r="D4369" t="str">
        <v>Beca</v>
      </c>
      <c r="E4369" t="str">
        <v>03 Marzo</v>
      </c>
      <c r="F4369">
        <v>3</v>
      </c>
      <c r="G4369" s="1">
        <f>'BECA SUPERIOR'!M263</f>
        <v>0</v>
      </c>
      <c r="H4369" s="1">
        <f>'BECA SUPERIOR'!N263</f>
        <v>0</v>
      </c>
    </row>
    <row r="4370">
      <c r="A4370" t="str">
        <v>Beca Educación Superior</v>
      </c>
      <c r="B4370" t="str">
        <v>SAN MARCOS</v>
      </c>
      <c r="C4370" t="str">
        <v>SAN PABLO</v>
      </c>
      <c r="D4370" t="str">
        <v>Beca</v>
      </c>
      <c r="E4370" t="str">
        <v>04 Abril</v>
      </c>
      <c r="F4370">
        <v>4</v>
      </c>
      <c r="G4370" s="1">
        <f>'BECA SUPERIOR'!P263</f>
        <v>1.44</v>
      </c>
      <c r="H4370" s="1">
        <f>'BECA SUPERIOR'!Q263</f>
        <v>3600</v>
      </c>
    </row>
    <row r="4371">
      <c r="A4371" t="str">
        <v>Beca Educación Superior</v>
      </c>
      <c r="B4371" t="str">
        <v>SAN MARCOS</v>
      </c>
      <c r="C4371" t="str">
        <v>SAN PABLO</v>
      </c>
      <c r="D4371" t="str">
        <v>Beca</v>
      </c>
      <c r="E4371" t="str">
        <v>05 Mayo</v>
      </c>
      <c r="F4371">
        <v>5</v>
      </c>
      <c r="G4371" s="1">
        <f>'BECA SUPERIOR'!S263</f>
        <v>0</v>
      </c>
      <c r="H4371" s="1">
        <f>'BECA SUPERIOR'!T263</f>
        <v>0</v>
      </c>
    </row>
    <row r="4372">
      <c r="A4372" t="str">
        <v>Beca Educación Superior</v>
      </c>
      <c r="B4372" t="str">
        <v>SAN MARCOS</v>
      </c>
      <c r="C4372" t="str">
        <v>SAN PABLO</v>
      </c>
      <c r="D4372" t="str">
        <v>Beca</v>
      </c>
      <c r="E4372" t="str">
        <v>06 Junio</v>
      </c>
      <c r="F4372">
        <v>6</v>
      </c>
      <c r="G4372" s="1">
        <f>'BECA SUPERIOR'!V263</f>
        <v>0</v>
      </c>
      <c r="H4372" s="1">
        <f>'BECA SUPERIOR'!W263</f>
        <v>0</v>
      </c>
    </row>
    <row r="4373">
      <c r="A4373" t="str">
        <v>Beca Educación Superior</v>
      </c>
      <c r="B4373" t="str">
        <v>SAN MARCOS</v>
      </c>
      <c r="C4373" t="str">
        <v>SAN PABLO</v>
      </c>
      <c r="D4373" t="str">
        <v>Beca</v>
      </c>
      <c r="E4373" t="str">
        <v>07 Julio</v>
      </c>
      <c r="F4373">
        <v>7</v>
      </c>
      <c r="G4373" s="1">
        <f>'BECA SUPERIOR'!Y263</f>
        <v>0</v>
      </c>
      <c r="H4373" s="1">
        <f>'BECA SUPERIOR'!Z263</f>
        <v>0</v>
      </c>
    </row>
    <row r="4374">
      <c r="A4374" t="str">
        <v>Beca Educación Superior</v>
      </c>
      <c r="B4374" t="str">
        <v>SAN MARCOS</v>
      </c>
      <c r="C4374" t="str">
        <v>SAN PABLO</v>
      </c>
      <c r="D4374" t="str">
        <v>Beca</v>
      </c>
      <c r="E4374" t="str">
        <v>08 Agosto</v>
      </c>
      <c r="F4374">
        <v>8</v>
      </c>
      <c r="G4374" s="1">
        <f>'BECA SUPERIOR'!AB263</f>
        <v>0</v>
      </c>
      <c r="H4374" s="1">
        <f>'BECA SUPERIOR'!AC263</f>
        <v>0</v>
      </c>
    </row>
    <row r="4375">
      <c r="A4375" t="str">
        <v>Beca Educación Superior</v>
      </c>
      <c r="B4375" t="str">
        <v>SAN MARCOS</v>
      </c>
      <c r="C4375" t="str">
        <v>SAN PABLO</v>
      </c>
      <c r="D4375" t="str">
        <v>Beca</v>
      </c>
      <c r="E4375" t="str">
        <v>09 Septiembre</v>
      </c>
      <c r="F4375">
        <v>9</v>
      </c>
      <c r="G4375" s="1">
        <f>'BECA SUPERIOR'!AE263</f>
        <v>3</v>
      </c>
      <c r="H4375" s="1">
        <f>'BECA SUPERIOR'!AF263</f>
        <v>7500</v>
      </c>
    </row>
    <row r="4376">
      <c r="A4376" t="str">
        <v>Beca Educación Superior</v>
      </c>
      <c r="B4376" t="str">
        <v>SAN MARCOS</v>
      </c>
      <c r="C4376" t="str">
        <v>SAN PEDRO SACATEPÉQUEZ</v>
      </c>
      <c r="D4376" t="str">
        <v>Beca</v>
      </c>
      <c r="E4376" t="str">
        <v>01 Enero</v>
      </c>
      <c r="F4376">
        <v>1</v>
      </c>
      <c r="G4376" s="1">
        <f>'BECA SUPERIOR'!G264</f>
        <v>0</v>
      </c>
      <c r="H4376" s="1">
        <f>'BECA SUPERIOR'!H264</f>
        <v>0</v>
      </c>
    </row>
    <row r="4377">
      <c r="A4377" t="str">
        <v>Beca Educación Superior</v>
      </c>
      <c r="B4377" t="str">
        <v>SAN MARCOS</v>
      </c>
      <c r="C4377" t="str">
        <v>SAN PEDRO SACATEPÉQUEZ</v>
      </c>
      <c r="D4377" t="str">
        <v>Beca</v>
      </c>
      <c r="E4377" t="str">
        <v>02 Febrero</v>
      </c>
      <c r="F4377">
        <v>2</v>
      </c>
      <c r="G4377" s="1">
        <f>'BECA SUPERIOR'!J264</f>
        <v>0</v>
      </c>
      <c r="H4377" s="1">
        <f>'BECA SUPERIOR'!K264</f>
        <v>0</v>
      </c>
    </row>
    <row r="4378">
      <c r="A4378" t="str">
        <v>Beca Educación Superior</v>
      </c>
      <c r="B4378" t="str">
        <v>SAN MARCOS</v>
      </c>
      <c r="C4378" t="str">
        <v>SAN PEDRO SACATEPÉQUEZ</v>
      </c>
      <c r="D4378" t="str">
        <v>Beca</v>
      </c>
      <c r="E4378" t="str">
        <v>03 Marzo</v>
      </c>
      <c r="F4378">
        <v>3</v>
      </c>
      <c r="G4378" s="1">
        <f>'BECA SUPERIOR'!M264</f>
        <v>0</v>
      </c>
      <c r="H4378" s="1">
        <f>'BECA SUPERIOR'!N264</f>
        <v>0</v>
      </c>
    </row>
    <row r="4379">
      <c r="A4379" t="str">
        <v>Beca Educación Superior</v>
      </c>
      <c r="B4379" t="str">
        <v>SAN MARCOS</v>
      </c>
      <c r="C4379" t="str">
        <v>SAN PEDRO SACATEPÉQUEZ</v>
      </c>
      <c r="D4379" t="str">
        <v>Beca</v>
      </c>
      <c r="E4379" t="str">
        <v>04 Abril</v>
      </c>
      <c r="F4379">
        <v>4</v>
      </c>
      <c r="G4379" s="1">
        <f>'BECA SUPERIOR'!P264</f>
        <v>4.32</v>
      </c>
      <c r="H4379" s="1">
        <f>'BECA SUPERIOR'!Q264</f>
        <v>10800</v>
      </c>
    </row>
    <row r="4380">
      <c r="A4380" t="str">
        <v>Beca Educación Superior</v>
      </c>
      <c r="B4380" t="str">
        <v>SAN MARCOS</v>
      </c>
      <c r="C4380" t="str">
        <v>SAN PEDRO SACATEPÉQUEZ</v>
      </c>
      <c r="D4380" t="str">
        <v>Beca</v>
      </c>
      <c r="E4380" t="str">
        <v>05 Mayo</v>
      </c>
      <c r="F4380">
        <v>5</v>
      </c>
      <c r="G4380" s="1">
        <f>'BECA SUPERIOR'!S264</f>
        <v>0</v>
      </c>
      <c r="H4380" s="1">
        <f>'BECA SUPERIOR'!T264</f>
        <v>0</v>
      </c>
    </row>
    <row r="4381">
      <c r="A4381" t="str">
        <v>Beca Educación Superior</v>
      </c>
      <c r="B4381" t="str">
        <v>SAN MARCOS</v>
      </c>
      <c r="C4381" t="str">
        <v>SAN PEDRO SACATEPÉQUEZ</v>
      </c>
      <c r="D4381" t="str">
        <v>Beca</v>
      </c>
      <c r="E4381" t="str">
        <v>06 Junio</v>
      </c>
      <c r="F4381">
        <v>6</v>
      </c>
      <c r="G4381" s="1">
        <f>'BECA SUPERIOR'!V264</f>
        <v>0</v>
      </c>
      <c r="H4381" s="1">
        <f>'BECA SUPERIOR'!W264</f>
        <v>0</v>
      </c>
    </row>
    <row r="4382">
      <c r="A4382" t="str">
        <v>Beca Educación Superior</v>
      </c>
      <c r="B4382" t="str">
        <v>SAN MARCOS</v>
      </c>
      <c r="C4382" t="str">
        <v>SAN PEDRO SACATEPÉQUEZ</v>
      </c>
      <c r="D4382" t="str">
        <v>Beca</v>
      </c>
      <c r="E4382" t="str">
        <v>07 Julio</v>
      </c>
      <c r="F4382">
        <v>7</v>
      </c>
      <c r="G4382" s="1">
        <f>'BECA SUPERIOR'!Y264</f>
        <v>0</v>
      </c>
      <c r="H4382" s="1">
        <f>'BECA SUPERIOR'!Z264</f>
        <v>0</v>
      </c>
    </row>
    <row r="4383">
      <c r="A4383" t="str">
        <v>Beca Educación Superior</v>
      </c>
      <c r="B4383" t="str">
        <v>SAN MARCOS</v>
      </c>
      <c r="C4383" t="str">
        <v>SAN PEDRO SACATEPÉQUEZ</v>
      </c>
      <c r="D4383" t="str">
        <v>Beca</v>
      </c>
      <c r="E4383" t="str">
        <v>08 Agosto</v>
      </c>
      <c r="F4383">
        <v>8</v>
      </c>
      <c r="G4383" s="1">
        <f>'BECA SUPERIOR'!AB264</f>
        <v>0</v>
      </c>
      <c r="H4383" s="1">
        <f>'BECA SUPERIOR'!AC264</f>
        <v>0</v>
      </c>
    </row>
    <row r="4384">
      <c r="A4384" t="str">
        <v>Beca Educación Superior</v>
      </c>
      <c r="B4384" t="str">
        <v>SAN MARCOS</v>
      </c>
      <c r="C4384" t="str">
        <v>SAN PEDRO SACATEPÉQUEZ</v>
      </c>
      <c r="D4384" t="str">
        <v>Beca</v>
      </c>
      <c r="E4384" t="str">
        <v>09 Septiembre</v>
      </c>
      <c r="F4384">
        <v>9</v>
      </c>
      <c r="G4384" s="1">
        <f>'BECA SUPERIOR'!AE264</f>
        <v>6</v>
      </c>
      <c r="H4384" s="1">
        <f>'BECA SUPERIOR'!AF264</f>
        <v>15000</v>
      </c>
    </row>
    <row r="4385">
      <c r="A4385" t="str">
        <v>Beca Educación Superior</v>
      </c>
      <c r="B4385" t="str">
        <v>SAN MARCOS</v>
      </c>
      <c r="C4385" t="str">
        <v>SAN RAFAEL PIE DE LA CUESTA</v>
      </c>
      <c r="D4385" t="str">
        <v>Beca</v>
      </c>
      <c r="E4385" t="str">
        <v>01 Enero</v>
      </c>
      <c r="F4385">
        <v>1</v>
      </c>
      <c r="G4385" s="1">
        <f>'BECA SUPERIOR'!G265</f>
        <v>0</v>
      </c>
      <c r="H4385" s="1">
        <f>'BECA SUPERIOR'!H265</f>
        <v>0</v>
      </c>
    </row>
    <row r="4386">
      <c r="A4386" t="str">
        <v>Beca Educación Superior</v>
      </c>
      <c r="B4386" t="str">
        <v>SAN MARCOS</v>
      </c>
      <c r="C4386" t="str">
        <v>SAN RAFAEL PIE DE LA CUESTA</v>
      </c>
      <c r="D4386" t="str">
        <v>Beca</v>
      </c>
      <c r="E4386" t="str">
        <v>02 Febrero</v>
      </c>
      <c r="F4386">
        <v>2</v>
      </c>
      <c r="G4386" s="1">
        <f>'BECA SUPERIOR'!J265</f>
        <v>0</v>
      </c>
      <c r="H4386" s="1">
        <f>'BECA SUPERIOR'!K265</f>
        <v>0</v>
      </c>
    </row>
    <row r="4387">
      <c r="A4387" t="str">
        <v>Beca Educación Superior</v>
      </c>
      <c r="B4387" t="str">
        <v>SAN MARCOS</v>
      </c>
      <c r="C4387" t="str">
        <v>SAN RAFAEL PIE DE LA CUESTA</v>
      </c>
      <c r="D4387" t="str">
        <v>Beca</v>
      </c>
      <c r="E4387" t="str">
        <v>03 Marzo</v>
      </c>
      <c r="F4387">
        <v>3</v>
      </c>
      <c r="G4387" s="1">
        <f>'BECA SUPERIOR'!M265</f>
        <v>0</v>
      </c>
      <c r="H4387" s="1">
        <f>'BECA SUPERIOR'!N265</f>
        <v>0</v>
      </c>
    </row>
    <row r="4388">
      <c r="A4388" t="str">
        <v>Beca Educación Superior</v>
      </c>
      <c r="B4388" t="str">
        <v>SAN MARCOS</v>
      </c>
      <c r="C4388" t="str">
        <v>SAN RAFAEL PIE DE LA CUESTA</v>
      </c>
      <c r="D4388" t="str">
        <v>Beca</v>
      </c>
      <c r="E4388" t="str">
        <v>04 Abril</v>
      </c>
      <c r="F4388">
        <v>4</v>
      </c>
      <c r="G4388" s="1">
        <f>'BECA SUPERIOR'!P265</f>
        <v>0.72</v>
      </c>
      <c r="H4388" s="1">
        <f>'BECA SUPERIOR'!Q265</f>
        <v>1800</v>
      </c>
    </row>
    <row r="4389">
      <c r="A4389" t="str">
        <v>Beca Educación Superior</v>
      </c>
      <c r="B4389" t="str">
        <v>SAN MARCOS</v>
      </c>
      <c r="C4389" t="str">
        <v>SAN RAFAEL PIE DE LA CUESTA</v>
      </c>
      <c r="D4389" t="str">
        <v>Beca</v>
      </c>
      <c r="E4389" t="str">
        <v>05 Mayo</v>
      </c>
      <c r="F4389">
        <v>5</v>
      </c>
      <c r="G4389" s="1">
        <f>'BECA SUPERIOR'!S265</f>
        <v>0</v>
      </c>
      <c r="H4389" s="1">
        <f>'BECA SUPERIOR'!T265</f>
        <v>0</v>
      </c>
    </row>
    <row r="4390">
      <c r="A4390" t="str">
        <v>Beca Educación Superior</v>
      </c>
      <c r="B4390" t="str">
        <v>SAN MARCOS</v>
      </c>
      <c r="C4390" t="str">
        <v>SAN RAFAEL PIE DE LA CUESTA</v>
      </c>
      <c r="D4390" t="str">
        <v>Beca</v>
      </c>
      <c r="E4390" t="str">
        <v>06 Junio</v>
      </c>
      <c r="F4390">
        <v>6</v>
      </c>
      <c r="G4390" s="1">
        <f>'BECA SUPERIOR'!V265</f>
        <v>0</v>
      </c>
      <c r="H4390" s="1">
        <f>'BECA SUPERIOR'!W265</f>
        <v>0</v>
      </c>
    </row>
    <row r="4391">
      <c r="A4391" t="str">
        <v>Beca Educación Superior</v>
      </c>
      <c r="B4391" t="str">
        <v>SAN MARCOS</v>
      </c>
      <c r="C4391" t="str">
        <v>SAN RAFAEL PIE DE LA CUESTA</v>
      </c>
      <c r="D4391" t="str">
        <v>Beca</v>
      </c>
      <c r="E4391" t="str">
        <v>07 Julio</v>
      </c>
      <c r="F4391">
        <v>7</v>
      </c>
      <c r="G4391" s="1">
        <f>'BECA SUPERIOR'!Y265</f>
        <v>0</v>
      </c>
      <c r="H4391" s="1">
        <f>'BECA SUPERIOR'!Z265</f>
        <v>0</v>
      </c>
    </row>
    <row r="4392">
      <c r="A4392" t="str">
        <v>Beca Educación Superior</v>
      </c>
      <c r="B4392" t="str">
        <v>SAN MARCOS</v>
      </c>
      <c r="C4392" t="str">
        <v>SAN RAFAEL PIE DE LA CUESTA</v>
      </c>
      <c r="D4392" t="str">
        <v>Beca</v>
      </c>
      <c r="E4392" t="str">
        <v>08 Agosto</v>
      </c>
      <c r="F4392">
        <v>8</v>
      </c>
      <c r="G4392" s="1">
        <f>'BECA SUPERIOR'!AB265</f>
        <v>0</v>
      </c>
      <c r="H4392" s="1">
        <f>'BECA SUPERIOR'!AC265</f>
        <v>0</v>
      </c>
    </row>
    <row r="4393">
      <c r="A4393" t="str">
        <v>Beca Educación Superior</v>
      </c>
      <c r="B4393" t="str">
        <v>SAN MARCOS</v>
      </c>
      <c r="C4393" t="str">
        <v>SAN RAFAEL PIE DE LA CUESTA</v>
      </c>
      <c r="D4393" t="str">
        <v>Beca</v>
      </c>
      <c r="E4393" t="str">
        <v>09 Septiembre</v>
      </c>
      <c r="F4393">
        <v>9</v>
      </c>
      <c r="G4393" s="1">
        <f>'BECA SUPERIOR'!AE265</f>
        <v>1</v>
      </c>
      <c r="H4393" s="1">
        <f>'BECA SUPERIOR'!AF265</f>
        <v>2500</v>
      </c>
    </row>
    <row r="4394">
      <c r="A4394" t="str">
        <v>Beca Educación Superior</v>
      </c>
      <c r="B4394" t="str">
        <v>SAN MARCOS</v>
      </c>
      <c r="C4394" t="str">
        <v>SIBINAL</v>
      </c>
      <c r="D4394" t="str">
        <v>Beca</v>
      </c>
      <c r="E4394" t="str">
        <v>01 Enero</v>
      </c>
      <c r="F4394">
        <v>1</v>
      </c>
      <c r="G4394" s="1">
        <f>'BECA SUPERIOR'!G266</f>
        <v>0</v>
      </c>
      <c r="H4394" s="1">
        <f>'BECA SUPERIOR'!H266</f>
        <v>0</v>
      </c>
    </row>
    <row r="4395">
      <c r="A4395" t="str">
        <v>Beca Educación Superior</v>
      </c>
      <c r="B4395" t="str">
        <v>SAN MARCOS</v>
      </c>
      <c r="C4395" t="str">
        <v>SIBINAL</v>
      </c>
      <c r="D4395" t="str">
        <v>Beca</v>
      </c>
      <c r="E4395" t="str">
        <v>02 Febrero</v>
      </c>
      <c r="F4395">
        <v>2</v>
      </c>
      <c r="G4395" s="1">
        <f>'BECA SUPERIOR'!J266</f>
        <v>0</v>
      </c>
      <c r="H4395" s="1">
        <f>'BECA SUPERIOR'!K266</f>
        <v>0</v>
      </c>
    </row>
    <row r="4396">
      <c r="A4396" t="str">
        <v>Beca Educación Superior</v>
      </c>
      <c r="B4396" t="str">
        <v>SAN MARCOS</v>
      </c>
      <c r="C4396" t="str">
        <v>SIBINAL</v>
      </c>
      <c r="D4396" t="str">
        <v>Beca</v>
      </c>
      <c r="E4396" t="str">
        <v>03 Marzo</v>
      </c>
      <c r="F4396">
        <v>3</v>
      </c>
      <c r="G4396" s="1">
        <f>'BECA SUPERIOR'!M266</f>
        <v>0</v>
      </c>
      <c r="H4396" s="1">
        <f>'BECA SUPERIOR'!N266</f>
        <v>0</v>
      </c>
    </row>
    <row r="4397">
      <c r="A4397" t="str">
        <v>Beca Educación Superior</v>
      </c>
      <c r="B4397" t="str">
        <v>SAN MARCOS</v>
      </c>
      <c r="C4397" t="str">
        <v>SIBINAL</v>
      </c>
      <c r="D4397" t="str">
        <v>Beca</v>
      </c>
      <c r="E4397" t="str">
        <v>04 Abril</v>
      </c>
      <c r="F4397">
        <v>4</v>
      </c>
      <c r="G4397" s="1">
        <f>'BECA SUPERIOR'!P266</f>
        <v>0</v>
      </c>
      <c r="H4397" s="1">
        <f>'BECA SUPERIOR'!Q266</f>
        <v>0</v>
      </c>
    </row>
    <row r="4398">
      <c r="A4398" t="str">
        <v>Beca Educación Superior</v>
      </c>
      <c r="B4398" t="str">
        <v>SAN MARCOS</v>
      </c>
      <c r="C4398" t="str">
        <v>SIBINAL</v>
      </c>
      <c r="D4398" t="str">
        <v>Beca</v>
      </c>
      <c r="E4398" t="str">
        <v>05 Mayo</v>
      </c>
      <c r="F4398">
        <v>5</v>
      </c>
      <c r="G4398" s="1">
        <f>'BECA SUPERIOR'!S266</f>
        <v>0</v>
      </c>
      <c r="H4398" s="1">
        <f>'BECA SUPERIOR'!T266</f>
        <v>0</v>
      </c>
    </row>
    <row r="4399">
      <c r="A4399" t="str">
        <v>Beca Educación Superior</v>
      </c>
      <c r="B4399" t="str">
        <v>SAN MARCOS</v>
      </c>
      <c r="C4399" t="str">
        <v>SIBINAL</v>
      </c>
      <c r="D4399" t="str">
        <v>Beca</v>
      </c>
      <c r="E4399" t="str">
        <v>06 Junio</v>
      </c>
      <c r="F4399">
        <v>6</v>
      </c>
      <c r="G4399" s="1">
        <f>'BECA SUPERIOR'!V266</f>
        <v>0</v>
      </c>
      <c r="H4399" s="1">
        <f>'BECA SUPERIOR'!W266</f>
        <v>0</v>
      </c>
    </row>
    <row r="4400">
      <c r="A4400" t="str">
        <v>Beca Educación Superior</v>
      </c>
      <c r="B4400" t="str">
        <v>SAN MARCOS</v>
      </c>
      <c r="C4400" t="str">
        <v>SIBINAL</v>
      </c>
      <c r="D4400" t="str">
        <v>Beca</v>
      </c>
      <c r="E4400" t="str">
        <v>07 Julio</v>
      </c>
      <c r="F4400">
        <v>7</v>
      </c>
      <c r="G4400" s="1">
        <f>'BECA SUPERIOR'!Y266</f>
        <v>0</v>
      </c>
      <c r="H4400" s="1">
        <f>'BECA SUPERIOR'!Z266</f>
        <v>0</v>
      </c>
    </row>
    <row r="4401">
      <c r="A4401" t="str">
        <v>Beca Educación Superior</v>
      </c>
      <c r="B4401" t="str">
        <v>SAN MARCOS</v>
      </c>
      <c r="C4401" t="str">
        <v>SIBINAL</v>
      </c>
      <c r="D4401" t="str">
        <v>Beca</v>
      </c>
      <c r="E4401" t="str">
        <v>08 Agosto</v>
      </c>
      <c r="F4401">
        <v>8</v>
      </c>
      <c r="G4401" s="1">
        <f>'BECA SUPERIOR'!AB266</f>
        <v>0</v>
      </c>
      <c r="H4401" s="1">
        <f>'BECA SUPERIOR'!AC266</f>
        <v>0</v>
      </c>
    </row>
    <row r="4402">
      <c r="A4402" t="str">
        <v>Beca Educación Superior</v>
      </c>
      <c r="B4402" t="str">
        <v>SAN MARCOS</v>
      </c>
      <c r="C4402" t="str">
        <v>SIBINAL</v>
      </c>
      <c r="D4402" t="str">
        <v>Beca</v>
      </c>
      <c r="E4402" t="str">
        <v>09 Septiembre</v>
      </c>
      <c r="F4402">
        <v>9</v>
      </c>
      <c r="G4402" s="1">
        <f>'BECA SUPERIOR'!AE266</f>
        <v>0</v>
      </c>
      <c r="H4402" s="1">
        <f>'BECA SUPERIOR'!AF266</f>
        <v>0</v>
      </c>
    </row>
    <row r="4403">
      <c r="A4403" t="str">
        <v>Beca Educación Superior</v>
      </c>
      <c r="B4403" t="str">
        <v>SAN MARCOS</v>
      </c>
      <c r="C4403" t="str">
        <v>SIPACAPA</v>
      </c>
      <c r="D4403" t="str">
        <v>Beca</v>
      </c>
      <c r="E4403" t="str">
        <v>01 Enero</v>
      </c>
      <c r="F4403">
        <v>1</v>
      </c>
      <c r="G4403" s="1">
        <f>'BECA SUPERIOR'!G267</f>
        <v>0</v>
      </c>
      <c r="H4403" s="1">
        <f>'BECA SUPERIOR'!H267</f>
        <v>0</v>
      </c>
    </row>
    <row r="4404">
      <c r="A4404" t="str">
        <v>Beca Educación Superior</v>
      </c>
      <c r="B4404" t="str">
        <v>SAN MARCOS</v>
      </c>
      <c r="C4404" t="str">
        <v>SIPACAPA</v>
      </c>
      <c r="D4404" t="str">
        <v>Beca</v>
      </c>
      <c r="E4404" t="str">
        <v>02 Febrero</v>
      </c>
      <c r="F4404">
        <v>2</v>
      </c>
      <c r="G4404" s="1">
        <f>'BECA SUPERIOR'!J267</f>
        <v>0</v>
      </c>
      <c r="H4404" s="1">
        <f>'BECA SUPERIOR'!K267</f>
        <v>0</v>
      </c>
    </row>
    <row r="4405">
      <c r="A4405" t="str">
        <v>Beca Educación Superior</v>
      </c>
      <c r="B4405" t="str">
        <v>SAN MARCOS</v>
      </c>
      <c r="C4405" t="str">
        <v>SIPACAPA</v>
      </c>
      <c r="D4405" t="str">
        <v>Beca</v>
      </c>
      <c r="E4405" t="str">
        <v>03 Marzo</v>
      </c>
      <c r="F4405">
        <v>3</v>
      </c>
      <c r="G4405" s="1">
        <f>'BECA SUPERIOR'!M267</f>
        <v>0</v>
      </c>
      <c r="H4405" s="1">
        <f>'BECA SUPERIOR'!N267</f>
        <v>0</v>
      </c>
    </row>
    <row r="4406">
      <c r="A4406" t="str">
        <v>Beca Educación Superior</v>
      </c>
      <c r="B4406" t="str">
        <v>SAN MARCOS</v>
      </c>
      <c r="C4406" t="str">
        <v>SIPACAPA</v>
      </c>
      <c r="D4406" t="str">
        <v>Beca</v>
      </c>
      <c r="E4406" t="str">
        <v>04 Abril</v>
      </c>
      <c r="F4406">
        <v>4</v>
      </c>
      <c r="G4406" s="1">
        <f>'BECA SUPERIOR'!P267</f>
        <v>0</v>
      </c>
      <c r="H4406" s="1">
        <f>'BECA SUPERIOR'!Q267</f>
        <v>0</v>
      </c>
    </row>
    <row r="4407">
      <c r="A4407" t="str">
        <v>Beca Educación Superior</v>
      </c>
      <c r="B4407" t="str">
        <v>SAN MARCOS</v>
      </c>
      <c r="C4407" t="str">
        <v>SIPACAPA</v>
      </c>
      <c r="D4407" t="str">
        <v>Beca</v>
      </c>
      <c r="E4407" t="str">
        <v>05 Mayo</v>
      </c>
      <c r="F4407">
        <v>5</v>
      </c>
      <c r="G4407" s="1">
        <f>'BECA SUPERIOR'!S267</f>
        <v>0</v>
      </c>
      <c r="H4407" s="1">
        <f>'BECA SUPERIOR'!T267</f>
        <v>0</v>
      </c>
    </row>
    <row r="4408">
      <c r="A4408" t="str">
        <v>Beca Educación Superior</v>
      </c>
      <c r="B4408" t="str">
        <v>SAN MARCOS</v>
      </c>
      <c r="C4408" t="str">
        <v>SIPACAPA</v>
      </c>
      <c r="D4408" t="str">
        <v>Beca</v>
      </c>
      <c r="E4408" t="str">
        <v>06 Junio</v>
      </c>
      <c r="F4408">
        <v>6</v>
      </c>
      <c r="G4408" s="1">
        <f>'BECA SUPERIOR'!V267</f>
        <v>0</v>
      </c>
      <c r="H4408" s="1">
        <f>'BECA SUPERIOR'!W267</f>
        <v>0</v>
      </c>
    </row>
    <row r="4409">
      <c r="A4409" t="str">
        <v>Beca Educación Superior</v>
      </c>
      <c r="B4409" t="str">
        <v>SAN MARCOS</v>
      </c>
      <c r="C4409" t="str">
        <v>SIPACAPA</v>
      </c>
      <c r="D4409" t="str">
        <v>Beca</v>
      </c>
      <c r="E4409" t="str">
        <v>07 Julio</v>
      </c>
      <c r="F4409">
        <v>7</v>
      </c>
      <c r="G4409" s="1">
        <f>'BECA SUPERIOR'!Y267</f>
        <v>0</v>
      </c>
      <c r="H4409" s="1">
        <f>'BECA SUPERIOR'!Z267</f>
        <v>0</v>
      </c>
    </row>
    <row r="4410">
      <c r="A4410" t="str">
        <v>Beca Educación Superior</v>
      </c>
      <c r="B4410" t="str">
        <v>SAN MARCOS</v>
      </c>
      <c r="C4410" t="str">
        <v>SIPACAPA</v>
      </c>
      <c r="D4410" t="str">
        <v>Beca</v>
      </c>
      <c r="E4410" t="str">
        <v>08 Agosto</v>
      </c>
      <c r="F4410">
        <v>8</v>
      </c>
      <c r="G4410" s="1">
        <f>'BECA SUPERIOR'!AB267</f>
        <v>0</v>
      </c>
      <c r="H4410" s="1">
        <f>'BECA SUPERIOR'!AC267</f>
        <v>0</v>
      </c>
    </row>
    <row r="4411">
      <c r="A4411" t="str">
        <v>Beca Educación Superior</v>
      </c>
      <c r="B4411" t="str">
        <v>SAN MARCOS</v>
      </c>
      <c r="C4411" t="str">
        <v>SIPACAPA</v>
      </c>
      <c r="D4411" t="str">
        <v>Beca</v>
      </c>
      <c r="E4411" t="str">
        <v>09 Septiembre</v>
      </c>
      <c r="F4411">
        <v>9</v>
      </c>
      <c r="G4411" s="1">
        <f>'BECA SUPERIOR'!AE267</f>
        <v>0</v>
      </c>
      <c r="H4411" s="1">
        <f>'BECA SUPERIOR'!AF267</f>
        <v>0</v>
      </c>
    </row>
    <row r="4412">
      <c r="A4412" t="str">
        <v>Beca Educación Superior</v>
      </c>
      <c r="B4412" t="str">
        <v>SAN MARCOS</v>
      </c>
      <c r="C4412" t="str">
        <v>TACANÁ</v>
      </c>
      <c r="D4412" t="str">
        <v>Beca</v>
      </c>
      <c r="E4412" t="str">
        <v>01 Enero</v>
      </c>
      <c r="F4412">
        <v>1</v>
      </c>
      <c r="G4412" s="1">
        <f>'BECA SUPERIOR'!G268</f>
        <v>0</v>
      </c>
      <c r="H4412" s="1">
        <f>'BECA SUPERIOR'!H268</f>
        <v>0</v>
      </c>
    </row>
    <row r="4413">
      <c r="A4413" t="str">
        <v>Beca Educación Superior</v>
      </c>
      <c r="B4413" t="str">
        <v>SAN MARCOS</v>
      </c>
      <c r="C4413" t="str">
        <v>TACANÁ</v>
      </c>
      <c r="D4413" t="str">
        <v>Beca</v>
      </c>
      <c r="E4413" t="str">
        <v>02 Febrero</v>
      </c>
      <c r="F4413">
        <v>2</v>
      </c>
      <c r="G4413" s="1">
        <f>'BECA SUPERIOR'!J268</f>
        <v>0</v>
      </c>
      <c r="H4413" s="1">
        <f>'BECA SUPERIOR'!K268</f>
        <v>0</v>
      </c>
    </row>
    <row r="4414">
      <c r="A4414" t="str">
        <v>Beca Educación Superior</v>
      </c>
      <c r="B4414" t="str">
        <v>SAN MARCOS</v>
      </c>
      <c r="C4414" t="str">
        <v>TACANÁ</v>
      </c>
      <c r="D4414" t="str">
        <v>Beca</v>
      </c>
      <c r="E4414" t="str">
        <v>03 Marzo</v>
      </c>
      <c r="F4414">
        <v>3</v>
      </c>
      <c r="G4414" s="1">
        <f>'BECA SUPERIOR'!M268</f>
        <v>0</v>
      </c>
      <c r="H4414" s="1">
        <f>'BECA SUPERIOR'!N268</f>
        <v>0</v>
      </c>
    </row>
    <row r="4415">
      <c r="A4415" t="str">
        <v>Beca Educación Superior</v>
      </c>
      <c r="B4415" t="str">
        <v>SAN MARCOS</v>
      </c>
      <c r="C4415" t="str">
        <v>TACANÁ</v>
      </c>
      <c r="D4415" t="str">
        <v>Beca</v>
      </c>
      <c r="E4415" t="str">
        <v>04 Abril</v>
      </c>
      <c r="F4415">
        <v>4</v>
      </c>
      <c r="G4415" s="1">
        <f>'BECA SUPERIOR'!P268</f>
        <v>0</v>
      </c>
      <c r="H4415" s="1">
        <f>'BECA SUPERIOR'!Q268</f>
        <v>0</v>
      </c>
    </row>
    <row r="4416">
      <c r="A4416" t="str">
        <v>Beca Educación Superior</v>
      </c>
      <c r="B4416" t="str">
        <v>SAN MARCOS</v>
      </c>
      <c r="C4416" t="str">
        <v>TACANÁ</v>
      </c>
      <c r="D4416" t="str">
        <v>Beca</v>
      </c>
      <c r="E4416" t="str">
        <v>05 Mayo</v>
      </c>
      <c r="F4416">
        <v>5</v>
      </c>
      <c r="G4416" s="1">
        <f>'BECA SUPERIOR'!S268</f>
        <v>0</v>
      </c>
      <c r="H4416" s="1">
        <f>'BECA SUPERIOR'!T268</f>
        <v>0</v>
      </c>
    </row>
    <row r="4417">
      <c r="A4417" t="str">
        <v>Beca Educación Superior</v>
      </c>
      <c r="B4417" t="str">
        <v>SAN MARCOS</v>
      </c>
      <c r="C4417" t="str">
        <v>TACANÁ</v>
      </c>
      <c r="D4417" t="str">
        <v>Beca</v>
      </c>
      <c r="E4417" t="str">
        <v>06 Junio</v>
      </c>
      <c r="F4417">
        <v>6</v>
      </c>
      <c r="G4417" s="1">
        <f>'BECA SUPERIOR'!V268</f>
        <v>0</v>
      </c>
      <c r="H4417" s="1">
        <f>'BECA SUPERIOR'!W268</f>
        <v>0</v>
      </c>
    </row>
    <row r="4418">
      <c r="A4418" t="str">
        <v>Beca Educación Superior</v>
      </c>
      <c r="B4418" t="str">
        <v>SAN MARCOS</v>
      </c>
      <c r="C4418" t="str">
        <v>TACANÁ</v>
      </c>
      <c r="D4418" t="str">
        <v>Beca</v>
      </c>
      <c r="E4418" t="str">
        <v>07 Julio</v>
      </c>
      <c r="F4418">
        <v>7</v>
      </c>
      <c r="G4418" s="1">
        <f>'BECA SUPERIOR'!Y268</f>
        <v>0</v>
      </c>
      <c r="H4418" s="1">
        <f>'BECA SUPERIOR'!Z268</f>
        <v>0</v>
      </c>
    </row>
    <row r="4419">
      <c r="A4419" t="str">
        <v>Beca Educación Superior</v>
      </c>
      <c r="B4419" t="str">
        <v>SAN MARCOS</v>
      </c>
      <c r="C4419" t="str">
        <v>TACANÁ</v>
      </c>
      <c r="D4419" t="str">
        <v>Beca</v>
      </c>
      <c r="E4419" t="str">
        <v>08 Agosto</v>
      </c>
      <c r="F4419">
        <v>8</v>
      </c>
      <c r="G4419" s="1">
        <f>'BECA SUPERIOR'!AB268</f>
        <v>0</v>
      </c>
      <c r="H4419" s="1">
        <f>'BECA SUPERIOR'!AC268</f>
        <v>0</v>
      </c>
    </row>
    <row r="4420">
      <c r="A4420" t="str">
        <v>Beca Educación Superior</v>
      </c>
      <c r="B4420" t="str">
        <v>SAN MARCOS</v>
      </c>
      <c r="C4420" t="str">
        <v>TACANÁ</v>
      </c>
      <c r="D4420" t="str">
        <v>Beca</v>
      </c>
      <c r="E4420" t="str">
        <v>09 Septiembre</v>
      </c>
      <c r="F4420">
        <v>9</v>
      </c>
      <c r="G4420" s="1">
        <f>'BECA SUPERIOR'!AE268</f>
        <v>0</v>
      </c>
      <c r="H4420" s="1">
        <f>'BECA SUPERIOR'!AF268</f>
        <v>0</v>
      </c>
    </row>
    <row r="4421">
      <c r="A4421" t="str">
        <v>Beca Educación Superior</v>
      </c>
      <c r="B4421" t="str">
        <v>SAN MARCOS</v>
      </c>
      <c r="C4421" t="str">
        <v>TAJUMULCO</v>
      </c>
      <c r="D4421" t="str">
        <v>Beca</v>
      </c>
      <c r="E4421" t="str">
        <v>01 Enero</v>
      </c>
      <c r="F4421">
        <v>1</v>
      </c>
      <c r="G4421" s="1">
        <f>'BECA SUPERIOR'!G269</f>
        <v>0</v>
      </c>
      <c r="H4421" s="1">
        <f>'BECA SUPERIOR'!H269</f>
        <v>0</v>
      </c>
    </row>
    <row r="4422">
      <c r="A4422" t="str">
        <v>Beca Educación Superior</v>
      </c>
      <c r="B4422" t="str">
        <v>SAN MARCOS</v>
      </c>
      <c r="C4422" t="str">
        <v>TAJUMULCO</v>
      </c>
      <c r="D4422" t="str">
        <v>Beca</v>
      </c>
      <c r="E4422" t="str">
        <v>02 Febrero</v>
      </c>
      <c r="F4422">
        <v>2</v>
      </c>
      <c r="G4422" s="1">
        <f>'BECA SUPERIOR'!J269</f>
        <v>0</v>
      </c>
      <c r="H4422" s="1">
        <f>'BECA SUPERIOR'!K269</f>
        <v>0</v>
      </c>
    </row>
    <row r="4423">
      <c r="A4423" t="str">
        <v>Beca Educación Superior</v>
      </c>
      <c r="B4423" t="str">
        <v>SAN MARCOS</v>
      </c>
      <c r="C4423" t="str">
        <v>TAJUMULCO</v>
      </c>
      <c r="D4423" t="str">
        <v>Beca</v>
      </c>
      <c r="E4423" t="str">
        <v>03 Marzo</v>
      </c>
      <c r="F4423">
        <v>3</v>
      </c>
      <c r="G4423" s="1">
        <f>'BECA SUPERIOR'!M269</f>
        <v>0</v>
      </c>
      <c r="H4423" s="1">
        <f>'BECA SUPERIOR'!N269</f>
        <v>0</v>
      </c>
    </row>
    <row r="4424">
      <c r="A4424" t="str">
        <v>Beca Educación Superior</v>
      </c>
      <c r="B4424" t="str">
        <v>SAN MARCOS</v>
      </c>
      <c r="C4424" t="str">
        <v>TAJUMULCO</v>
      </c>
      <c r="D4424" t="str">
        <v>Beca</v>
      </c>
      <c r="E4424" t="str">
        <v>04 Abril</v>
      </c>
      <c r="F4424">
        <v>4</v>
      </c>
      <c r="G4424" s="1">
        <f>'BECA SUPERIOR'!P269</f>
        <v>0</v>
      </c>
      <c r="H4424" s="1">
        <f>'BECA SUPERIOR'!Q269</f>
        <v>0</v>
      </c>
    </row>
    <row r="4425">
      <c r="A4425" t="str">
        <v>Beca Educación Superior</v>
      </c>
      <c r="B4425" t="str">
        <v>SAN MARCOS</v>
      </c>
      <c r="C4425" t="str">
        <v>TAJUMULCO</v>
      </c>
      <c r="D4425" t="str">
        <v>Beca</v>
      </c>
      <c r="E4425" t="str">
        <v>05 Mayo</v>
      </c>
      <c r="F4425">
        <v>5</v>
      </c>
      <c r="G4425" s="1">
        <f>'BECA SUPERIOR'!S269</f>
        <v>0</v>
      </c>
      <c r="H4425" s="1">
        <f>'BECA SUPERIOR'!T269</f>
        <v>0</v>
      </c>
    </row>
    <row r="4426">
      <c r="A4426" t="str">
        <v>Beca Educación Superior</v>
      </c>
      <c r="B4426" t="str">
        <v>SAN MARCOS</v>
      </c>
      <c r="C4426" t="str">
        <v>TAJUMULCO</v>
      </c>
      <c r="D4426" t="str">
        <v>Beca</v>
      </c>
      <c r="E4426" t="str">
        <v>06 Junio</v>
      </c>
      <c r="F4426">
        <v>6</v>
      </c>
      <c r="G4426" s="1">
        <f>'BECA SUPERIOR'!V269</f>
        <v>0</v>
      </c>
      <c r="H4426" s="1">
        <f>'BECA SUPERIOR'!W269</f>
        <v>0</v>
      </c>
    </row>
    <row r="4427">
      <c r="A4427" t="str">
        <v>Beca Educación Superior</v>
      </c>
      <c r="B4427" t="str">
        <v>SAN MARCOS</v>
      </c>
      <c r="C4427" t="str">
        <v>TAJUMULCO</v>
      </c>
      <c r="D4427" t="str">
        <v>Beca</v>
      </c>
      <c r="E4427" t="str">
        <v>07 Julio</v>
      </c>
      <c r="F4427">
        <v>7</v>
      </c>
      <c r="G4427" s="1">
        <f>'BECA SUPERIOR'!Y269</f>
        <v>0</v>
      </c>
      <c r="H4427" s="1">
        <f>'BECA SUPERIOR'!Z269</f>
        <v>0</v>
      </c>
    </row>
    <row r="4428">
      <c r="A4428" t="str">
        <v>Beca Educación Superior</v>
      </c>
      <c r="B4428" t="str">
        <v>SAN MARCOS</v>
      </c>
      <c r="C4428" t="str">
        <v>TAJUMULCO</v>
      </c>
      <c r="D4428" t="str">
        <v>Beca</v>
      </c>
      <c r="E4428" t="str">
        <v>08 Agosto</v>
      </c>
      <c r="F4428">
        <v>8</v>
      </c>
      <c r="G4428" s="1">
        <f>'BECA SUPERIOR'!AB269</f>
        <v>0</v>
      </c>
      <c r="H4428" s="1">
        <f>'BECA SUPERIOR'!AC269</f>
        <v>0</v>
      </c>
    </row>
    <row r="4429">
      <c r="A4429" t="str">
        <v>Beca Educación Superior</v>
      </c>
      <c r="B4429" t="str">
        <v>SAN MARCOS</v>
      </c>
      <c r="C4429" t="str">
        <v>TAJUMULCO</v>
      </c>
      <c r="D4429" t="str">
        <v>Beca</v>
      </c>
      <c r="E4429" t="str">
        <v>09 Septiembre</v>
      </c>
      <c r="F4429">
        <v>9</v>
      </c>
      <c r="G4429" s="1">
        <f>'BECA SUPERIOR'!AE269</f>
        <v>0</v>
      </c>
      <c r="H4429" s="1">
        <f>'BECA SUPERIOR'!AF269</f>
        <v>0</v>
      </c>
    </row>
    <row r="4430">
      <c r="A4430" t="str">
        <v>Beca Educación Superior</v>
      </c>
      <c r="B4430" t="str">
        <v>SAN MARCOS</v>
      </c>
      <c r="C4430" t="str">
        <v>TEJUTLA</v>
      </c>
      <c r="D4430" t="str">
        <v>Beca</v>
      </c>
      <c r="E4430" t="str">
        <v>01 Enero</v>
      </c>
      <c r="F4430">
        <v>1</v>
      </c>
      <c r="G4430" s="1">
        <f>'BECA SUPERIOR'!G270</f>
        <v>0</v>
      </c>
      <c r="H4430" s="1">
        <f>'BECA SUPERIOR'!H270</f>
        <v>0</v>
      </c>
    </row>
    <row r="4431">
      <c r="A4431" t="str">
        <v>Beca Educación Superior</v>
      </c>
      <c r="B4431" t="str">
        <v>SAN MARCOS</v>
      </c>
      <c r="C4431" t="str">
        <v>TEJUTLA</v>
      </c>
      <c r="D4431" t="str">
        <v>Beca</v>
      </c>
      <c r="E4431" t="str">
        <v>02 Febrero</v>
      </c>
      <c r="F4431">
        <v>2</v>
      </c>
      <c r="G4431" s="1">
        <f>'BECA SUPERIOR'!J270</f>
        <v>0</v>
      </c>
      <c r="H4431" s="1">
        <f>'BECA SUPERIOR'!K270</f>
        <v>0</v>
      </c>
    </row>
    <row r="4432">
      <c r="A4432" t="str">
        <v>Beca Educación Superior</v>
      </c>
      <c r="B4432" t="str">
        <v>SAN MARCOS</v>
      </c>
      <c r="C4432" t="str">
        <v>TEJUTLA</v>
      </c>
      <c r="D4432" t="str">
        <v>Beca</v>
      </c>
      <c r="E4432" t="str">
        <v>03 Marzo</v>
      </c>
      <c r="F4432">
        <v>3</v>
      </c>
      <c r="G4432" s="1">
        <f>'BECA SUPERIOR'!M270</f>
        <v>0</v>
      </c>
      <c r="H4432" s="1">
        <f>'BECA SUPERIOR'!N270</f>
        <v>0</v>
      </c>
    </row>
    <row r="4433">
      <c r="A4433" t="str">
        <v>Beca Educación Superior</v>
      </c>
      <c r="B4433" t="str">
        <v>SAN MARCOS</v>
      </c>
      <c r="C4433" t="str">
        <v>TEJUTLA</v>
      </c>
      <c r="D4433" t="str">
        <v>Beca</v>
      </c>
      <c r="E4433" t="str">
        <v>04 Abril</v>
      </c>
      <c r="F4433">
        <v>4</v>
      </c>
      <c r="G4433" s="1">
        <f>'BECA SUPERIOR'!P270</f>
        <v>4.32</v>
      </c>
      <c r="H4433" s="1">
        <f>'BECA SUPERIOR'!Q270</f>
        <v>10800</v>
      </c>
    </row>
    <row r="4434">
      <c r="A4434" t="str">
        <v>Beca Educación Superior</v>
      </c>
      <c r="B4434" t="str">
        <v>SAN MARCOS</v>
      </c>
      <c r="C4434" t="str">
        <v>TEJUTLA</v>
      </c>
      <c r="D4434" t="str">
        <v>Beca</v>
      </c>
      <c r="E4434" t="str">
        <v>05 Mayo</v>
      </c>
      <c r="F4434">
        <v>5</v>
      </c>
      <c r="G4434" s="1">
        <f>'BECA SUPERIOR'!S270</f>
        <v>0</v>
      </c>
      <c r="H4434" s="1">
        <f>'BECA SUPERIOR'!T270</f>
        <v>0</v>
      </c>
    </row>
    <row r="4435">
      <c r="A4435" t="str">
        <v>Beca Educación Superior</v>
      </c>
      <c r="B4435" t="str">
        <v>SAN MARCOS</v>
      </c>
      <c r="C4435" t="str">
        <v>TEJUTLA</v>
      </c>
      <c r="D4435" t="str">
        <v>Beca</v>
      </c>
      <c r="E4435" t="str">
        <v>06 Junio</v>
      </c>
      <c r="F4435">
        <v>6</v>
      </c>
      <c r="G4435" s="1">
        <f>'BECA SUPERIOR'!V270</f>
        <v>0</v>
      </c>
      <c r="H4435" s="1">
        <f>'BECA SUPERIOR'!W270</f>
        <v>0</v>
      </c>
    </row>
    <row r="4436">
      <c r="A4436" t="str">
        <v>Beca Educación Superior</v>
      </c>
      <c r="B4436" t="str">
        <v>SAN MARCOS</v>
      </c>
      <c r="C4436" t="str">
        <v>TEJUTLA</v>
      </c>
      <c r="D4436" t="str">
        <v>Beca</v>
      </c>
      <c r="E4436" t="str">
        <v>07 Julio</v>
      </c>
      <c r="F4436">
        <v>7</v>
      </c>
      <c r="G4436" s="1">
        <f>'BECA SUPERIOR'!Y270</f>
        <v>0</v>
      </c>
      <c r="H4436" s="1">
        <f>'BECA SUPERIOR'!Z270</f>
        <v>0</v>
      </c>
    </row>
    <row r="4437">
      <c r="A4437" t="str">
        <v>Beca Educación Superior</v>
      </c>
      <c r="B4437" t="str">
        <v>SAN MARCOS</v>
      </c>
      <c r="C4437" t="str">
        <v>TEJUTLA</v>
      </c>
      <c r="D4437" t="str">
        <v>Beca</v>
      </c>
      <c r="E4437" t="str">
        <v>08 Agosto</v>
      </c>
      <c r="F4437">
        <v>8</v>
      </c>
      <c r="G4437" s="1">
        <f>'BECA SUPERIOR'!AB270</f>
        <v>0</v>
      </c>
      <c r="H4437" s="1">
        <f>'BECA SUPERIOR'!AC270</f>
        <v>0</v>
      </c>
    </row>
    <row r="4438">
      <c r="A4438" t="str">
        <v>Beca Educación Superior</v>
      </c>
      <c r="B4438" t="str">
        <v>SAN MARCOS</v>
      </c>
      <c r="C4438" t="str">
        <v>TEJUTLA</v>
      </c>
      <c r="D4438" t="str">
        <v>Beca</v>
      </c>
      <c r="E4438" t="str">
        <v>09 Septiembre</v>
      </c>
      <c r="F4438">
        <v>9</v>
      </c>
      <c r="G4438" s="1">
        <f>'BECA SUPERIOR'!AE270</f>
        <v>6</v>
      </c>
      <c r="H4438" s="1">
        <f>'BECA SUPERIOR'!AF270</f>
        <v>15000</v>
      </c>
    </row>
    <row r="4439">
      <c r="A4439" t="str">
        <v>Beca Educación Superior</v>
      </c>
      <c r="B4439" t="str">
        <v>SANTA ROSA</v>
      </c>
      <c r="C4439" t="str">
        <v>BARBERENA</v>
      </c>
      <c r="D4439" t="str">
        <v>Beca</v>
      </c>
      <c r="E4439" t="str">
        <v>01 Enero</v>
      </c>
      <c r="F4439">
        <v>1</v>
      </c>
      <c r="G4439" s="1">
        <f>'BECA SUPERIOR'!G271</f>
        <v>0</v>
      </c>
      <c r="H4439" s="1">
        <f>'BECA SUPERIOR'!H271</f>
        <v>0</v>
      </c>
    </row>
    <row r="4440">
      <c r="A4440" t="str">
        <v>Beca Educación Superior</v>
      </c>
      <c r="B4440" t="str">
        <v>SANTA ROSA</v>
      </c>
      <c r="C4440" t="str">
        <v>BARBERENA</v>
      </c>
      <c r="D4440" t="str">
        <v>Beca</v>
      </c>
      <c r="E4440" t="str">
        <v>02 Febrero</v>
      </c>
      <c r="F4440">
        <v>2</v>
      </c>
      <c r="G4440" s="1">
        <f>'BECA SUPERIOR'!J271</f>
        <v>0</v>
      </c>
      <c r="H4440" s="1">
        <f>'BECA SUPERIOR'!K271</f>
        <v>0</v>
      </c>
    </row>
    <row r="4441">
      <c r="A4441" t="str">
        <v>Beca Educación Superior</v>
      </c>
      <c r="B4441" t="str">
        <v>SANTA ROSA</v>
      </c>
      <c r="C4441" t="str">
        <v>BARBERENA</v>
      </c>
      <c r="D4441" t="str">
        <v>Beca</v>
      </c>
      <c r="E4441" t="str">
        <v>03 Marzo</v>
      </c>
      <c r="F4441">
        <v>3</v>
      </c>
      <c r="G4441" s="1">
        <f>'BECA SUPERIOR'!M271</f>
        <v>0</v>
      </c>
      <c r="H4441" s="1">
        <f>'BECA SUPERIOR'!N271</f>
        <v>0</v>
      </c>
    </row>
    <row r="4442">
      <c r="A4442" t="str">
        <v>Beca Educación Superior</v>
      </c>
      <c r="B4442" t="str">
        <v>SANTA ROSA</v>
      </c>
      <c r="C4442" t="str">
        <v>BARBERENA</v>
      </c>
      <c r="D4442" t="str">
        <v>Beca</v>
      </c>
      <c r="E4442" t="str">
        <v>04 Abril</v>
      </c>
      <c r="F4442">
        <v>4</v>
      </c>
      <c r="G4442" s="1">
        <f>'BECA SUPERIOR'!P271</f>
        <v>1.44</v>
      </c>
      <c r="H4442" s="1">
        <f>'BECA SUPERIOR'!Q271</f>
        <v>3600</v>
      </c>
    </row>
    <row r="4443">
      <c r="A4443" t="str">
        <v>Beca Educación Superior</v>
      </c>
      <c r="B4443" t="str">
        <v>SANTA ROSA</v>
      </c>
      <c r="C4443" t="str">
        <v>BARBERENA</v>
      </c>
      <c r="D4443" t="str">
        <v>Beca</v>
      </c>
      <c r="E4443" t="str">
        <v>05 Mayo</v>
      </c>
      <c r="F4443">
        <v>5</v>
      </c>
      <c r="G4443" s="1">
        <f>'BECA SUPERIOR'!S271</f>
        <v>0</v>
      </c>
      <c r="H4443" s="1">
        <f>'BECA SUPERIOR'!T271</f>
        <v>0</v>
      </c>
    </row>
    <row r="4444">
      <c r="A4444" t="str">
        <v>Beca Educación Superior</v>
      </c>
      <c r="B4444" t="str">
        <v>SANTA ROSA</v>
      </c>
      <c r="C4444" t="str">
        <v>BARBERENA</v>
      </c>
      <c r="D4444" t="str">
        <v>Beca</v>
      </c>
      <c r="E4444" t="str">
        <v>06 Junio</v>
      </c>
      <c r="F4444">
        <v>6</v>
      </c>
      <c r="G4444" s="1">
        <f>'BECA SUPERIOR'!V271</f>
        <v>0</v>
      </c>
      <c r="H4444" s="1">
        <f>'BECA SUPERIOR'!W271</f>
        <v>0</v>
      </c>
    </row>
    <row r="4445">
      <c r="A4445" t="str">
        <v>Beca Educación Superior</v>
      </c>
      <c r="B4445" t="str">
        <v>SANTA ROSA</v>
      </c>
      <c r="C4445" t="str">
        <v>BARBERENA</v>
      </c>
      <c r="D4445" t="str">
        <v>Beca</v>
      </c>
      <c r="E4445" t="str">
        <v>07 Julio</v>
      </c>
      <c r="F4445">
        <v>7</v>
      </c>
      <c r="G4445" s="1">
        <f>'BECA SUPERIOR'!Y271</f>
        <v>0</v>
      </c>
      <c r="H4445" s="1">
        <f>'BECA SUPERIOR'!Z271</f>
        <v>0</v>
      </c>
    </row>
    <row r="4446">
      <c r="A4446" t="str">
        <v>Beca Educación Superior</v>
      </c>
      <c r="B4446" t="str">
        <v>SANTA ROSA</v>
      </c>
      <c r="C4446" t="str">
        <v>BARBERENA</v>
      </c>
      <c r="D4446" t="str">
        <v>Beca</v>
      </c>
      <c r="E4446" t="str">
        <v>08 Agosto</v>
      </c>
      <c r="F4446">
        <v>8</v>
      </c>
      <c r="G4446" s="1">
        <f>'BECA SUPERIOR'!AB271</f>
        <v>0</v>
      </c>
      <c r="H4446" s="1">
        <f>'BECA SUPERIOR'!AC271</f>
        <v>0</v>
      </c>
    </row>
    <row r="4447">
      <c r="A4447" t="str">
        <v>Beca Educación Superior</v>
      </c>
      <c r="B4447" t="str">
        <v>SANTA ROSA</v>
      </c>
      <c r="C4447" t="str">
        <v>BARBERENA</v>
      </c>
      <c r="D4447" t="str">
        <v>Beca</v>
      </c>
      <c r="E4447" t="str">
        <v>09 Septiembre</v>
      </c>
      <c r="F4447">
        <v>9</v>
      </c>
      <c r="G4447" s="1">
        <f>'BECA SUPERIOR'!AE271</f>
        <v>2</v>
      </c>
      <c r="H4447" s="1">
        <f>'BECA SUPERIOR'!AF271</f>
        <v>5000</v>
      </c>
    </row>
    <row r="4448">
      <c r="A4448" t="str">
        <v>Beca Educación Superior</v>
      </c>
      <c r="B4448" t="str">
        <v>SANTA ROSA</v>
      </c>
      <c r="C4448" t="str">
        <v>CASILLAS</v>
      </c>
      <c r="D4448" t="str">
        <v>Beca</v>
      </c>
      <c r="E4448" t="str">
        <v>01 Enero</v>
      </c>
      <c r="F4448">
        <v>1</v>
      </c>
      <c r="G4448" s="1">
        <f>'BECA SUPERIOR'!G272</f>
        <v>0</v>
      </c>
      <c r="H4448" s="1">
        <f>'BECA SUPERIOR'!H272</f>
        <v>0</v>
      </c>
    </row>
    <row r="4449">
      <c r="A4449" t="str">
        <v>Beca Educación Superior</v>
      </c>
      <c r="B4449" t="str">
        <v>SANTA ROSA</v>
      </c>
      <c r="C4449" t="str">
        <v>CASILLAS</v>
      </c>
      <c r="D4449" t="str">
        <v>Beca</v>
      </c>
      <c r="E4449" t="str">
        <v>02 Febrero</v>
      </c>
      <c r="F4449">
        <v>2</v>
      </c>
      <c r="G4449" s="1">
        <f>'BECA SUPERIOR'!J272</f>
        <v>0</v>
      </c>
      <c r="H4449" s="1">
        <f>'BECA SUPERIOR'!K272</f>
        <v>0</v>
      </c>
    </row>
    <row r="4450">
      <c r="A4450" t="str">
        <v>Beca Educación Superior</v>
      </c>
      <c r="B4450" t="str">
        <v>SANTA ROSA</v>
      </c>
      <c r="C4450" t="str">
        <v>CASILLAS</v>
      </c>
      <c r="D4450" t="str">
        <v>Beca</v>
      </c>
      <c r="E4450" t="str">
        <v>03 Marzo</v>
      </c>
      <c r="F4450">
        <v>3</v>
      </c>
      <c r="G4450" s="1">
        <f>'BECA SUPERIOR'!M272</f>
        <v>0</v>
      </c>
      <c r="H4450" s="1">
        <f>'BECA SUPERIOR'!N272</f>
        <v>0</v>
      </c>
    </row>
    <row r="4451">
      <c r="A4451" t="str">
        <v>Beca Educación Superior</v>
      </c>
      <c r="B4451" t="str">
        <v>SANTA ROSA</v>
      </c>
      <c r="C4451" t="str">
        <v>CASILLAS</v>
      </c>
      <c r="D4451" t="str">
        <v>Beca</v>
      </c>
      <c r="E4451" t="str">
        <v>04 Abril</v>
      </c>
      <c r="F4451">
        <v>4</v>
      </c>
      <c r="G4451" s="1">
        <f>'BECA SUPERIOR'!P272</f>
        <v>3.6</v>
      </c>
      <c r="H4451" s="1">
        <f>'BECA SUPERIOR'!Q272</f>
        <v>9000</v>
      </c>
    </row>
    <row r="4452">
      <c r="A4452" t="str">
        <v>Beca Educación Superior</v>
      </c>
      <c r="B4452" t="str">
        <v>SANTA ROSA</v>
      </c>
      <c r="C4452" t="str">
        <v>CASILLAS</v>
      </c>
      <c r="D4452" t="str">
        <v>Beca</v>
      </c>
      <c r="E4452" t="str">
        <v>05 Mayo</v>
      </c>
      <c r="F4452">
        <v>5</v>
      </c>
      <c r="G4452" s="1">
        <f>'BECA SUPERIOR'!S272</f>
        <v>0</v>
      </c>
      <c r="H4452" s="1">
        <f>'BECA SUPERIOR'!T272</f>
        <v>0</v>
      </c>
    </row>
    <row r="4453">
      <c r="A4453" t="str">
        <v>Beca Educación Superior</v>
      </c>
      <c r="B4453" t="str">
        <v>SANTA ROSA</v>
      </c>
      <c r="C4453" t="str">
        <v>CASILLAS</v>
      </c>
      <c r="D4453" t="str">
        <v>Beca</v>
      </c>
      <c r="E4453" t="str">
        <v>06 Junio</v>
      </c>
      <c r="F4453">
        <v>6</v>
      </c>
      <c r="G4453" s="1">
        <f>'BECA SUPERIOR'!V272</f>
        <v>0</v>
      </c>
      <c r="H4453" s="1">
        <f>'BECA SUPERIOR'!W272</f>
        <v>0</v>
      </c>
    </row>
    <row r="4454">
      <c r="A4454" t="str">
        <v>Beca Educación Superior</v>
      </c>
      <c r="B4454" t="str">
        <v>SANTA ROSA</v>
      </c>
      <c r="C4454" t="str">
        <v>CASILLAS</v>
      </c>
      <c r="D4454" t="str">
        <v>Beca</v>
      </c>
      <c r="E4454" t="str">
        <v>07 Julio</v>
      </c>
      <c r="F4454">
        <v>7</v>
      </c>
      <c r="G4454" s="1">
        <f>'BECA SUPERIOR'!Y272</f>
        <v>0</v>
      </c>
      <c r="H4454" s="1">
        <f>'BECA SUPERIOR'!Z272</f>
        <v>0</v>
      </c>
    </row>
    <row r="4455">
      <c r="A4455" t="str">
        <v>Beca Educación Superior</v>
      </c>
      <c r="B4455" t="str">
        <v>SANTA ROSA</v>
      </c>
      <c r="C4455" t="str">
        <v>CASILLAS</v>
      </c>
      <c r="D4455" t="str">
        <v>Beca</v>
      </c>
      <c r="E4455" t="str">
        <v>08 Agosto</v>
      </c>
      <c r="F4455">
        <v>8</v>
      </c>
      <c r="G4455" s="1">
        <f>'BECA SUPERIOR'!AB272</f>
        <v>0</v>
      </c>
      <c r="H4455" s="1">
        <f>'BECA SUPERIOR'!AC272</f>
        <v>0</v>
      </c>
    </row>
    <row r="4456">
      <c r="A4456" t="str">
        <v>Beca Educación Superior</v>
      </c>
      <c r="B4456" t="str">
        <v>SANTA ROSA</v>
      </c>
      <c r="C4456" t="str">
        <v>CASILLAS</v>
      </c>
      <c r="D4456" t="str">
        <v>Beca</v>
      </c>
      <c r="E4456" t="str">
        <v>09 Septiembre</v>
      </c>
      <c r="F4456">
        <v>9</v>
      </c>
      <c r="G4456" s="1">
        <f>'BECA SUPERIOR'!AE272</f>
        <v>5</v>
      </c>
      <c r="H4456" s="1">
        <f>'BECA SUPERIOR'!AF272</f>
        <v>12500</v>
      </c>
    </row>
    <row r="4457">
      <c r="A4457" t="str">
        <v>Beca Educación Superior</v>
      </c>
      <c r="B4457" t="str">
        <v>SANTA ROSA</v>
      </c>
      <c r="C4457" t="str">
        <v>CHIQUIMULILLA</v>
      </c>
      <c r="D4457" t="str">
        <v>Beca</v>
      </c>
      <c r="E4457" t="str">
        <v>01 Enero</v>
      </c>
      <c r="F4457">
        <v>1</v>
      </c>
      <c r="G4457" s="1">
        <f>'BECA SUPERIOR'!G273</f>
        <v>0</v>
      </c>
      <c r="H4457" s="1">
        <f>'BECA SUPERIOR'!H273</f>
        <v>0</v>
      </c>
    </row>
    <row r="4458">
      <c r="A4458" t="str">
        <v>Beca Educación Superior</v>
      </c>
      <c r="B4458" t="str">
        <v>SANTA ROSA</v>
      </c>
      <c r="C4458" t="str">
        <v>CHIQUIMULILLA</v>
      </c>
      <c r="D4458" t="str">
        <v>Beca</v>
      </c>
      <c r="E4458" t="str">
        <v>02 Febrero</v>
      </c>
      <c r="F4458">
        <v>2</v>
      </c>
      <c r="G4458" s="1">
        <f>'BECA SUPERIOR'!J273</f>
        <v>0</v>
      </c>
      <c r="H4458" s="1">
        <f>'BECA SUPERIOR'!K273</f>
        <v>0</v>
      </c>
    </row>
    <row r="4459">
      <c r="A4459" t="str">
        <v>Beca Educación Superior</v>
      </c>
      <c r="B4459" t="str">
        <v>SANTA ROSA</v>
      </c>
      <c r="C4459" t="str">
        <v>CHIQUIMULILLA</v>
      </c>
      <c r="D4459" t="str">
        <v>Beca</v>
      </c>
      <c r="E4459" t="str">
        <v>03 Marzo</v>
      </c>
      <c r="F4459">
        <v>3</v>
      </c>
      <c r="G4459" s="1">
        <f>'BECA SUPERIOR'!M273</f>
        <v>0</v>
      </c>
      <c r="H4459" s="1">
        <f>'BECA SUPERIOR'!N273</f>
        <v>0</v>
      </c>
    </row>
    <row r="4460">
      <c r="A4460" t="str">
        <v>Beca Educación Superior</v>
      </c>
      <c r="B4460" t="str">
        <v>SANTA ROSA</v>
      </c>
      <c r="C4460" t="str">
        <v>CHIQUIMULILLA</v>
      </c>
      <c r="D4460" t="str">
        <v>Beca</v>
      </c>
      <c r="E4460" t="str">
        <v>04 Abril</v>
      </c>
      <c r="F4460">
        <v>4</v>
      </c>
      <c r="G4460" s="1">
        <f>'BECA SUPERIOR'!P273</f>
        <v>7.2</v>
      </c>
      <c r="H4460" s="1">
        <f>'BECA SUPERIOR'!Q273</f>
        <v>18000</v>
      </c>
    </row>
    <row r="4461">
      <c r="A4461" t="str">
        <v>Beca Educación Superior</v>
      </c>
      <c r="B4461" t="str">
        <v>SANTA ROSA</v>
      </c>
      <c r="C4461" t="str">
        <v>CHIQUIMULILLA</v>
      </c>
      <c r="D4461" t="str">
        <v>Beca</v>
      </c>
      <c r="E4461" t="str">
        <v>05 Mayo</v>
      </c>
      <c r="F4461">
        <v>5</v>
      </c>
      <c r="G4461" s="1">
        <f>'BECA SUPERIOR'!S273</f>
        <v>0</v>
      </c>
      <c r="H4461" s="1">
        <f>'BECA SUPERIOR'!T273</f>
        <v>0</v>
      </c>
    </row>
    <row r="4462">
      <c r="A4462" t="str">
        <v>Beca Educación Superior</v>
      </c>
      <c r="B4462" t="str">
        <v>SANTA ROSA</v>
      </c>
      <c r="C4462" t="str">
        <v>CHIQUIMULILLA</v>
      </c>
      <c r="D4462" t="str">
        <v>Beca</v>
      </c>
      <c r="E4462" t="str">
        <v>06 Junio</v>
      </c>
      <c r="F4462">
        <v>6</v>
      </c>
      <c r="G4462" s="1">
        <f>'BECA SUPERIOR'!V273</f>
        <v>0</v>
      </c>
      <c r="H4462" s="1">
        <f>'BECA SUPERIOR'!W273</f>
        <v>0</v>
      </c>
    </row>
    <row r="4463">
      <c r="A4463" t="str">
        <v>Beca Educación Superior</v>
      </c>
      <c r="B4463" t="str">
        <v>SANTA ROSA</v>
      </c>
      <c r="C4463" t="str">
        <v>CHIQUIMULILLA</v>
      </c>
      <c r="D4463" t="str">
        <v>Beca</v>
      </c>
      <c r="E4463" t="str">
        <v>07 Julio</v>
      </c>
      <c r="F4463">
        <v>7</v>
      </c>
      <c r="G4463" s="1">
        <f>'BECA SUPERIOR'!Y273</f>
        <v>0</v>
      </c>
      <c r="H4463" s="1">
        <f>'BECA SUPERIOR'!Z273</f>
        <v>0</v>
      </c>
    </row>
    <row r="4464">
      <c r="A4464" t="str">
        <v>Beca Educación Superior</v>
      </c>
      <c r="B4464" t="str">
        <v>SANTA ROSA</v>
      </c>
      <c r="C4464" t="str">
        <v>CHIQUIMULILLA</v>
      </c>
      <c r="D4464" t="str">
        <v>Beca</v>
      </c>
      <c r="E4464" t="str">
        <v>08 Agosto</v>
      </c>
      <c r="F4464">
        <v>8</v>
      </c>
      <c r="G4464" s="1">
        <f>'BECA SUPERIOR'!AB273</f>
        <v>0</v>
      </c>
      <c r="H4464" s="1">
        <f>'BECA SUPERIOR'!AC273</f>
        <v>0</v>
      </c>
    </row>
    <row r="4465">
      <c r="A4465" t="str">
        <v>Beca Educación Superior</v>
      </c>
      <c r="B4465" t="str">
        <v>SANTA ROSA</v>
      </c>
      <c r="C4465" t="str">
        <v>CHIQUIMULILLA</v>
      </c>
      <c r="D4465" t="str">
        <v>Beca</v>
      </c>
      <c r="E4465" t="str">
        <v>09 Septiembre</v>
      </c>
      <c r="F4465">
        <v>9</v>
      </c>
      <c r="G4465" s="1">
        <f>'BECA SUPERIOR'!AE273</f>
        <v>10</v>
      </c>
      <c r="H4465" s="1">
        <f>'BECA SUPERIOR'!AF273</f>
        <v>25000</v>
      </c>
    </row>
    <row r="4466">
      <c r="A4466" t="str">
        <v>Beca Educación Superior</v>
      </c>
      <c r="B4466" t="str">
        <v>SANTA ROSA</v>
      </c>
      <c r="C4466" t="str">
        <v>CUILAPA</v>
      </c>
      <c r="D4466" t="str">
        <v>Beca</v>
      </c>
      <c r="E4466" t="str">
        <v>01 Enero</v>
      </c>
      <c r="F4466">
        <v>1</v>
      </c>
      <c r="G4466" s="1">
        <f>'BECA SUPERIOR'!G274</f>
        <v>0</v>
      </c>
      <c r="H4466" s="1">
        <f>'BECA SUPERIOR'!H274</f>
        <v>0</v>
      </c>
    </row>
    <row r="4467">
      <c r="A4467" t="str">
        <v>Beca Educación Superior</v>
      </c>
      <c r="B4467" t="str">
        <v>SANTA ROSA</v>
      </c>
      <c r="C4467" t="str">
        <v>CUILAPA</v>
      </c>
      <c r="D4467" t="str">
        <v>Beca</v>
      </c>
      <c r="E4467" t="str">
        <v>02 Febrero</v>
      </c>
      <c r="F4467">
        <v>2</v>
      </c>
      <c r="G4467" s="1">
        <f>'BECA SUPERIOR'!J274</f>
        <v>0</v>
      </c>
      <c r="H4467" s="1">
        <f>'BECA SUPERIOR'!K274</f>
        <v>0</v>
      </c>
    </row>
    <row r="4468">
      <c r="A4468" t="str">
        <v>Beca Educación Superior</v>
      </c>
      <c r="B4468" t="str">
        <v>SANTA ROSA</v>
      </c>
      <c r="C4468" t="str">
        <v>CUILAPA</v>
      </c>
      <c r="D4468" t="str">
        <v>Beca</v>
      </c>
      <c r="E4468" t="str">
        <v>03 Marzo</v>
      </c>
      <c r="F4468">
        <v>3</v>
      </c>
      <c r="G4468" s="1">
        <f>'BECA SUPERIOR'!M274</f>
        <v>0</v>
      </c>
      <c r="H4468" s="1">
        <f>'BECA SUPERIOR'!N274</f>
        <v>0</v>
      </c>
    </row>
    <row r="4469">
      <c r="A4469" t="str">
        <v>Beca Educación Superior</v>
      </c>
      <c r="B4469" t="str">
        <v>SANTA ROSA</v>
      </c>
      <c r="C4469" t="str">
        <v>CUILAPA</v>
      </c>
      <c r="D4469" t="str">
        <v>Beca</v>
      </c>
      <c r="E4469" t="str">
        <v>04 Abril</v>
      </c>
      <c r="F4469">
        <v>4</v>
      </c>
      <c r="G4469" s="1">
        <f>'BECA SUPERIOR'!P274</f>
        <v>7.92</v>
      </c>
      <c r="H4469" s="1">
        <f>'BECA SUPERIOR'!Q274</f>
        <v>19800</v>
      </c>
    </row>
    <row r="4470">
      <c r="A4470" t="str">
        <v>Beca Educación Superior</v>
      </c>
      <c r="B4470" t="str">
        <v>SANTA ROSA</v>
      </c>
      <c r="C4470" t="str">
        <v>CUILAPA</v>
      </c>
      <c r="D4470" t="str">
        <v>Beca</v>
      </c>
      <c r="E4470" t="str">
        <v>05 Mayo</v>
      </c>
      <c r="F4470">
        <v>5</v>
      </c>
      <c r="G4470" s="1">
        <f>'BECA SUPERIOR'!S274</f>
        <v>0</v>
      </c>
      <c r="H4470" s="1">
        <f>'BECA SUPERIOR'!T274</f>
        <v>0</v>
      </c>
    </row>
    <row r="4471">
      <c r="A4471" t="str">
        <v>Beca Educación Superior</v>
      </c>
      <c r="B4471" t="str">
        <v>SANTA ROSA</v>
      </c>
      <c r="C4471" t="str">
        <v>CUILAPA</v>
      </c>
      <c r="D4471" t="str">
        <v>Beca</v>
      </c>
      <c r="E4471" t="str">
        <v>06 Junio</v>
      </c>
      <c r="F4471">
        <v>6</v>
      </c>
      <c r="G4471" s="1">
        <f>'BECA SUPERIOR'!V274</f>
        <v>0</v>
      </c>
      <c r="H4471" s="1">
        <f>'BECA SUPERIOR'!W274</f>
        <v>0</v>
      </c>
    </row>
    <row r="4472">
      <c r="A4472" t="str">
        <v>Beca Educación Superior</v>
      </c>
      <c r="B4472" t="str">
        <v>SANTA ROSA</v>
      </c>
      <c r="C4472" t="str">
        <v>CUILAPA</v>
      </c>
      <c r="D4472" t="str">
        <v>Beca</v>
      </c>
      <c r="E4472" t="str">
        <v>07 Julio</v>
      </c>
      <c r="F4472">
        <v>7</v>
      </c>
      <c r="G4472" s="1">
        <f>'BECA SUPERIOR'!Y274</f>
        <v>0</v>
      </c>
      <c r="H4472" s="1">
        <f>'BECA SUPERIOR'!Z274</f>
        <v>0</v>
      </c>
    </row>
    <row r="4473">
      <c r="A4473" t="str">
        <v>Beca Educación Superior</v>
      </c>
      <c r="B4473" t="str">
        <v>SANTA ROSA</v>
      </c>
      <c r="C4473" t="str">
        <v>CUILAPA</v>
      </c>
      <c r="D4473" t="str">
        <v>Beca</v>
      </c>
      <c r="E4473" t="str">
        <v>08 Agosto</v>
      </c>
      <c r="F4473">
        <v>8</v>
      </c>
      <c r="G4473" s="1">
        <f>'BECA SUPERIOR'!AB274</f>
        <v>0</v>
      </c>
      <c r="H4473" s="1">
        <f>'BECA SUPERIOR'!AC274</f>
        <v>0</v>
      </c>
    </row>
    <row r="4474">
      <c r="A4474" t="str">
        <v>Beca Educación Superior</v>
      </c>
      <c r="B4474" t="str">
        <v>SANTA ROSA</v>
      </c>
      <c r="C4474" t="str">
        <v>CUILAPA</v>
      </c>
      <c r="D4474" t="str">
        <v>Beca</v>
      </c>
      <c r="E4474" t="str">
        <v>09 Septiembre</v>
      </c>
      <c r="F4474">
        <v>9</v>
      </c>
      <c r="G4474" s="1">
        <f>'BECA SUPERIOR'!AE274</f>
        <v>11</v>
      </c>
      <c r="H4474" s="1">
        <f>'BECA SUPERIOR'!AF274</f>
        <v>27500</v>
      </c>
    </row>
    <row r="4475">
      <c r="A4475" t="str">
        <v>Beca Educación Superior</v>
      </c>
      <c r="B4475" t="str">
        <v>SANTA ROSA</v>
      </c>
      <c r="C4475" t="str">
        <v>GUAZACAPÁN</v>
      </c>
      <c r="D4475" t="str">
        <v>Beca</v>
      </c>
      <c r="E4475" t="str">
        <v>01 Enero</v>
      </c>
      <c r="F4475">
        <v>1</v>
      </c>
      <c r="G4475" s="1">
        <f>'BECA SUPERIOR'!G275</f>
        <v>0</v>
      </c>
      <c r="H4475" s="1">
        <f>'BECA SUPERIOR'!H275</f>
        <v>0</v>
      </c>
    </row>
    <row r="4476">
      <c r="A4476" t="str">
        <v>Beca Educación Superior</v>
      </c>
      <c r="B4476" t="str">
        <v>SANTA ROSA</v>
      </c>
      <c r="C4476" t="str">
        <v>GUAZACAPÁN</v>
      </c>
      <c r="D4476" t="str">
        <v>Beca</v>
      </c>
      <c r="E4476" t="str">
        <v>02 Febrero</v>
      </c>
      <c r="F4476">
        <v>2</v>
      </c>
      <c r="G4476" s="1">
        <f>'BECA SUPERIOR'!J275</f>
        <v>0</v>
      </c>
      <c r="H4476" s="1">
        <f>'BECA SUPERIOR'!K275</f>
        <v>0</v>
      </c>
    </row>
    <row r="4477">
      <c r="A4477" t="str">
        <v>Beca Educación Superior</v>
      </c>
      <c r="B4477" t="str">
        <v>SANTA ROSA</v>
      </c>
      <c r="C4477" t="str">
        <v>GUAZACAPÁN</v>
      </c>
      <c r="D4477" t="str">
        <v>Beca</v>
      </c>
      <c r="E4477" t="str">
        <v>03 Marzo</v>
      </c>
      <c r="F4477">
        <v>3</v>
      </c>
      <c r="G4477" s="1">
        <f>'BECA SUPERIOR'!M275</f>
        <v>0</v>
      </c>
      <c r="H4477" s="1">
        <f>'BECA SUPERIOR'!N275</f>
        <v>0</v>
      </c>
    </row>
    <row r="4478">
      <c r="A4478" t="str">
        <v>Beca Educación Superior</v>
      </c>
      <c r="B4478" t="str">
        <v>SANTA ROSA</v>
      </c>
      <c r="C4478" t="str">
        <v>GUAZACAPÁN</v>
      </c>
      <c r="D4478" t="str">
        <v>Beca</v>
      </c>
      <c r="E4478" t="str">
        <v>04 Abril</v>
      </c>
      <c r="F4478">
        <v>4</v>
      </c>
      <c r="G4478" s="1">
        <f>'BECA SUPERIOR'!P275</f>
        <v>0.72</v>
      </c>
      <c r="H4478" s="1">
        <f>'BECA SUPERIOR'!Q275</f>
        <v>1800</v>
      </c>
    </row>
    <row r="4479">
      <c r="A4479" t="str">
        <v>Beca Educación Superior</v>
      </c>
      <c r="B4479" t="str">
        <v>SANTA ROSA</v>
      </c>
      <c r="C4479" t="str">
        <v>GUAZACAPÁN</v>
      </c>
      <c r="D4479" t="str">
        <v>Beca</v>
      </c>
      <c r="E4479" t="str">
        <v>05 Mayo</v>
      </c>
      <c r="F4479">
        <v>5</v>
      </c>
      <c r="G4479" s="1">
        <f>'BECA SUPERIOR'!S275</f>
        <v>0</v>
      </c>
      <c r="H4479" s="1">
        <f>'BECA SUPERIOR'!T275</f>
        <v>0</v>
      </c>
    </row>
    <row r="4480">
      <c r="A4480" t="str">
        <v>Beca Educación Superior</v>
      </c>
      <c r="B4480" t="str">
        <v>SANTA ROSA</v>
      </c>
      <c r="C4480" t="str">
        <v>GUAZACAPÁN</v>
      </c>
      <c r="D4480" t="str">
        <v>Beca</v>
      </c>
      <c r="E4480" t="str">
        <v>06 Junio</v>
      </c>
      <c r="F4480">
        <v>6</v>
      </c>
      <c r="G4480" s="1">
        <f>'BECA SUPERIOR'!V275</f>
        <v>0</v>
      </c>
      <c r="H4480" s="1">
        <f>'BECA SUPERIOR'!W275</f>
        <v>0</v>
      </c>
    </row>
    <row r="4481">
      <c r="A4481" t="str">
        <v>Beca Educación Superior</v>
      </c>
      <c r="B4481" t="str">
        <v>SANTA ROSA</v>
      </c>
      <c r="C4481" t="str">
        <v>GUAZACAPÁN</v>
      </c>
      <c r="D4481" t="str">
        <v>Beca</v>
      </c>
      <c r="E4481" t="str">
        <v>07 Julio</v>
      </c>
      <c r="F4481">
        <v>7</v>
      </c>
      <c r="G4481" s="1">
        <f>'BECA SUPERIOR'!Y275</f>
        <v>0</v>
      </c>
      <c r="H4481" s="1">
        <f>'BECA SUPERIOR'!Z275</f>
        <v>0</v>
      </c>
    </row>
    <row r="4482">
      <c r="A4482" t="str">
        <v>Beca Educación Superior</v>
      </c>
      <c r="B4482" t="str">
        <v>SANTA ROSA</v>
      </c>
      <c r="C4482" t="str">
        <v>GUAZACAPÁN</v>
      </c>
      <c r="D4482" t="str">
        <v>Beca</v>
      </c>
      <c r="E4482" t="str">
        <v>08 Agosto</v>
      </c>
      <c r="F4482">
        <v>8</v>
      </c>
      <c r="G4482" s="1">
        <f>'BECA SUPERIOR'!AB275</f>
        <v>0</v>
      </c>
      <c r="H4482" s="1">
        <f>'BECA SUPERIOR'!AC275</f>
        <v>0</v>
      </c>
    </row>
    <row r="4483">
      <c r="A4483" t="str">
        <v>Beca Educación Superior</v>
      </c>
      <c r="B4483" t="str">
        <v>SANTA ROSA</v>
      </c>
      <c r="C4483" t="str">
        <v>GUAZACAPÁN</v>
      </c>
      <c r="D4483" t="str">
        <v>Beca</v>
      </c>
      <c r="E4483" t="str">
        <v>09 Septiembre</v>
      </c>
      <c r="F4483">
        <v>9</v>
      </c>
      <c r="G4483" s="1">
        <f>'BECA SUPERIOR'!AE275</f>
        <v>1</v>
      </c>
      <c r="H4483" s="1">
        <f>'BECA SUPERIOR'!AF275</f>
        <v>2500</v>
      </c>
    </row>
    <row r="4484">
      <c r="A4484" t="str">
        <v>Beca Educación Superior</v>
      </c>
      <c r="B4484" t="str">
        <v>SANTA ROSA</v>
      </c>
      <c r="C4484" t="str">
        <v>NUEVA SANTA ROSA</v>
      </c>
      <c r="D4484" t="str">
        <v>Beca</v>
      </c>
      <c r="E4484" t="str">
        <v>01 Enero</v>
      </c>
      <c r="F4484">
        <v>1</v>
      </c>
      <c r="G4484" s="1">
        <f>'BECA SUPERIOR'!G276</f>
        <v>0</v>
      </c>
      <c r="H4484" s="1">
        <f>'BECA SUPERIOR'!H276</f>
        <v>0</v>
      </c>
    </row>
    <row r="4485">
      <c r="A4485" t="str">
        <v>Beca Educación Superior</v>
      </c>
      <c r="B4485" t="str">
        <v>SANTA ROSA</v>
      </c>
      <c r="C4485" t="str">
        <v>NUEVA SANTA ROSA</v>
      </c>
      <c r="D4485" t="str">
        <v>Beca</v>
      </c>
      <c r="E4485" t="str">
        <v>02 Febrero</v>
      </c>
      <c r="F4485">
        <v>2</v>
      </c>
      <c r="G4485" s="1">
        <f>'BECA SUPERIOR'!J276</f>
        <v>0</v>
      </c>
      <c r="H4485" s="1">
        <f>'BECA SUPERIOR'!K276</f>
        <v>0</v>
      </c>
    </row>
    <row r="4486">
      <c r="A4486" t="str">
        <v>Beca Educación Superior</v>
      </c>
      <c r="B4486" t="str">
        <v>SANTA ROSA</v>
      </c>
      <c r="C4486" t="str">
        <v>NUEVA SANTA ROSA</v>
      </c>
      <c r="D4486" t="str">
        <v>Beca</v>
      </c>
      <c r="E4486" t="str">
        <v>03 Marzo</v>
      </c>
      <c r="F4486">
        <v>3</v>
      </c>
      <c r="G4486" s="1">
        <f>'BECA SUPERIOR'!M276</f>
        <v>0</v>
      </c>
      <c r="H4486" s="1">
        <f>'BECA SUPERIOR'!N276</f>
        <v>0</v>
      </c>
    </row>
    <row r="4487">
      <c r="A4487" t="str">
        <v>Beca Educación Superior</v>
      </c>
      <c r="B4487" t="str">
        <v>SANTA ROSA</v>
      </c>
      <c r="C4487" t="str">
        <v>NUEVA SANTA ROSA</v>
      </c>
      <c r="D4487" t="str">
        <v>Beca</v>
      </c>
      <c r="E4487" t="str">
        <v>04 Abril</v>
      </c>
      <c r="F4487">
        <v>4</v>
      </c>
      <c r="G4487" s="1">
        <f>'BECA SUPERIOR'!P276</f>
        <v>2.88</v>
      </c>
      <c r="H4487" s="1">
        <f>'BECA SUPERIOR'!Q276</f>
        <v>7200</v>
      </c>
    </row>
    <row r="4488">
      <c r="A4488" t="str">
        <v>Beca Educación Superior</v>
      </c>
      <c r="B4488" t="str">
        <v>SANTA ROSA</v>
      </c>
      <c r="C4488" t="str">
        <v>NUEVA SANTA ROSA</v>
      </c>
      <c r="D4488" t="str">
        <v>Beca</v>
      </c>
      <c r="E4488" t="str">
        <v>05 Mayo</v>
      </c>
      <c r="F4488">
        <v>5</v>
      </c>
      <c r="G4488" s="1">
        <f>'BECA SUPERIOR'!S276</f>
        <v>0</v>
      </c>
      <c r="H4488" s="1">
        <f>'BECA SUPERIOR'!T276</f>
        <v>0</v>
      </c>
    </row>
    <row r="4489">
      <c r="A4489" t="str">
        <v>Beca Educación Superior</v>
      </c>
      <c r="B4489" t="str">
        <v>SANTA ROSA</v>
      </c>
      <c r="C4489" t="str">
        <v>NUEVA SANTA ROSA</v>
      </c>
      <c r="D4489" t="str">
        <v>Beca</v>
      </c>
      <c r="E4489" t="str">
        <v>06 Junio</v>
      </c>
      <c r="F4489">
        <v>6</v>
      </c>
      <c r="G4489" s="1">
        <f>'BECA SUPERIOR'!V276</f>
        <v>0</v>
      </c>
      <c r="H4489" s="1">
        <f>'BECA SUPERIOR'!W276</f>
        <v>0</v>
      </c>
    </row>
    <row r="4490">
      <c r="A4490" t="str">
        <v>Beca Educación Superior</v>
      </c>
      <c r="B4490" t="str">
        <v>SANTA ROSA</v>
      </c>
      <c r="C4490" t="str">
        <v>NUEVA SANTA ROSA</v>
      </c>
      <c r="D4490" t="str">
        <v>Beca</v>
      </c>
      <c r="E4490" t="str">
        <v>07 Julio</v>
      </c>
      <c r="F4490">
        <v>7</v>
      </c>
      <c r="G4490" s="1">
        <f>'BECA SUPERIOR'!Y276</f>
        <v>0</v>
      </c>
      <c r="H4490" s="1">
        <f>'BECA SUPERIOR'!Z276</f>
        <v>0</v>
      </c>
    </row>
    <row r="4491">
      <c r="A4491" t="str">
        <v>Beca Educación Superior</v>
      </c>
      <c r="B4491" t="str">
        <v>SANTA ROSA</v>
      </c>
      <c r="C4491" t="str">
        <v>NUEVA SANTA ROSA</v>
      </c>
      <c r="D4491" t="str">
        <v>Beca</v>
      </c>
      <c r="E4491" t="str">
        <v>08 Agosto</v>
      </c>
      <c r="F4491">
        <v>8</v>
      </c>
      <c r="G4491" s="1">
        <f>'BECA SUPERIOR'!AB276</f>
        <v>0</v>
      </c>
      <c r="H4491" s="1">
        <f>'BECA SUPERIOR'!AC276</f>
        <v>0</v>
      </c>
    </row>
    <row r="4492">
      <c r="A4492" t="str">
        <v>Beca Educación Superior</v>
      </c>
      <c r="B4492" t="str">
        <v>SANTA ROSA</v>
      </c>
      <c r="C4492" t="str">
        <v>NUEVA SANTA ROSA</v>
      </c>
      <c r="D4492" t="str">
        <v>Beca</v>
      </c>
      <c r="E4492" t="str">
        <v>09 Septiembre</v>
      </c>
      <c r="F4492">
        <v>9</v>
      </c>
      <c r="G4492" s="1">
        <f>'BECA SUPERIOR'!AE276</f>
        <v>4</v>
      </c>
      <c r="H4492" s="1">
        <f>'BECA SUPERIOR'!AF276</f>
        <v>10000</v>
      </c>
    </row>
    <row r="4493">
      <c r="A4493" t="str">
        <v>Beca Educación Superior</v>
      </c>
      <c r="B4493" t="str">
        <v>SANTA ROSA</v>
      </c>
      <c r="C4493" t="str">
        <v>ORATORIO</v>
      </c>
      <c r="D4493" t="str">
        <v>Beca</v>
      </c>
      <c r="E4493" t="str">
        <v>01 Enero</v>
      </c>
      <c r="F4493">
        <v>1</v>
      </c>
      <c r="G4493" s="1">
        <f>'BECA SUPERIOR'!G277</f>
        <v>0</v>
      </c>
      <c r="H4493" s="1">
        <f>'BECA SUPERIOR'!H277</f>
        <v>0</v>
      </c>
    </row>
    <row r="4494">
      <c r="A4494" t="str">
        <v>Beca Educación Superior</v>
      </c>
      <c r="B4494" t="str">
        <v>SANTA ROSA</v>
      </c>
      <c r="C4494" t="str">
        <v>ORATORIO</v>
      </c>
      <c r="D4494" t="str">
        <v>Beca</v>
      </c>
      <c r="E4494" t="str">
        <v>02 Febrero</v>
      </c>
      <c r="F4494">
        <v>2</v>
      </c>
      <c r="G4494" s="1">
        <f>'BECA SUPERIOR'!J277</f>
        <v>0</v>
      </c>
      <c r="H4494" s="1">
        <f>'BECA SUPERIOR'!K277</f>
        <v>0</v>
      </c>
    </row>
    <row r="4495">
      <c r="A4495" t="str">
        <v>Beca Educación Superior</v>
      </c>
      <c r="B4495" t="str">
        <v>SANTA ROSA</v>
      </c>
      <c r="C4495" t="str">
        <v>ORATORIO</v>
      </c>
      <c r="D4495" t="str">
        <v>Beca</v>
      </c>
      <c r="E4495" t="str">
        <v>03 Marzo</v>
      </c>
      <c r="F4495">
        <v>3</v>
      </c>
      <c r="G4495" s="1">
        <f>'BECA SUPERIOR'!M277</f>
        <v>0</v>
      </c>
      <c r="H4495" s="1">
        <f>'BECA SUPERIOR'!N277</f>
        <v>0</v>
      </c>
    </row>
    <row r="4496">
      <c r="A4496" t="str">
        <v>Beca Educación Superior</v>
      </c>
      <c r="B4496" t="str">
        <v>SANTA ROSA</v>
      </c>
      <c r="C4496" t="str">
        <v>ORATORIO</v>
      </c>
      <c r="D4496" t="str">
        <v>Beca</v>
      </c>
      <c r="E4496" t="str">
        <v>04 Abril</v>
      </c>
      <c r="F4496">
        <v>4</v>
      </c>
      <c r="G4496" s="1">
        <f>'BECA SUPERIOR'!P277</f>
        <v>1.44</v>
      </c>
      <c r="H4496" s="1">
        <f>'BECA SUPERIOR'!Q277</f>
        <v>3600</v>
      </c>
    </row>
    <row r="4497">
      <c r="A4497" t="str">
        <v>Beca Educación Superior</v>
      </c>
      <c r="B4497" t="str">
        <v>SANTA ROSA</v>
      </c>
      <c r="C4497" t="str">
        <v>ORATORIO</v>
      </c>
      <c r="D4497" t="str">
        <v>Beca</v>
      </c>
      <c r="E4497" t="str">
        <v>05 Mayo</v>
      </c>
      <c r="F4497">
        <v>5</v>
      </c>
      <c r="G4497" s="1">
        <f>'BECA SUPERIOR'!S277</f>
        <v>0</v>
      </c>
      <c r="H4497" s="1">
        <f>'BECA SUPERIOR'!T277</f>
        <v>0</v>
      </c>
    </row>
    <row r="4498">
      <c r="A4498" t="str">
        <v>Beca Educación Superior</v>
      </c>
      <c r="B4498" t="str">
        <v>SANTA ROSA</v>
      </c>
      <c r="C4498" t="str">
        <v>ORATORIO</v>
      </c>
      <c r="D4498" t="str">
        <v>Beca</v>
      </c>
      <c r="E4498" t="str">
        <v>06 Junio</v>
      </c>
      <c r="F4498">
        <v>6</v>
      </c>
      <c r="G4498" s="1">
        <f>'BECA SUPERIOR'!V277</f>
        <v>0</v>
      </c>
      <c r="H4498" s="1">
        <f>'BECA SUPERIOR'!W277</f>
        <v>0</v>
      </c>
    </row>
    <row r="4499">
      <c r="A4499" t="str">
        <v>Beca Educación Superior</v>
      </c>
      <c r="B4499" t="str">
        <v>SANTA ROSA</v>
      </c>
      <c r="C4499" t="str">
        <v>ORATORIO</v>
      </c>
      <c r="D4499" t="str">
        <v>Beca</v>
      </c>
      <c r="E4499" t="str">
        <v>07 Julio</v>
      </c>
      <c r="F4499">
        <v>7</v>
      </c>
      <c r="G4499" s="1">
        <f>'BECA SUPERIOR'!Y277</f>
        <v>0</v>
      </c>
      <c r="H4499" s="1">
        <f>'BECA SUPERIOR'!Z277</f>
        <v>0</v>
      </c>
    </row>
    <row r="4500">
      <c r="A4500" t="str">
        <v>Beca Educación Superior</v>
      </c>
      <c r="B4500" t="str">
        <v>SANTA ROSA</v>
      </c>
      <c r="C4500" t="str">
        <v>ORATORIO</v>
      </c>
      <c r="D4500" t="str">
        <v>Beca</v>
      </c>
      <c r="E4500" t="str">
        <v>08 Agosto</v>
      </c>
      <c r="F4500">
        <v>8</v>
      </c>
      <c r="G4500" s="1">
        <f>'BECA SUPERIOR'!AB277</f>
        <v>0</v>
      </c>
      <c r="H4500" s="1">
        <f>'BECA SUPERIOR'!AC277</f>
        <v>0</v>
      </c>
    </row>
    <row r="4501">
      <c r="A4501" t="str">
        <v>Beca Educación Superior</v>
      </c>
      <c r="B4501" t="str">
        <v>SANTA ROSA</v>
      </c>
      <c r="C4501" t="str">
        <v>ORATORIO</v>
      </c>
      <c r="D4501" t="str">
        <v>Beca</v>
      </c>
      <c r="E4501" t="str">
        <v>09 Septiembre</v>
      </c>
      <c r="F4501">
        <v>9</v>
      </c>
      <c r="G4501" s="1">
        <f>'BECA SUPERIOR'!AE277</f>
        <v>2</v>
      </c>
      <c r="H4501" s="1">
        <f>'BECA SUPERIOR'!AF277</f>
        <v>5000</v>
      </c>
    </row>
    <row r="4502">
      <c r="A4502" t="str">
        <v>Beca Educación Superior</v>
      </c>
      <c r="B4502" t="str">
        <v>SANTA ROSA</v>
      </c>
      <c r="C4502" t="str">
        <v>PUEBLO NUEVO VIÑAS</v>
      </c>
      <c r="D4502" t="str">
        <v>Beca</v>
      </c>
      <c r="E4502" t="str">
        <v>01 Enero</v>
      </c>
      <c r="F4502">
        <v>1</v>
      </c>
      <c r="G4502" s="1">
        <f>'BECA SUPERIOR'!G278</f>
        <v>0</v>
      </c>
      <c r="H4502" s="1">
        <f>'BECA SUPERIOR'!H278</f>
        <v>0</v>
      </c>
    </row>
    <row r="4503">
      <c r="A4503" t="str">
        <v>Beca Educación Superior</v>
      </c>
      <c r="B4503" t="str">
        <v>SANTA ROSA</v>
      </c>
      <c r="C4503" t="str">
        <v>PUEBLO NUEVO VIÑAS</v>
      </c>
      <c r="D4503" t="str">
        <v>Beca</v>
      </c>
      <c r="E4503" t="str">
        <v>02 Febrero</v>
      </c>
      <c r="F4503">
        <v>2</v>
      </c>
      <c r="G4503" s="1">
        <f>'BECA SUPERIOR'!J278</f>
        <v>0</v>
      </c>
      <c r="H4503" s="1">
        <f>'BECA SUPERIOR'!K278</f>
        <v>0</v>
      </c>
    </row>
    <row r="4504">
      <c r="A4504" t="str">
        <v>Beca Educación Superior</v>
      </c>
      <c r="B4504" t="str">
        <v>SANTA ROSA</v>
      </c>
      <c r="C4504" t="str">
        <v>PUEBLO NUEVO VIÑAS</v>
      </c>
      <c r="D4504" t="str">
        <v>Beca</v>
      </c>
      <c r="E4504" t="str">
        <v>03 Marzo</v>
      </c>
      <c r="F4504">
        <v>3</v>
      </c>
      <c r="G4504" s="1">
        <f>'BECA SUPERIOR'!M278</f>
        <v>0</v>
      </c>
      <c r="H4504" s="1">
        <f>'BECA SUPERIOR'!N278</f>
        <v>0</v>
      </c>
    </row>
    <row r="4505">
      <c r="A4505" t="str">
        <v>Beca Educación Superior</v>
      </c>
      <c r="B4505" t="str">
        <v>SANTA ROSA</v>
      </c>
      <c r="C4505" t="str">
        <v>PUEBLO NUEVO VIÑAS</v>
      </c>
      <c r="D4505" t="str">
        <v>Beca</v>
      </c>
      <c r="E4505" t="str">
        <v>04 Abril</v>
      </c>
      <c r="F4505">
        <v>4</v>
      </c>
      <c r="G4505" s="1">
        <f>'BECA SUPERIOR'!P278</f>
        <v>0</v>
      </c>
      <c r="H4505" s="1">
        <f>'BECA SUPERIOR'!Q278</f>
        <v>0</v>
      </c>
    </row>
    <row r="4506">
      <c r="A4506" t="str">
        <v>Beca Educación Superior</v>
      </c>
      <c r="B4506" t="str">
        <v>SANTA ROSA</v>
      </c>
      <c r="C4506" t="str">
        <v>PUEBLO NUEVO VIÑAS</v>
      </c>
      <c r="D4506" t="str">
        <v>Beca</v>
      </c>
      <c r="E4506" t="str">
        <v>05 Mayo</v>
      </c>
      <c r="F4506">
        <v>5</v>
      </c>
      <c r="G4506" s="1">
        <f>'BECA SUPERIOR'!S278</f>
        <v>0</v>
      </c>
      <c r="H4506" s="1">
        <f>'BECA SUPERIOR'!T278</f>
        <v>0</v>
      </c>
    </row>
    <row r="4507">
      <c r="A4507" t="str">
        <v>Beca Educación Superior</v>
      </c>
      <c r="B4507" t="str">
        <v>SANTA ROSA</v>
      </c>
      <c r="C4507" t="str">
        <v>PUEBLO NUEVO VIÑAS</v>
      </c>
      <c r="D4507" t="str">
        <v>Beca</v>
      </c>
      <c r="E4507" t="str">
        <v>06 Junio</v>
      </c>
      <c r="F4507">
        <v>6</v>
      </c>
      <c r="G4507" s="1">
        <f>'BECA SUPERIOR'!V278</f>
        <v>0</v>
      </c>
      <c r="H4507" s="1">
        <f>'BECA SUPERIOR'!W278</f>
        <v>0</v>
      </c>
    </row>
    <row r="4508">
      <c r="A4508" t="str">
        <v>Beca Educación Superior</v>
      </c>
      <c r="B4508" t="str">
        <v>SANTA ROSA</v>
      </c>
      <c r="C4508" t="str">
        <v>PUEBLO NUEVO VIÑAS</v>
      </c>
      <c r="D4508" t="str">
        <v>Beca</v>
      </c>
      <c r="E4508" t="str">
        <v>07 Julio</v>
      </c>
      <c r="F4508">
        <v>7</v>
      </c>
      <c r="G4508" s="1">
        <f>'BECA SUPERIOR'!Y278</f>
        <v>0</v>
      </c>
      <c r="H4508" s="1">
        <f>'BECA SUPERIOR'!Z278</f>
        <v>0</v>
      </c>
    </row>
    <row r="4509">
      <c r="A4509" t="str">
        <v>Beca Educación Superior</v>
      </c>
      <c r="B4509" t="str">
        <v>SANTA ROSA</v>
      </c>
      <c r="C4509" t="str">
        <v>PUEBLO NUEVO VIÑAS</v>
      </c>
      <c r="D4509" t="str">
        <v>Beca</v>
      </c>
      <c r="E4509" t="str">
        <v>08 Agosto</v>
      </c>
      <c r="F4509">
        <v>8</v>
      </c>
      <c r="G4509" s="1">
        <f>'BECA SUPERIOR'!AB278</f>
        <v>0</v>
      </c>
      <c r="H4509" s="1">
        <f>'BECA SUPERIOR'!AC278</f>
        <v>0</v>
      </c>
    </row>
    <row r="4510">
      <c r="A4510" t="str">
        <v>Beca Educación Superior</v>
      </c>
      <c r="B4510" t="str">
        <v>SANTA ROSA</v>
      </c>
      <c r="C4510" t="str">
        <v>PUEBLO NUEVO VIÑAS</v>
      </c>
      <c r="D4510" t="str">
        <v>Beca</v>
      </c>
      <c r="E4510" t="str">
        <v>09 Septiembre</v>
      </c>
      <c r="F4510">
        <v>9</v>
      </c>
      <c r="G4510" s="1">
        <f>'BECA SUPERIOR'!AE278</f>
        <v>0</v>
      </c>
      <c r="H4510" s="1">
        <f>'BECA SUPERIOR'!AF278</f>
        <v>0</v>
      </c>
    </row>
    <row r="4511">
      <c r="A4511" t="str">
        <v>Beca Educación Superior</v>
      </c>
      <c r="B4511" t="str">
        <v>SANTA ROSA</v>
      </c>
      <c r="C4511" t="str">
        <v>SAN JUAN TECUACO</v>
      </c>
      <c r="D4511" t="str">
        <v>Beca</v>
      </c>
      <c r="E4511" t="str">
        <v>01 Enero</v>
      </c>
      <c r="F4511">
        <v>1</v>
      </c>
      <c r="G4511" s="1">
        <f>'BECA SUPERIOR'!G279</f>
        <v>0</v>
      </c>
      <c r="H4511" s="1">
        <f>'BECA SUPERIOR'!H279</f>
        <v>0</v>
      </c>
    </row>
    <row r="4512">
      <c r="A4512" t="str">
        <v>Beca Educación Superior</v>
      </c>
      <c r="B4512" t="str">
        <v>SANTA ROSA</v>
      </c>
      <c r="C4512" t="str">
        <v>SAN JUAN TECUACO</v>
      </c>
      <c r="D4512" t="str">
        <v>Beca</v>
      </c>
      <c r="E4512" t="str">
        <v>02 Febrero</v>
      </c>
      <c r="F4512">
        <v>2</v>
      </c>
      <c r="G4512" s="1">
        <f>'BECA SUPERIOR'!J279</f>
        <v>0</v>
      </c>
      <c r="H4512" s="1">
        <f>'BECA SUPERIOR'!K279</f>
        <v>0</v>
      </c>
    </row>
    <row r="4513">
      <c r="A4513" t="str">
        <v>Beca Educación Superior</v>
      </c>
      <c r="B4513" t="str">
        <v>SANTA ROSA</v>
      </c>
      <c r="C4513" t="str">
        <v>SAN JUAN TECUACO</v>
      </c>
      <c r="D4513" t="str">
        <v>Beca</v>
      </c>
      <c r="E4513" t="str">
        <v>03 Marzo</v>
      </c>
      <c r="F4513">
        <v>3</v>
      </c>
      <c r="G4513" s="1">
        <f>'BECA SUPERIOR'!M279</f>
        <v>0</v>
      </c>
      <c r="H4513" s="1">
        <f>'BECA SUPERIOR'!N279</f>
        <v>0</v>
      </c>
    </row>
    <row r="4514">
      <c r="A4514" t="str">
        <v>Beca Educación Superior</v>
      </c>
      <c r="B4514" t="str">
        <v>SANTA ROSA</v>
      </c>
      <c r="C4514" t="str">
        <v>SAN JUAN TECUACO</v>
      </c>
      <c r="D4514" t="str">
        <v>Beca</v>
      </c>
      <c r="E4514" t="str">
        <v>04 Abril</v>
      </c>
      <c r="F4514">
        <v>4</v>
      </c>
      <c r="G4514" s="1">
        <f>'BECA SUPERIOR'!P279</f>
        <v>5.04</v>
      </c>
      <c r="H4514" s="1">
        <f>'BECA SUPERIOR'!Q279</f>
        <v>12600</v>
      </c>
    </row>
    <row r="4515">
      <c r="A4515" t="str">
        <v>Beca Educación Superior</v>
      </c>
      <c r="B4515" t="str">
        <v>SANTA ROSA</v>
      </c>
      <c r="C4515" t="str">
        <v>SAN JUAN TECUACO</v>
      </c>
      <c r="D4515" t="str">
        <v>Beca</v>
      </c>
      <c r="E4515" t="str">
        <v>05 Mayo</v>
      </c>
      <c r="F4515">
        <v>5</v>
      </c>
      <c r="G4515" s="1">
        <f>'BECA SUPERIOR'!S279</f>
        <v>0</v>
      </c>
      <c r="H4515" s="1">
        <f>'BECA SUPERIOR'!T279</f>
        <v>0</v>
      </c>
    </row>
    <row r="4516">
      <c r="A4516" t="str">
        <v>Beca Educación Superior</v>
      </c>
      <c r="B4516" t="str">
        <v>SANTA ROSA</v>
      </c>
      <c r="C4516" t="str">
        <v>SAN JUAN TECUACO</v>
      </c>
      <c r="D4516" t="str">
        <v>Beca</v>
      </c>
      <c r="E4516" t="str">
        <v>06 Junio</v>
      </c>
      <c r="F4516">
        <v>6</v>
      </c>
      <c r="G4516" s="1">
        <f>'BECA SUPERIOR'!V279</f>
        <v>0</v>
      </c>
      <c r="H4516" s="1">
        <f>'BECA SUPERIOR'!W279</f>
        <v>0</v>
      </c>
    </row>
    <row r="4517">
      <c r="A4517" t="str">
        <v>Beca Educación Superior</v>
      </c>
      <c r="B4517" t="str">
        <v>SANTA ROSA</v>
      </c>
      <c r="C4517" t="str">
        <v>SAN JUAN TECUACO</v>
      </c>
      <c r="D4517" t="str">
        <v>Beca</v>
      </c>
      <c r="E4517" t="str">
        <v>07 Julio</v>
      </c>
      <c r="F4517">
        <v>7</v>
      </c>
      <c r="G4517" s="1">
        <f>'BECA SUPERIOR'!Y279</f>
        <v>0</v>
      </c>
      <c r="H4517" s="1">
        <f>'BECA SUPERIOR'!Z279</f>
        <v>0</v>
      </c>
    </row>
    <row r="4518">
      <c r="A4518" t="str">
        <v>Beca Educación Superior</v>
      </c>
      <c r="B4518" t="str">
        <v>SANTA ROSA</v>
      </c>
      <c r="C4518" t="str">
        <v>SAN JUAN TECUACO</v>
      </c>
      <c r="D4518" t="str">
        <v>Beca</v>
      </c>
      <c r="E4518" t="str">
        <v>08 Agosto</v>
      </c>
      <c r="F4518">
        <v>8</v>
      </c>
      <c r="G4518" s="1">
        <f>'BECA SUPERIOR'!AB279</f>
        <v>0</v>
      </c>
      <c r="H4518" s="1">
        <f>'BECA SUPERIOR'!AC279</f>
        <v>0</v>
      </c>
    </row>
    <row r="4519">
      <c r="A4519" t="str">
        <v>Beca Educación Superior</v>
      </c>
      <c r="B4519" t="str">
        <v>SANTA ROSA</v>
      </c>
      <c r="C4519" t="str">
        <v>SAN JUAN TECUACO</v>
      </c>
      <c r="D4519" t="str">
        <v>Beca</v>
      </c>
      <c r="E4519" t="str">
        <v>09 Septiembre</v>
      </c>
      <c r="F4519">
        <v>9</v>
      </c>
      <c r="G4519" s="1">
        <f>'BECA SUPERIOR'!AE279</f>
        <v>7</v>
      </c>
      <c r="H4519" s="1">
        <f>'BECA SUPERIOR'!AF279</f>
        <v>17500</v>
      </c>
    </row>
    <row r="4520">
      <c r="A4520" t="str">
        <v>Beca Educación Superior</v>
      </c>
      <c r="B4520" t="str">
        <v>SANTA ROSA</v>
      </c>
      <c r="C4520" t="str">
        <v>SAN RAFAEL LAS FLORES</v>
      </c>
      <c r="D4520" t="str">
        <v>Beca</v>
      </c>
      <c r="E4520" t="str">
        <v>01 Enero</v>
      </c>
      <c r="F4520">
        <v>1</v>
      </c>
      <c r="G4520" s="1">
        <f>'BECA SUPERIOR'!G280</f>
        <v>0</v>
      </c>
      <c r="H4520" s="1">
        <f>'BECA SUPERIOR'!H280</f>
        <v>0</v>
      </c>
    </row>
    <row r="4521">
      <c r="A4521" t="str">
        <v>Beca Educación Superior</v>
      </c>
      <c r="B4521" t="str">
        <v>SANTA ROSA</v>
      </c>
      <c r="C4521" t="str">
        <v>SAN RAFAEL LAS FLORES</v>
      </c>
      <c r="D4521" t="str">
        <v>Beca</v>
      </c>
      <c r="E4521" t="str">
        <v>02 Febrero</v>
      </c>
      <c r="F4521">
        <v>2</v>
      </c>
      <c r="G4521" s="1">
        <f>'BECA SUPERIOR'!J280</f>
        <v>0</v>
      </c>
      <c r="H4521" s="1">
        <f>'BECA SUPERIOR'!K280</f>
        <v>0</v>
      </c>
    </row>
    <row r="4522">
      <c r="A4522" t="str">
        <v>Beca Educación Superior</v>
      </c>
      <c r="B4522" t="str">
        <v>SANTA ROSA</v>
      </c>
      <c r="C4522" t="str">
        <v>SAN RAFAEL LAS FLORES</v>
      </c>
      <c r="D4522" t="str">
        <v>Beca</v>
      </c>
      <c r="E4522" t="str">
        <v>03 Marzo</v>
      </c>
      <c r="F4522">
        <v>3</v>
      </c>
      <c r="G4522" s="1">
        <f>'BECA SUPERIOR'!M280</f>
        <v>0</v>
      </c>
      <c r="H4522" s="1">
        <f>'BECA SUPERIOR'!N280</f>
        <v>0</v>
      </c>
    </row>
    <row r="4523">
      <c r="A4523" t="str">
        <v>Beca Educación Superior</v>
      </c>
      <c r="B4523" t="str">
        <v>SANTA ROSA</v>
      </c>
      <c r="C4523" t="str">
        <v>SAN RAFAEL LAS FLORES</v>
      </c>
      <c r="D4523" t="str">
        <v>Beca</v>
      </c>
      <c r="E4523" t="str">
        <v>04 Abril</v>
      </c>
      <c r="F4523">
        <v>4</v>
      </c>
      <c r="G4523" s="1">
        <f>'BECA SUPERIOR'!P280</f>
        <v>2.16</v>
      </c>
      <c r="H4523" s="1">
        <f>'BECA SUPERIOR'!Q280</f>
        <v>5400</v>
      </c>
    </row>
    <row r="4524">
      <c r="A4524" t="str">
        <v>Beca Educación Superior</v>
      </c>
      <c r="B4524" t="str">
        <v>SANTA ROSA</v>
      </c>
      <c r="C4524" t="str">
        <v>SAN RAFAEL LAS FLORES</v>
      </c>
      <c r="D4524" t="str">
        <v>Beca</v>
      </c>
      <c r="E4524" t="str">
        <v>05 Mayo</v>
      </c>
      <c r="F4524">
        <v>5</v>
      </c>
      <c r="G4524" s="1">
        <f>'BECA SUPERIOR'!S280</f>
        <v>0</v>
      </c>
      <c r="H4524" s="1">
        <f>'BECA SUPERIOR'!T280</f>
        <v>0</v>
      </c>
    </row>
    <row r="4525">
      <c r="A4525" t="str">
        <v>Beca Educación Superior</v>
      </c>
      <c r="B4525" t="str">
        <v>SANTA ROSA</v>
      </c>
      <c r="C4525" t="str">
        <v>SAN RAFAEL LAS FLORES</v>
      </c>
      <c r="D4525" t="str">
        <v>Beca</v>
      </c>
      <c r="E4525" t="str">
        <v>06 Junio</v>
      </c>
      <c r="F4525">
        <v>6</v>
      </c>
      <c r="G4525" s="1">
        <f>'BECA SUPERIOR'!V280</f>
        <v>0</v>
      </c>
      <c r="H4525" s="1">
        <f>'BECA SUPERIOR'!W280</f>
        <v>0</v>
      </c>
    </row>
    <row r="4526">
      <c r="A4526" t="str">
        <v>Beca Educación Superior</v>
      </c>
      <c r="B4526" t="str">
        <v>SANTA ROSA</v>
      </c>
      <c r="C4526" t="str">
        <v>SAN RAFAEL LAS FLORES</v>
      </c>
      <c r="D4526" t="str">
        <v>Beca</v>
      </c>
      <c r="E4526" t="str">
        <v>07 Julio</v>
      </c>
      <c r="F4526">
        <v>7</v>
      </c>
      <c r="G4526" s="1">
        <f>'BECA SUPERIOR'!Y280</f>
        <v>0</v>
      </c>
      <c r="H4526" s="1">
        <f>'BECA SUPERIOR'!Z280</f>
        <v>0</v>
      </c>
    </row>
    <row r="4527">
      <c r="A4527" t="str">
        <v>Beca Educación Superior</v>
      </c>
      <c r="B4527" t="str">
        <v>SANTA ROSA</v>
      </c>
      <c r="C4527" t="str">
        <v>SAN RAFAEL LAS FLORES</v>
      </c>
      <c r="D4527" t="str">
        <v>Beca</v>
      </c>
      <c r="E4527" t="str">
        <v>08 Agosto</v>
      </c>
      <c r="F4527">
        <v>8</v>
      </c>
      <c r="G4527" s="1">
        <f>'BECA SUPERIOR'!AB280</f>
        <v>0</v>
      </c>
      <c r="H4527" s="1">
        <f>'BECA SUPERIOR'!AC280</f>
        <v>0</v>
      </c>
    </row>
    <row r="4528">
      <c r="A4528" t="str">
        <v>Beca Educación Superior</v>
      </c>
      <c r="B4528" t="str">
        <v>SANTA ROSA</v>
      </c>
      <c r="C4528" t="str">
        <v>SAN RAFAEL LAS FLORES</v>
      </c>
      <c r="D4528" t="str">
        <v>Beca</v>
      </c>
      <c r="E4528" t="str">
        <v>09 Septiembre</v>
      </c>
      <c r="F4528">
        <v>9</v>
      </c>
      <c r="G4528" s="1">
        <f>'BECA SUPERIOR'!AE280</f>
        <v>3</v>
      </c>
      <c r="H4528" s="1">
        <f>'BECA SUPERIOR'!AF280</f>
        <v>7500</v>
      </c>
    </row>
    <row r="4529">
      <c r="A4529" t="str">
        <v>Beca Educación Superior</v>
      </c>
      <c r="B4529" t="str">
        <v>SANTA ROSA</v>
      </c>
      <c r="C4529" t="str">
        <v>SANTA CRUZ NARANJO</v>
      </c>
      <c r="D4529" t="str">
        <v>Beca</v>
      </c>
      <c r="E4529" t="str">
        <v>01 Enero</v>
      </c>
      <c r="F4529">
        <v>1</v>
      </c>
      <c r="G4529" s="1">
        <f>'BECA SUPERIOR'!G281</f>
        <v>0</v>
      </c>
      <c r="H4529" s="1">
        <f>'BECA SUPERIOR'!H281</f>
        <v>0</v>
      </c>
    </row>
    <row r="4530">
      <c r="A4530" t="str">
        <v>Beca Educación Superior</v>
      </c>
      <c r="B4530" t="str">
        <v>SANTA ROSA</v>
      </c>
      <c r="C4530" t="str">
        <v>SANTA CRUZ NARANJO</v>
      </c>
      <c r="D4530" t="str">
        <v>Beca</v>
      </c>
      <c r="E4530" t="str">
        <v>02 Febrero</v>
      </c>
      <c r="F4530">
        <v>2</v>
      </c>
      <c r="G4530" s="1">
        <f>'BECA SUPERIOR'!J281</f>
        <v>0</v>
      </c>
      <c r="H4530" s="1">
        <f>'BECA SUPERIOR'!K281</f>
        <v>0</v>
      </c>
    </row>
    <row r="4531">
      <c r="A4531" t="str">
        <v>Beca Educación Superior</v>
      </c>
      <c r="B4531" t="str">
        <v>SANTA ROSA</v>
      </c>
      <c r="C4531" t="str">
        <v>SANTA CRUZ NARANJO</v>
      </c>
      <c r="D4531" t="str">
        <v>Beca</v>
      </c>
      <c r="E4531" t="str">
        <v>03 Marzo</v>
      </c>
      <c r="F4531">
        <v>3</v>
      </c>
      <c r="G4531" s="1">
        <f>'BECA SUPERIOR'!M281</f>
        <v>0</v>
      </c>
      <c r="H4531" s="1">
        <f>'BECA SUPERIOR'!N281</f>
        <v>0</v>
      </c>
    </row>
    <row r="4532">
      <c r="A4532" t="str">
        <v>Beca Educación Superior</v>
      </c>
      <c r="B4532" t="str">
        <v>SANTA ROSA</v>
      </c>
      <c r="C4532" t="str">
        <v>SANTA CRUZ NARANJO</v>
      </c>
      <c r="D4532" t="str">
        <v>Beca</v>
      </c>
      <c r="E4532" t="str">
        <v>04 Abril</v>
      </c>
      <c r="F4532">
        <v>4</v>
      </c>
      <c r="G4532" s="1">
        <f>'BECA SUPERIOR'!P281</f>
        <v>4.32</v>
      </c>
      <c r="H4532" s="1">
        <f>'BECA SUPERIOR'!Q281</f>
        <v>10800</v>
      </c>
    </row>
    <row r="4533">
      <c r="A4533" t="str">
        <v>Beca Educación Superior</v>
      </c>
      <c r="B4533" t="str">
        <v>SANTA ROSA</v>
      </c>
      <c r="C4533" t="str">
        <v>SANTA CRUZ NARANJO</v>
      </c>
      <c r="D4533" t="str">
        <v>Beca</v>
      </c>
      <c r="E4533" t="str">
        <v>05 Mayo</v>
      </c>
      <c r="F4533">
        <v>5</v>
      </c>
      <c r="G4533" s="1">
        <f>'BECA SUPERIOR'!S281</f>
        <v>0</v>
      </c>
      <c r="H4533" s="1">
        <f>'BECA SUPERIOR'!T281</f>
        <v>0</v>
      </c>
    </row>
    <row r="4534">
      <c r="A4534" t="str">
        <v>Beca Educación Superior</v>
      </c>
      <c r="B4534" t="str">
        <v>SANTA ROSA</v>
      </c>
      <c r="C4534" t="str">
        <v>SANTA CRUZ NARANJO</v>
      </c>
      <c r="D4534" t="str">
        <v>Beca</v>
      </c>
      <c r="E4534" t="str">
        <v>06 Junio</v>
      </c>
      <c r="F4534">
        <v>6</v>
      </c>
      <c r="G4534" s="1">
        <f>'BECA SUPERIOR'!V281</f>
        <v>0</v>
      </c>
      <c r="H4534" s="1">
        <f>'BECA SUPERIOR'!W281</f>
        <v>0</v>
      </c>
    </row>
    <row r="4535">
      <c r="A4535" t="str">
        <v>Beca Educación Superior</v>
      </c>
      <c r="B4535" t="str">
        <v>SANTA ROSA</v>
      </c>
      <c r="C4535" t="str">
        <v>SANTA CRUZ NARANJO</v>
      </c>
      <c r="D4535" t="str">
        <v>Beca</v>
      </c>
      <c r="E4535" t="str">
        <v>07 Julio</v>
      </c>
      <c r="F4535">
        <v>7</v>
      </c>
      <c r="G4535" s="1">
        <f>'BECA SUPERIOR'!Y281</f>
        <v>0</v>
      </c>
      <c r="H4535" s="1">
        <f>'BECA SUPERIOR'!Z281</f>
        <v>0</v>
      </c>
    </row>
    <row r="4536">
      <c r="A4536" t="str">
        <v>Beca Educación Superior</v>
      </c>
      <c r="B4536" t="str">
        <v>SANTA ROSA</v>
      </c>
      <c r="C4536" t="str">
        <v>SANTA CRUZ NARANJO</v>
      </c>
      <c r="D4536" t="str">
        <v>Beca</v>
      </c>
      <c r="E4536" t="str">
        <v>08 Agosto</v>
      </c>
      <c r="F4536">
        <v>8</v>
      </c>
      <c r="G4536" s="1">
        <f>'BECA SUPERIOR'!AB281</f>
        <v>0</v>
      </c>
      <c r="H4536" s="1">
        <f>'BECA SUPERIOR'!AC281</f>
        <v>0</v>
      </c>
    </row>
    <row r="4537">
      <c r="A4537" t="str">
        <v>Beca Educación Superior</v>
      </c>
      <c r="B4537" t="str">
        <v>SANTA ROSA</v>
      </c>
      <c r="C4537" t="str">
        <v>SANTA CRUZ NARANJO</v>
      </c>
      <c r="D4537" t="str">
        <v>Beca</v>
      </c>
      <c r="E4537" t="str">
        <v>09 Septiembre</v>
      </c>
      <c r="F4537">
        <v>9</v>
      </c>
      <c r="G4537" s="1">
        <f>'BECA SUPERIOR'!AE281</f>
        <v>6</v>
      </c>
      <c r="H4537" s="1">
        <f>'BECA SUPERIOR'!AF281</f>
        <v>15000</v>
      </c>
    </row>
    <row r="4538">
      <c r="A4538" t="str">
        <v>Beca Educación Superior</v>
      </c>
      <c r="B4538" t="str">
        <v>SANTA ROSA</v>
      </c>
      <c r="C4538" t="str">
        <v>SANTA MARÍA IXHUATÁN</v>
      </c>
      <c r="D4538" t="str">
        <v>Beca</v>
      </c>
      <c r="E4538" t="str">
        <v>01 Enero</v>
      </c>
      <c r="F4538">
        <v>1</v>
      </c>
      <c r="G4538" s="1">
        <f>'BECA SUPERIOR'!G282</f>
        <v>0</v>
      </c>
      <c r="H4538" s="1">
        <f>'BECA SUPERIOR'!H282</f>
        <v>0</v>
      </c>
    </row>
    <row r="4539">
      <c r="A4539" t="str">
        <v>Beca Educación Superior</v>
      </c>
      <c r="B4539" t="str">
        <v>SANTA ROSA</v>
      </c>
      <c r="C4539" t="str">
        <v>SANTA MARÍA IXHUATÁN</v>
      </c>
      <c r="D4539" t="str">
        <v>Beca</v>
      </c>
      <c r="E4539" t="str">
        <v>02 Febrero</v>
      </c>
      <c r="F4539">
        <v>2</v>
      </c>
      <c r="G4539" s="1">
        <f>'BECA SUPERIOR'!J282</f>
        <v>0</v>
      </c>
      <c r="H4539" s="1">
        <f>'BECA SUPERIOR'!K282</f>
        <v>0</v>
      </c>
    </row>
    <row r="4540">
      <c r="A4540" t="str">
        <v>Beca Educación Superior</v>
      </c>
      <c r="B4540" t="str">
        <v>SANTA ROSA</v>
      </c>
      <c r="C4540" t="str">
        <v>SANTA MARÍA IXHUATÁN</v>
      </c>
      <c r="D4540" t="str">
        <v>Beca</v>
      </c>
      <c r="E4540" t="str">
        <v>03 Marzo</v>
      </c>
      <c r="F4540">
        <v>3</v>
      </c>
      <c r="G4540" s="1">
        <f>'BECA SUPERIOR'!M282</f>
        <v>0</v>
      </c>
      <c r="H4540" s="1">
        <f>'BECA SUPERIOR'!N282</f>
        <v>0</v>
      </c>
    </row>
    <row r="4541">
      <c r="A4541" t="str">
        <v>Beca Educación Superior</v>
      </c>
      <c r="B4541" t="str">
        <v>SANTA ROSA</v>
      </c>
      <c r="C4541" t="str">
        <v>SANTA MARÍA IXHUATÁN</v>
      </c>
      <c r="D4541" t="str">
        <v>Beca</v>
      </c>
      <c r="E4541" t="str">
        <v>04 Abril</v>
      </c>
      <c r="F4541">
        <v>4</v>
      </c>
      <c r="G4541" s="1">
        <f>'BECA SUPERIOR'!P282</f>
        <v>2.88</v>
      </c>
      <c r="H4541" s="1">
        <f>'BECA SUPERIOR'!Q282</f>
        <v>7200</v>
      </c>
    </row>
    <row r="4542">
      <c r="A4542" t="str">
        <v>Beca Educación Superior</v>
      </c>
      <c r="B4542" t="str">
        <v>SANTA ROSA</v>
      </c>
      <c r="C4542" t="str">
        <v>SANTA MARÍA IXHUATÁN</v>
      </c>
      <c r="D4542" t="str">
        <v>Beca</v>
      </c>
      <c r="E4542" t="str">
        <v>05 Mayo</v>
      </c>
      <c r="F4542">
        <v>5</v>
      </c>
      <c r="G4542" s="1">
        <f>'BECA SUPERIOR'!S282</f>
        <v>0</v>
      </c>
      <c r="H4542" s="1">
        <f>'BECA SUPERIOR'!T282</f>
        <v>0</v>
      </c>
    </row>
    <row r="4543">
      <c r="A4543" t="str">
        <v>Beca Educación Superior</v>
      </c>
      <c r="B4543" t="str">
        <v>SANTA ROSA</v>
      </c>
      <c r="C4543" t="str">
        <v>SANTA MARÍA IXHUATÁN</v>
      </c>
      <c r="D4543" t="str">
        <v>Beca</v>
      </c>
      <c r="E4543" t="str">
        <v>06 Junio</v>
      </c>
      <c r="F4543">
        <v>6</v>
      </c>
      <c r="G4543" s="1">
        <f>'BECA SUPERIOR'!V282</f>
        <v>0</v>
      </c>
      <c r="H4543" s="1">
        <f>'BECA SUPERIOR'!W282</f>
        <v>0</v>
      </c>
    </row>
    <row r="4544">
      <c r="A4544" t="str">
        <v>Beca Educación Superior</v>
      </c>
      <c r="B4544" t="str">
        <v>SANTA ROSA</v>
      </c>
      <c r="C4544" t="str">
        <v>SANTA MARÍA IXHUATÁN</v>
      </c>
      <c r="D4544" t="str">
        <v>Beca</v>
      </c>
      <c r="E4544" t="str">
        <v>07 Julio</v>
      </c>
      <c r="F4544">
        <v>7</v>
      </c>
      <c r="G4544" s="1">
        <f>'BECA SUPERIOR'!Y282</f>
        <v>0</v>
      </c>
      <c r="H4544" s="1">
        <f>'BECA SUPERIOR'!Z282</f>
        <v>0</v>
      </c>
    </row>
    <row r="4545">
      <c r="A4545" t="str">
        <v>Beca Educación Superior</v>
      </c>
      <c r="B4545" t="str">
        <v>SANTA ROSA</v>
      </c>
      <c r="C4545" t="str">
        <v>SANTA MARÍA IXHUATÁN</v>
      </c>
      <c r="D4545" t="str">
        <v>Beca</v>
      </c>
      <c r="E4545" t="str">
        <v>08 Agosto</v>
      </c>
      <c r="F4545">
        <v>8</v>
      </c>
      <c r="G4545" s="1">
        <f>'BECA SUPERIOR'!AB282</f>
        <v>0</v>
      </c>
      <c r="H4545" s="1">
        <f>'BECA SUPERIOR'!AC282</f>
        <v>0</v>
      </c>
    </row>
    <row r="4546">
      <c r="A4546" t="str">
        <v>Beca Educación Superior</v>
      </c>
      <c r="B4546" t="str">
        <v>SANTA ROSA</v>
      </c>
      <c r="C4546" t="str">
        <v>SANTA MARÍA IXHUATÁN</v>
      </c>
      <c r="D4546" t="str">
        <v>Beca</v>
      </c>
      <c r="E4546" t="str">
        <v>09 Septiembre</v>
      </c>
      <c r="F4546">
        <v>9</v>
      </c>
      <c r="G4546" s="1">
        <f>'BECA SUPERIOR'!AE282</f>
        <v>4</v>
      </c>
      <c r="H4546" s="1">
        <f>'BECA SUPERIOR'!AF282</f>
        <v>10000</v>
      </c>
    </row>
    <row r="4547">
      <c r="A4547" t="str">
        <v>Beca Educación Superior</v>
      </c>
      <c r="B4547" t="str">
        <v>SANTA ROSA</v>
      </c>
      <c r="C4547" t="str">
        <v>SANTA ROSA DE LIMA</v>
      </c>
      <c r="D4547" t="str">
        <v>Beca</v>
      </c>
      <c r="E4547" t="str">
        <v>01 Enero</v>
      </c>
      <c r="F4547">
        <v>1</v>
      </c>
      <c r="G4547" s="1">
        <f>'BECA SUPERIOR'!G283</f>
        <v>0</v>
      </c>
      <c r="H4547" s="1">
        <f>'BECA SUPERIOR'!H283</f>
        <v>0</v>
      </c>
    </row>
    <row r="4548">
      <c r="A4548" t="str">
        <v>Beca Educación Superior</v>
      </c>
      <c r="B4548" t="str">
        <v>SANTA ROSA</v>
      </c>
      <c r="C4548" t="str">
        <v>SANTA ROSA DE LIMA</v>
      </c>
      <c r="D4548" t="str">
        <v>Beca</v>
      </c>
      <c r="E4548" t="str">
        <v>02 Febrero</v>
      </c>
      <c r="F4548">
        <v>2</v>
      </c>
      <c r="G4548" s="1">
        <f>'BECA SUPERIOR'!J283</f>
        <v>0</v>
      </c>
      <c r="H4548" s="1">
        <f>'BECA SUPERIOR'!K283</f>
        <v>0</v>
      </c>
    </row>
    <row r="4549">
      <c r="A4549" t="str">
        <v>Beca Educación Superior</v>
      </c>
      <c r="B4549" t="str">
        <v>SANTA ROSA</v>
      </c>
      <c r="C4549" t="str">
        <v>SANTA ROSA DE LIMA</v>
      </c>
      <c r="D4549" t="str">
        <v>Beca</v>
      </c>
      <c r="E4549" t="str">
        <v>03 Marzo</v>
      </c>
      <c r="F4549">
        <v>3</v>
      </c>
      <c r="G4549" s="1">
        <f>'BECA SUPERIOR'!M283</f>
        <v>0</v>
      </c>
      <c r="H4549" s="1">
        <f>'BECA SUPERIOR'!N283</f>
        <v>0</v>
      </c>
    </row>
    <row r="4550">
      <c r="A4550" t="str">
        <v>Beca Educación Superior</v>
      </c>
      <c r="B4550" t="str">
        <v>SANTA ROSA</v>
      </c>
      <c r="C4550" t="str">
        <v>SANTA ROSA DE LIMA</v>
      </c>
      <c r="D4550" t="str">
        <v>Beca</v>
      </c>
      <c r="E4550" t="str">
        <v>04 Abril</v>
      </c>
      <c r="F4550">
        <v>4</v>
      </c>
      <c r="G4550" s="1">
        <f>'BECA SUPERIOR'!P283</f>
        <v>0</v>
      </c>
      <c r="H4550" s="1">
        <f>'BECA SUPERIOR'!Q283</f>
        <v>0</v>
      </c>
    </row>
    <row r="4551">
      <c r="A4551" t="str">
        <v>Beca Educación Superior</v>
      </c>
      <c r="B4551" t="str">
        <v>SANTA ROSA</v>
      </c>
      <c r="C4551" t="str">
        <v>SANTA ROSA DE LIMA</v>
      </c>
      <c r="D4551" t="str">
        <v>Beca</v>
      </c>
      <c r="E4551" t="str">
        <v>05 Mayo</v>
      </c>
      <c r="F4551">
        <v>5</v>
      </c>
      <c r="G4551" s="1">
        <f>'BECA SUPERIOR'!S283</f>
        <v>0</v>
      </c>
      <c r="H4551" s="1">
        <f>'BECA SUPERIOR'!T283</f>
        <v>0</v>
      </c>
    </row>
    <row r="4552">
      <c r="A4552" t="str">
        <v>Beca Educación Superior</v>
      </c>
      <c r="B4552" t="str">
        <v>SANTA ROSA</v>
      </c>
      <c r="C4552" t="str">
        <v>SANTA ROSA DE LIMA</v>
      </c>
      <c r="D4552" t="str">
        <v>Beca</v>
      </c>
      <c r="E4552" t="str">
        <v>06 Junio</v>
      </c>
      <c r="F4552">
        <v>6</v>
      </c>
      <c r="G4552" s="1">
        <f>'BECA SUPERIOR'!V283</f>
        <v>0</v>
      </c>
      <c r="H4552" s="1">
        <f>'BECA SUPERIOR'!W283</f>
        <v>0</v>
      </c>
    </row>
    <row r="4553">
      <c r="A4553" t="str">
        <v>Beca Educación Superior</v>
      </c>
      <c r="B4553" t="str">
        <v>SANTA ROSA</v>
      </c>
      <c r="C4553" t="str">
        <v>SANTA ROSA DE LIMA</v>
      </c>
      <c r="D4553" t="str">
        <v>Beca</v>
      </c>
      <c r="E4553" t="str">
        <v>07 Julio</v>
      </c>
      <c r="F4553">
        <v>7</v>
      </c>
      <c r="G4553" s="1">
        <f>'BECA SUPERIOR'!Y283</f>
        <v>0</v>
      </c>
      <c r="H4553" s="1">
        <f>'BECA SUPERIOR'!Z283</f>
        <v>0</v>
      </c>
    </row>
    <row r="4554">
      <c r="A4554" t="str">
        <v>Beca Educación Superior</v>
      </c>
      <c r="B4554" t="str">
        <v>SANTA ROSA</v>
      </c>
      <c r="C4554" t="str">
        <v>SANTA ROSA DE LIMA</v>
      </c>
      <c r="D4554" t="str">
        <v>Beca</v>
      </c>
      <c r="E4554" t="str">
        <v>08 Agosto</v>
      </c>
      <c r="F4554">
        <v>8</v>
      </c>
      <c r="G4554" s="1">
        <f>'BECA SUPERIOR'!AB283</f>
        <v>0</v>
      </c>
      <c r="H4554" s="1">
        <f>'BECA SUPERIOR'!AC283</f>
        <v>0</v>
      </c>
    </row>
    <row r="4555">
      <c r="A4555" t="str">
        <v>Beca Educación Superior</v>
      </c>
      <c r="B4555" t="str">
        <v>SANTA ROSA</v>
      </c>
      <c r="C4555" t="str">
        <v>SANTA ROSA DE LIMA</v>
      </c>
      <c r="D4555" t="str">
        <v>Beca</v>
      </c>
      <c r="E4555" t="str">
        <v>09 Septiembre</v>
      </c>
      <c r="F4555">
        <v>9</v>
      </c>
      <c r="G4555" s="1">
        <f>'BECA SUPERIOR'!AE283</f>
        <v>0</v>
      </c>
      <c r="H4555" s="1">
        <f>'BECA SUPERIOR'!AF283</f>
        <v>0</v>
      </c>
    </row>
    <row r="4556">
      <c r="A4556" t="str">
        <v>Beca Educación Superior</v>
      </c>
      <c r="B4556" t="str">
        <v>SANTA ROSA</v>
      </c>
      <c r="C4556" t="str">
        <v>TAXISCO</v>
      </c>
      <c r="D4556" t="str">
        <v>Beca</v>
      </c>
      <c r="E4556" t="str">
        <v>01 Enero</v>
      </c>
      <c r="F4556">
        <v>1</v>
      </c>
      <c r="G4556" s="1">
        <f>'BECA SUPERIOR'!G284</f>
        <v>0</v>
      </c>
      <c r="H4556" s="1">
        <f>'BECA SUPERIOR'!H284</f>
        <v>0</v>
      </c>
    </row>
    <row r="4557">
      <c r="A4557" t="str">
        <v>Beca Educación Superior</v>
      </c>
      <c r="B4557" t="str">
        <v>SANTA ROSA</v>
      </c>
      <c r="C4557" t="str">
        <v>TAXISCO</v>
      </c>
      <c r="D4557" t="str">
        <v>Beca</v>
      </c>
      <c r="E4557" t="str">
        <v>02 Febrero</v>
      </c>
      <c r="F4557">
        <v>2</v>
      </c>
      <c r="G4557" s="1">
        <f>'BECA SUPERIOR'!J284</f>
        <v>0</v>
      </c>
      <c r="H4557" s="1">
        <f>'BECA SUPERIOR'!K284</f>
        <v>0</v>
      </c>
    </row>
    <row r="4558">
      <c r="A4558" t="str">
        <v>Beca Educación Superior</v>
      </c>
      <c r="B4558" t="str">
        <v>SANTA ROSA</v>
      </c>
      <c r="C4558" t="str">
        <v>TAXISCO</v>
      </c>
      <c r="D4558" t="str">
        <v>Beca</v>
      </c>
      <c r="E4558" t="str">
        <v>03 Marzo</v>
      </c>
      <c r="F4558">
        <v>3</v>
      </c>
      <c r="G4558" s="1">
        <f>'BECA SUPERIOR'!M284</f>
        <v>0</v>
      </c>
      <c r="H4558" s="1">
        <f>'BECA SUPERIOR'!N284</f>
        <v>0</v>
      </c>
    </row>
    <row r="4559">
      <c r="A4559" t="str">
        <v>Beca Educación Superior</v>
      </c>
      <c r="B4559" t="str">
        <v>SANTA ROSA</v>
      </c>
      <c r="C4559" t="str">
        <v>TAXISCO</v>
      </c>
      <c r="D4559" t="str">
        <v>Beca</v>
      </c>
      <c r="E4559" t="str">
        <v>04 Abril</v>
      </c>
      <c r="F4559">
        <v>4</v>
      </c>
      <c r="G4559" s="1">
        <f>'BECA SUPERIOR'!P284</f>
        <v>15.12</v>
      </c>
      <c r="H4559" s="1">
        <f>'BECA SUPERIOR'!Q284</f>
        <v>37800</v>
      </c>
    </row>
    <row r="4560">
      <c r="A4560" t="str">
        <v>Beca Educación Superior</v>
      </c>
      <c r="B4560" t="str">
        <v>SANTA ROSA</v>
      </c>
      <c r="C4560" t="str">
        <v>TAXISCO</v>
      </c>
      <c r="D4560" t="str">
        <v>Beca</v>
      </c>
      <c r="E4560" t="str">
        <v>05 Mayo</v>
      </c>
      <c r="F4560">
        <v>5</v>
      </c>
      <c r="G4560" s="1">
        <f>'BECA SUPERIOR'!S284</f>
        <v>0</v>
      </c>
      <c r="H4560" s="1">
        <f>'BECA SUPERIOR'!T284</f>
        <v>0</v>
      </c>
    </row>
    <row r="4561">
      <c r="A4561" t="str">
        <v>Beca Educación Superior</v>
      </c>
      <c r="B4561" t="str">
        <v>SANTA ROSA</v>
      </c>
      <c r="C4561" t="str">
        <v>TAXISCO</v>
      </c>
      <c r="D4561" t="str">
        <v>Beca</v>
      </c>
      <c r="E4561" t="str">
        <v>06 Junio</v>
      </c>
      <c r="F4561">
        <v>6</v>
      </c>
      <c r="G4561" s="1">
        <f>'BECA SUPERIOR'!V284</f>
        <v>0</v>
      </c>
      <c r="H4561" s="1">
        <f>'BECA SUPERIOR'!W284</f>
        <v>0</v>
      </c>
    </row>
    <row r="4562">
      <c r="A4562" t="str">
        <v>Beca Educación Superior</v>
      </c>
      <c r="B4562" t="str">
        <v>SANTA ROSA</v>
      </c>
      <c r="C4562" t="str">
        <v>TAXISCO</v>
      </c>
      <c r="D4562" t="str">
        <v>Beca</v>
      </c>
      <c r="E4562" t="str">
        <v>07 Julio</v>
      </c>
      <c r="F4562">
        <v>7</v>
      </c>
      <c r="G4562" s="1">
        <f>'BECA SUPERIOR'!Y284</f>
        <v>0</v>
      </c>
      <c r="H4562" s="1">
        <f>'BECA SUPERIOR'!Z284</f>
        <v>0</v>
      </c>
    </row>
    <row r="4563">
      <c r="A4563" t="str">
        <v>Beca Educación Superior</v>
      </c>
      <c r="B4563" t="str">
        <v>SANTA ROSA</v>
      </c>
      <c r="C4563" t="str">
        <v>TAXISCO</v>
      </c>
      <c r="D4563" t="str">
        <v>Beca</v>
      </c>
      <c r="E4563" t="str">
        <v>08 Agosto</v>
      </c>
      <c r="F4563">
        <v>8</v>
      </c>
      <c r="G4563" s="1">
        <f>'BECA SUPERIOR'!AB284</f>
        <v>0</v>
      </c>
      <c r="H4563" s="1">
        <f>'BECA SUPERIOR'!AC284</f>
        <v>0</v>
      </c>
    </row>
    <row r="4564">
      <c r="A4564" t="str">
        <v>Beca Educación Superior</v>
      </c>
      <c r="B4564" t="str">
        <v>SANTA ROSA</v>
      </c>
      <c r="C4564" t="str">
        <v>TAXISCO</v>
      </c>
      <c r="D4564" t="str">
        <v>Beca</v>
      </c>
      <c r="E4564" t="str">
        <v>09 Septiembre</v>
      </c>
      <c r="F4564">
        <v>9</v>
      </c>
      <c r="G4564" s="1">
        <f>'BECA SUPERIOR'!AE284</f>
        <v>22</v>
      </c>
      <c r="H4564" s="1">
        <f>'BECA SUPERIOR'!AF284</f>
        <v>55000</v>
      </c>
    </row>
    <row r="4565">
      <c r="A4565" t="str">
        <v>Beca Educación Superior</v>
      </c>
      <c r="B4565" t="str">
        <v>SOLOLÁ</v>
      </c>
      <c r="C4565" t="str">
        <v>CONCEPCIÓN</v>
      </c>
      <c r="D4565" t="str">
        <v>Beca</v>
      </c>
      <c r="E4565" t="str">
        <v>01 Enero</v>
      </c>
      <c r="F4565">
        <v>1</v>
      </c>
      <c r="G4565" s="1">
        <f>'BECA SUPERIOR'!G285</f>
        <v>0</v>
      </c>
      <c r="H4565" s="1">
        <f>'BECA SUPERIOR'!H285</f>
        <v>0</v>
      </c>
    </row>
    <row r="4566">
      <c r="A4566" t="str">
        <v>Beca Educación Superior</v>
      </c>
      <c r="B4566" t="str">
        <v>SOLOLÁ</v>
      </c>
      <c r="C4566" t="str">
        <v>CONCEPCIÓN</v>
      </c>
      <c r="D4566" t="str">
        <v>Beca</v>
      </c>
      <c r="E4566" t="str">
        <v>02 Febrero</v>
      </c>
      <c r="F4566">
        <v>2</v>
      </c>
      <c r="G4566" s="1">
        <f>'BECA SUPERIOR'!J285</f>
        <v>0</v>
      </c>
      <c r="H4566" s="1">
        <f>'BECA SUPERIOR'!K285</f>
        <v>0</v>
      </c>
    </row>
    <row r="4567">
      <c r="A4567" t="str">
        <v>Beca Educación Superior</v>
      </c>
      <c r="B4567" t="str">
        <v>SOLOLÁ</v>
      </c>
      <c r="C4567" t="str">
        <v>CONCEPCIÓN</v>
      </c>
      <c r="D4567" t="str">
        <v>Beca</v>
      </c>
      <c r="E4567" t="str">
        <v>03 Marzo</v>
      </c>
      <c r="F4567">
        <v>3</v>
      </c>
      <c r="G4567" s="1">
        <f>'BECA SUPERIOR'!M285</f>
        <v>0</v>
      </c>
      <c r="H4567" s="1">
        <f>'BECA SUPERIOR'!N285</f>
        <v>0</v>
      </c>
    </row>
    <row r="4568">
      <c r="A4568" t="str">
        <v>Beca Educación Superior</v>
      </c>
      <c r="B4568" t="str">
        <v>SOLOLÁ</v>
      </c>
      <c r="C4568" t="str">
        <v>CONCEPCIÓN</v>
      </c>
      <c r="D4568" t="str">
        <v>Beca</v>
      </c>
      <c r="E4568" t="str">
        <v>04 Abril</v>
      </c>
      <c r="F4568">
        <v>4</v>
      </c>
      <c r="G4568" s="1">
        <f>'BECA SUPERIOR'!P285</f>
        <v>0.72</v>
      </c>
      <c r="H4568" s="1">
        <f>'BECA SUPERIOR'!Q285</f>
        <v>1800</v>
      </c>
    </row>
    <row r="4569">
      <c r="A4569" t="str">
        <v>Beca Educación Superior</v>
      </c>
      <c r="B4569" t="str">
        <v>SOLOLÁ</v>
      </c>
      <c r="C4569" t="str">
        <v>CONCEPCIÓN</v>
      </c>
      <c r="D4569" t="str">
        <v>Beca</v>
      </c>
      <c r="E4569" t="str">
        <v>05 Mayo</v>
      </c>
      <c r="F4569">
        <v>5</v>
      </c>
      <c r="G4569" s="1">
        <f>'BECA SUPERIOR'!S285</f>
        <v>0</v>
      </c>
      <c r="H4569" s="1">
        <f>'BECA SUPERIOR'!T285</f>
        <v>0</v>
      </c>
    </row>
    <row r="4570">
      <c r="A4570" t="str">
        <v>Beca Educación Superior</v>
      </c>
      <c r="B4570" t="str">
        <v>SOLOLÁ</v>
      </c>
      <c r="C4570" t="str">
        <v>CONCEPCIÓN</v>
      </c>
      <c r="D4570" t="str">
        <v>Beca</v>
      </c>
      <c r="E4570" t="str">
        <v>06 Junio</v>
      </c>
      <c r="F4570">
        <v>6</v>
      </c>
      <c r="G4570" s="1">
        <f>'BECA SUPERIOR'!V285</f>
        <v>0</v>
      </c>
      <c r="H4570" s="1">
        <f>'BECA SUPERIOR'!W285</f>
        <v>0</v>
      </c>
    </row>
    <row r="4571">
      <c r="A4571" t="str">
        <v>Beca Educación Superior</v>
      </c>
      <c r="B4571" t="str">
        <v>SOLOLÁ</v>
      </c>
      <c r="C4571" t="str">
        <v>CONCEPCIÓN</v>
      </c>
      <c r="D4571" t="str">
        <v>Beca</v>
      </c>
      <c r="E4571" t="str">
        <v>07 Julio</v>
      </c>
      <c r="F4571">
        <v>7</v>
      </c>
      <c r="G4571" s="1">
        <f>'BECA SUPERIOR'!Y285</f>
        <v>0</v>
      </c>
      <c r="H4571" s="1">
        <f>'BECA SUPERIOR'!Z285</f>
        <v>0</v>
      </c>
    </row>
    <row r="4572">
      <c r="A4572" t="str">
        <v>Beca Educación Superior</v>
      </c>
      <c r="B4572" t="str">
        <v>SOLOLÁ</v>
      </c>
      <c r="C4572" t="str">
        <v>CONCEPCIÓN</v>
      </c>
      <c r="D4572" t="str">
        <v>Beca</v>
      </c>
      <c r="E4572" t="str">
        <v>08 Agosto</v>
      </c>
      <c r="F4572">
        <v>8</v>
      </c>
      <c r="G4572" s="1">
        <f>'BECA SUPERIOR'!AB285</f>
        <v>0</v>
      </c>
      <c r="H4572" s="1">
        <f>'BECA SUPERIOR'!AC285</f>
        <v>0</v>
      </c>
    </row>
    <row r="4573">
      <c r="A4573" t="str">
        <v>Beca Educación Superior</v>
      </c>
      <c r="B4573" t="str">
        <v>SOLOLÁ</v>
      </c>
      <c r="C4573" t="str">
        <v>CONCEPCIÓN</v>
      </c>
      <c r="D4573" t="str">
        <v>Beca</v>
      </c>
      <c r="E4573" t="str">
        <v>09 Septiembre</v>
      </c>
      <c r="F4573">
        <v>9</v>
      </c>
      <c r="G4573" s="1">
        <f>'BECA SUPERIOR'!AE285</f>
        <v>1</v>
      </c>
      <c r="H4573" s="1">
        <f>'BECA SUPERIOR'!AF285</f>
        <v>2500</v>
      </c>
    </row>
    <row r="4574">
      <c r="A4574" t="str">
        <v>Beca Educación Superior</v>
      </c>
      <c r="B4574" t="str">
        <v>SOLOLÁ</v>
      </c>
      <c r="C4574" t="str">
        <v>NAHUALÁ</v>
      </c>
      <c r="D4574" t="str">
        <v>Beca</v>
      </c>
      <c r="E4574" t="str">
        <v>01 Enero</v>
      </c>
      <c r="F4574">
        <v>1</v>
      </c>
      <c r="G4574" s="1">
        <f>'BECA SUPERIOR'!G286</f>
        <v>0</v>
      </c>
      <c r="H4574" s="1">
        <f>'BECA SUPERIOR'!H286</f>
        <v>0</v>
      </c>
    </row>
    <row r="4575">
      <c r="A4575" t="str">
        <v>Beca Educación Superior</v>
      </c>
      <c r="B4575" t="str">
        <v>SOLOLÁ</v>
      </c>
      <c r="C4575" t="str">
        <v>NAHUALÁ</v>
      </c>
      <c r="D4575" t="str">
        <v>Beca</v>
      </c>
      <c r="E4575" t="str">
        <v>02 Febrero</v>
      </c>
      <c r="F4575">
        <v>2</v>
      </c>
      <c r="G4575" s="1">
        <f>'BECA SUPERIOR'!J286</f>
        <v>0</v>
      </c>
      <c r="H4575" s="1">
        <f>'BECA SUPERIOR'!K286</f>
        <v>0</v>
      </c>
    </row>
    <row r="4576">
      <c r="A4576" t="str">
        <v>Beca Educación Superior</v>
      </c>
      <c r="B4576" t="str">
        <v>SOLOLÁ</v>
      </c>
      <c r="C4576" t="str">
        <v>NAHUALÁ</v>
      </c>
      <c r="D4576" t="str">
        <v>Beca</v>
      </c>
      <c r="E4576" t="str">
        <v>03 Marzo</v>
      </c>
      <c r="F4576">
        <v>3</v>
      </c>
      <c r="G4576" s="1">
        <f>'BECA SUPERIOR'!M286</f>
        <v>0</v>
      </c>
      <c r="H4576" s="1">
        <f>'BECA SUPERIOR'!N286</f>
        <v>0</v>
      </c>
    </row>
    <row r="4577">
      <c r="A4577" t="str">
        <v>Beca Educación Superior</v>
      </c>
      <c r="B4577" t="str">
        <v>SOLOLÁ</v>
      </c>
      <c r="C4577" t="str">
        <v>NAHUALÁ</v>
      </c>
      <c r="D4577" t="str">
        <v>Beca</v>
      </c>
      <c r="E4577" t="str">
        <v>04 Abril</v>
      </c>
      <c r="F4577">
        <v>4</v>
      </c>
      <c r="G4577" s="1">
        <f>'BECA SUPERIOR'!P286</f>
        <v>2.16</v>
      </c>
      <c r="H4577" s="1">
        <f>'BECA SUPERIOR'!Q286</f>
        <v>5400</v>
      </c>
    </row>
    <row r="4578">
      <c r="A4578" t="str">
        <v>Beca Educación Superior</v>
      </c>
      <c r="B4578" t="str">
        <v>SOLOLÁ</v>
      </c>
      <c r="C4578" t="str">
        <v>NAHUALÁ</v>
      </c>
      <c r="D4578" t="str">
        <v>Beca</v>
      </c>
      <c r="E4578" t="str">
        <v>05 Mayo</v>
      </c>
      <c r="F4578">
        <v>5</v>
      </c>
      <c r="G4578" s="1">
        <f>'BECA SUPERIOR'!S286</f>
        <v>0</v>
      </c>
      <c r="H4578" s="1">
        <f>'BECA SUPERIOR'!T286</f>
        <v>0</v>
      </c>
    </row>
    <row r="4579">
      <c r="A4579" t="str">
        <v>Beca Educación Superior</v>
      </c>
      <c r="B4579" t="str">
        <v>SOLOLÁ</v>
      </c>
      <c r="C4579" t="str">
        <v>NAHUALÁ</v>
      </c>
      <c r="D4579" t="str">
        <v>Beca</v>
      </c>
      <c r="E4579" t="str">
        <v>06 Junio</v>
      </c>
      <c r="F4579">
        <v>6</v>
      </c>
      <c r="G4579" s="1">
        <f>'BECA SUPERIOR'!V286</f>
        <v>0</v>
      </c>
      <c r="H4579" s="1">
        <f>'BECA SUPERIOR'!W286</f>
        <v>0</v>
      </c>
    </row>
    <row r="4580">
      <c r="A4580" t="str">
        <v>Beca Educación Superior</v>
      </c>
      <c r="B4580" t="str">
        <v>SOLOLÁ</v>
      </c>
      <c r="C4580" t="str">
        <v>NAHUALÁ</v>
      </c>
      <c r="D4580" t="str">
        <v>Beca</v>
      </c>
      <c r="E4580" t="str">
        <v>07 Julio</v>
      </c>
      <c r="F4580">
        <v>7</v>
      </c>
      <c r="G4580" s="1">
        <f>'BECA SUPERIOR'!Y286</f>
        <v>0</v>
      </c>
      <c r="H4580" s="1">
        <f>'BECA SUPERIOR'!Z286</f>
        <v>0</v>
      </c>
    </row>
    <row r="4581">
      <c r="A4581" t="str">
        <v>Beca Educación Superior</v>
      </c>
      <c r="B4581" t="str">
        <v>SOLOLÁ</v>
      </c>
      <c r="C4581" t="str">
        <v>NAHUALÁ</v>
      </c>
      <c r="D4581" t="str">
        <v>Beca</v>
      </c>
      <c r="E4581" t="str">
        <v>08 Agosto</v>
      </c>
      <c r="F4581">
        <v>8</v>
      </c>
      <c r="G4581" s="1">
        <f>'BECA SUPERIOR'!AB286</f>
        <v>0</v>
      </c>
      <c r="H4581" s="1">
        <f>'BECA SUPERIOR'!AC286</f>
        <v>0</v>
      </c>
    </row>
    <row r="4582">
      <c r="A4582" t="str">
        <v>Beca Educación Superior</v>
      </c>
      <c r="B4582" t="str">
        <v>SOLOLÁ</v>
      </c>
      <c r="C4582" t="str">
        <v>NAHUALÁ</v>
      </c>
      <c r="D4582" t="str">
        <v>Beca</v>
      </c>
      <c r="E4582" t="str">
        <v>09 Septiembre</v>
      </c>
      <c r="F4582">
        <v>9</v>
      </c>
      <c r="G4582" s="1">
        <f>'BECA SUPERIOR'!AE286</f>
        <v>3</v>
      </c>
      <c r="H4582" s="1">
        <f>'BECA SUPERIOR'!AF286</f>
        <v>7500</v>
      </c>
    </row>
    <row r="4583">
      <c r="A4583" t="str">
        <v>Beca Educación Superior</v>
      </c>
      <c r="B4583" t="str">
        <v>SOLOLÁ</v>
      </c>
      <c r="C4583" t="str">
        <v>PANAJACHEL</v>
      </c>
      <c r="D4583" t="str">
        <v>Beca</v>
      </c>
      <c r="E4583" t="str">
        <v>01 Enero</v>
      </c>
      <c r="F4583">
        <v>1</v>
      </c>
      <c r="G4583" s="1">
        <f>'BECA SUPERIOR'!G287</f>
        <v>0</v>
      </c>
      <c r="H4583" s="1">
        <f>'BECA SUPERIOR'!H287</f>
        <v>0</v>
      </c>
    </row>
    <row r="4584">
      <c r="A4584" t="str">
        <v>Beca Educación Superior</v>
      </c>
      <c r="B4584" t="str">
        <v>SOLOLÁ</v>
      </c>
      <c r="C4584" t="str">
        <v>PANAJACHEL</v>
      </c>
      <c r="D4584" t="str">
        <v>Beca</v>
      </c>
      <c r="E4584" t="str">
        <v>02 Febrero</v>
      </c>
      <c r="F4584">
        <v>2</v>
      </c>
      <c r="G4584" s="1">
        <f>'BECA SUPERIOR'!J287</f>
        <v>0</v>
      </c>
      <c r="H4584" s="1">
        <f>'BECA SUPERIOR'!K287</f>
        <v>0</v>
      </c>
    </row>
    <row r="4585">
      <c r="A4585" t="str">
        <v>Beca Educación Superior</v>
      </c>
      <c r="B4585" t="str">
        <v>SOLOLÁ</v>
      </c>
      <c r="C4585" t="str">
        <v>PANAJACHEL</v>
      </c>
      <c r="D4585" t="str">
        <v>Beca</v>
      </c>
      <c r="E4585" t="str">
        <v>03 Marzo</v>
      </c>
      <c r="F4585">
        <v>3</v>
      </c>
      <c r="G4585" s="1">
        <f>'BECA SUPERIOR'!M287</f>
        <v>0</v>
      </c>
      <c r="H4585" s="1">
        <f>'BECA SUPERIOR'!N287</f>
        <v>0</v>
      </c>
    </row>
    <row r="4586">
      <c r="A4586" t="str">
        <v>Beca Educación Superior</v>
      </c>
      <c r="B4586" t="str">
        <v>SOLOLÁ</v>
      </c>
      <c r="C4586" t="str">
        <v>PANAJACHEL</v>
      </c>
      <c r="D4586" t="str">
        <v>Beca</v>
      </c>
      <c r="E4586" t="str">
        <v>04 Abril</v>
      </c>
      <c r="F4586">
        <v>4</v>
      </c>
      <c r="G4586" s="1">
        <f>'BECA SUPERIOR'!P287</f>
        <v>0.72</v>
      </c>
      <c r="H4586" s="1">
        <f>'BECA SUPERIOR'!Q287</f>
        <v>1800</v>
      </c>
    </row>
    <row r="4587">
      <c r="A4587" t="str">
        <v>Beca Educación Superior</v>
      </c>
      <c r="B4587" t="str">
        <v>SOLOLÁ</v>
      </c>
      <c r="C4587" t="str">
        <v>PANAJACHEL</v>
      </c>
      <c r="D4587" t="str">
        <v>Beca</v>
      </c>
      <c r="E4587" t="str">
        <v>05 Mayo</v>
      </c>
      <c r="F4587">
        <v>5</v>
      </c>
      <c r="G4587" s="1">
        <f>'BECA SUPERIOR'!S287</f>
        <v>0</v>
      </c>
      <c r="H4587" s="1">
        <f>'BECA SUPERIOR'!T287</f>
        <v>0</v>
      </c>
    </row>
    <row r="4588">
      <c r="A4588" t="str">
        <v>Beca Educación Superior</v>
      </c>
      <c r="B4588" t="str">
        <v>SOLOLÁ</v>
      </c>
      <c r="C4588" t="str">
        <v>PANAJACHEL</v>
      </c>
      <c r="D4588" t="str">
        <v>Beca</v>
      </c>
      <c r="E4588" t="str">
        <v>06 Junio</v>
      </c>
      <c r="F4588">
        <v>6</v>
      </c>
      <c r="G4588" s="1">
        <f>'BECA SUPERIOR'!V287</f>
        <v>0</v>
      </c>
      <c r="H4588" s="1">
        <f>'BECA SUPERIOR'!W287</f>
        <v>0</v>
      </c>
    </row>
    <row r="4589">
      <c r="A4589" t="str">
        <v>Beca Educación Superior</v>
      </c>
      <c r="B4589" t="str">
        <v>SOLOLÁ</v>
      </c>
      <c r="C4589" t="str">
        <v>PANAJACHEL</v>
      </c>
      <c r="D4589" t="str">
        <v>Beca</v>
      </c>
      <c r="E4589" t="str">
        <v>07 Julio</v>
      </c>
      <c r="F4589">
        <v>7</v>
      </c>
      <c r="G4589" s="1">
        <f>'BECA SUPERIOR'!Y287</f>
        <v>0</v>
      </c>
      <c r="H4589" s="1">
        <f>'BECA SUPERIOR'!Z287</f>
        <v>0</v>
      </c>
    </row>
    <row r="4590">
      <c r="A4590" t="str">
        <v>Beca Educación Superior</v>
      </c>
      <c r="B4590" t="str">
        <v>SOLOLÁ</v>
      </c>
      <c r="C4590" t="str">
        <v>PANAJACHEL</v>
      </c>
      <c r="D4590" t="str">
        <v>Beca</v>
      </c>
      <c r="E4590" t="str">
        <v>08 Agosto</v>
      </c>
      <c r="F4590">
        <v>8</v>
      </c>
      <c r="G4590" s="1">
        <f>'BECA SUPERIOR'!AB287</f>
        <v>0</v>
      </c>
      <c r="H4590" s="1">
        <f>'BECA SUPERIOR'!AC287</f>
        <v>0</v>
      </c>
    </row>
    <row r="4591">
      <c r="A4591" t="str">
        <v>Beca Educación Superior</v>
      </c>
      <c r="B4591" t="str">
        <v>SOLOLÁ</v>
      </c>
      <c r="C4591" t="str">
        <v>PANAJACHEL</v>
      </c>
      <c r="D4591" t="str">
        <v>Beca</v>
      </c>
      <c r="E4591" t="str">
        <v>09 Septiembre</v>
      </c>
      <c r="F4591">
        <v>9</v>
      </c>
      <c r="G4591" s="1">
        <f>'BECA SUPERIOR'!AE287</f>
        <v>2</v>
      </c>
      <c r="H4591" s="1">
        <f>'BECA SUPERIOR'!AF287</f>
        <v>5000</v>
      </c>
    </row>
    <row r="4592">
      <c r="A4592" t="str">
        <v>Beca Educación Superior</v>
      </c>
      <c r="B4592" t="str">
        <v>SOLOLÁ</v>
      </c>
      <c r="C4592" t="str">
        <v>SAN ANDRÉS SEMETABAJ</v>
      </c>
      <c r="D4592" t="str">
        <v>Beca</v>
      </c>
      <c r="E4592" t="str">
        <v>01 Enero</v>
      </c>
      <c r="F4592">
        <v>1</v>
      </c>
      <c r="G4592" s="1">
        <f>'BECA SUPERIOR'!G288</f>
        <v>0</v>
      </c>
      <c r="H4592" s="1">
        <f>'BECA SUPERIOR'!H288</f>
        <v>0</v>
      </c>
    </row>
    <row r="4593">
      <c r="A4593" t="str">
        <v>Beca Educación Superior</v>
      </c>
      <c r="B4593" t="str">
        <v>SOLOLÁ</v>
      </c>
      <c r="C4593" t="str">
        <v>SAN ANDRÉS SEMETABAJ</v>
      </c>
      <c r="D4593" t="str">
        <v>Beca</v>
      </c>
      <c r="E4593" t="str">
        <v>02 Febrero</v>
      </c>
      <c r="F4593">
        <v>2</v>
      </c>
      <c r="G4593" s="1">
        <f>'BECA SUPERIOR'!J288</f>
        <v>0</v>
      </c>
      <c r="H4593" s="1">
        <f>'BECA SUPERIOR'!K288</f>
        <v>0</v>
      </c>
    </row>
    <row r="4594">
      <c r="A4594" t="str">
        <v>Beca Educación Superior</v>
      </c>
      <c r="B4594" t="str">
        <v>SOLOLÁ</v>
      </c>
      <c r="C4594" t="str">
        <v>SAN ANDRÉS SEMETABAJ</v>
      </c>
      <c r="D4594" t="str">
        <v>Beca</v>
      </c>
      <c r="E4594" t="str">
        <v>03 Marzo</v>
      </c>
      <c r="F4594">
        <v>3</v>
      </c>
      <c r="G4594" s="1">
        <f>'BECA SUPERIOR'!M288</f>
        <v>0</v>
      </c>
      <c r="H4594" s="1">
        <f>'BECA SUPERIOR'!N288</f>
        <v>0</v>
      </c>
    </row>
    <row r="4595">
      <c r="A4595" t="str">
        <v>Beca Educación Superior</v>
      </c>
      <c r="B4595" t="str">
        <v>SOLOLÁ</v>
      </c>
      <c r="C4595" t="str">
        <v>SAN ANDRÉS SEMETABAJ</v>
      </c>
      <c r="D4595" t="str">
        <v>Beca</v>
      </c>
      <c r="E4595" t="str">
        <v>04 Abril</v>
      </c>
      <c r="F4595">
        <v>4</v>
      </c>
      <c r="G4595" s="1">
        <f>'BECA SUPERIOR'!P288</f>
        <v>2.16</v>
      </c>
      <c r="H4595" s="1">
        <f>'BECA SUPERIOR'!Q288</f>
        <v>5400</v>
      </c>
    </row>
    <row r="4596">
      <c r="A4596" t="str">
        <v>Beca Educación Superior</v>
      </c>
      <c r="B4596" t="str">
        <v>SOLOLÁ</v>
      </c>
      <c r="C4596" t="str">
        <v>SAN ANDRÉS SEMETABAJ</v>
      </c>
      <c r="D4596" t="str">
        <v>Beca</v>
      </c>
      <c r="E4596" t="str">
        <v>05 Mayo</v>
      </c>
      <c r="F4596">
        <v>5</v>
      </c>
      <c r="G4596" s="1">
        <f>'BECA SUPERIOR'!S288</f>
        <v>0</v>
      </c>
      <c r="H4596" s="1">
        <f>'BECA SUPERIOR'!T288</f>
        <v>0</v>
      </c>
    </row>
    <row r="4597">
      <c r="A4597" t="str">
        <v>Beca Educación Superior</v>
      </c>
      <c r="B4597" t="str">
        <v>SOLOLÁ</v>
      </c>
      <c r="C4597" t="str">
        <v>SAN ANDRÉS SEMETABAJ</v>
      </c>
      <c r="D4597" t="str">
        <v>Beca</v>
      </c>
      <c r="E4597" t="str">
        <v>06 Junio</v>
      </c>
      <c r="F4597">
        <v>6</v>
      </c>
      <c r="G4597" s="1">
        <f>'BECA SUPERIOR'!V288</f>
        <v>0</v>
      </c>
      <c r="H4597" s="1">
        <f>'BECA SUPERIOR'!W288</f>
        <v>0</v>
      </c>
    </row>
    <row r="4598">
      <c r="A4598" t="str">
        <v>Beca Educación Superior</v>
      </c>
      <c r="B4598" t="str">
        <v>SOLOLÁ</v>
      </c>
      <c r="C4598" t="str">
        <v>SAN ANDRÉS SEMETABAJ</v>
      </c>
      <c r="D4598" t="str">
        <v>Beca</v>
      </c>
      <c r="E4598" t="str">
        <v>07 Julio</v>
      </c>
      <c r="F4598">
        <v>7</v>
      </c>
      <c r="G4598" s="1">
        <f>'BECA SUPERIOR'!Y288</f>
        <v>0</v>
      </c>
      <c r="H4598" s="1">
        <f>'BECA SUPERIOR'!Z288</f>
        <v>0</v>
      </c>
    </row>
    <row r="4599">
      <c r="A4599" t="str">
        <v>Beca Educación Superior</v>
      </c>
      <c r="B4599" t="str">
        <v>SOLOLÁ</v>
      </c>
      <c r="C4599" t="str">
        <v>SAN ANDRÉS SEMETABAJ</v>
      </c>
      <c r="D4599" t="str">
        <v>Beca</v>
      </c>
      <c r="E4599" t="str">
        <v>08 Agosto</v>
      </c>
      <c r="F4599">
        <v>8</v>
      </c>
      <c r="G4599" s="1">
        <f>'BECA SUPERIOR'!AB288</f>
        <v>0</v>
      </c>
      <c r="H4599" s="1">
        <f>'BECA SUPERIOR'!AC288</f>
        <v>0</v>
      </c>
    </row>
    <row r="4600">
      <c r="A4600" t="str">
        <v>Beca Educación Superior</v>
      </c>
      <c r="B4600" t="str">
        <v>SOLOLÁ</v>
      </c>
      <c r="C4600" t="str">
        <v>SAN ANDRÉS SEMETABAJ</v>
      </c>
      <c r="D4600" t="str">
        <v>Beca</v>
      </c>
      <c r="E4600" t="str">
        <v>09 Septiembre</v>
      </c>
      <c r="F4600">
        <v>9</v>
      </c>
      <c r="G4600" s="1">
        <f>'BECA SUPERIOR'!AE288</f>
        <v>3</v>
      </c>
      <c r="H4600" s="1">
        <f>'BECA SUPERIOR'!AF288</f>
        <v>7500</v>
      </c>
    </row>
    <row r="4601">
      <c r="A4601" t="str">
        <v>Beca Educación Superior</v>
      </c>
      <c r="B4601" t="str">
        <v>SOLOLÁ</v>
      </c>
      <c r="C4601" t="str">
        <v>SAN ANTONIO PALOPÓ</v>
      </c>
      <c r="D4601" t="str">
        <v>Beca</v>
      </c>
      <c r="E4601" t="str">
        <v>01 Enero</v>
      </c>
      <c r="F4601">
        <v>1</v>
      </c>
      <c r="G4601" s="1">
        <f>'BECA SUPERIOR'!G289</f>
        <v>0</v>
      </c>
      <c r="H4601" s="1">
        <f>'BECA SUPERIOR'!H289</f>
        <v>0</v>
      </c>
    </row>
    <row r="4602">
      <c r="A4602" t="str">
        <v>Beca Educación Superior</v>
      </c>
      <c r="B4602" t="str">
        <v>SOLOLÁ</v>
      </c>
      <c r="C4602" t="str">
        <v>SAN ANTONIO PALOPÓ</v>
      </c>
      <c r="D4602" t="str">
        <v>Beca</v>
      </c>
      <c r="E4602" t="str">
        <v>02 Febrero</v>
      </c>
      <c r="F4602">
        <v>2</v>
      </c>
      <c r="G4602" s="1">
        <f>'BECA SUPERIOR'!J289</f>
        <v>0</v>
      </c>
      <c r="H4602" s="1">
        <f>'BECA SUPERIOR'!K289</f>
        <v>0</v>
      </c>
    </row>
    <row r="4603">
      <c r="A4603" t="str">
        <v>Beca Educación Superior</v>
      </c>
      <c r="B4603" t="str">
        <v>SOLOLÁ</v>
      </c>
      <c r="C4603" t="str">
        <v>SAN ANTONIO PALOPÓ</v>
      </c>
      <c r="D4603" t="str">
        <v>Beca</v>
      </c>
      <c r="E4603" t="str">
        <v>03 Marzo</v>
      </c>
      <c r="F4603">
        <v>3</v>
      </c>
      <c r="G4603" s="1">
        <f>'BECA SUPERIOR'!M289</f>
        <v>0</v>
      </c>
      <c r="H4603" s="1">
        <f>'BECA SUPERIOR'!N289</f>
        <v>0</v>
      </c>
    </row>
    <row r="4604">
      <c r="A4604" t="str">
        <v>Beca Educación Superior</v>
      </c>
      <c r="B4604" t="str">
        <v>SOLOLÁ</v>
      </c>
      <c r="C4604" t="str">
        <v>SAN ANTONIO PALOPÓ</v>
      </c>
      <c r="D4604" t="str">
        <v>Beca</v>
      </c>
      <c r="E4604" t="str">
        <v>04 Abril</v>
      </c>
      <c r="F4604">
        <v>4</v>
      </c>
      <c r="G4604" s="1">
        <f>'BECA SUPERIOR'!P289</f>
        <v>0.72</v>
      </c>
      <c r="H4604" s="1">
        <f>'BECA SUPERIOR'!Q289</f>
        <v>1800</v>
      </c>
    </row>
    <row r="4605">
      <c r="A4605" t="str">
        <v>Beca Educación Superior</v>
      </c>
      <c r="B4605" t="str">
        <v>SOLOLÁ</v>
      </c>
      <c r="C4605" t="str">
        <v>SAN ANTONIO PALOPÓ</v>
      </c>
      <c r="D4605" t="str">
        <v>Beca</v>
      </c>
      <c r="E4605" t="str">
        <v>05 Mayo</v>
      </c>
      <c r="F4605">
        <v>5</v>
      </c>
      <c r="G4605" s="1">
        <f>'BECA SUPERIOR'!S289</f>
        <v>0</v>
      </c>
      <c r="H4605" s="1">
        <f>'BECA SUPERIOR'!T289</f>
        <v>0</v>
      </c>
    </row>
    <row r="4606">
      <c r="A4606" t="str">
        <v>Beca Educación Superior</v>
      </c>
      <c r="B4606" t="str">
        <v>SOLOLÁ</v>
      </c>
      <c r="C4606" t="str">
        <v>SAN ANTONIO PALOPÓ</v>
      </c>
      <c r="D4606" t="str">
        <v>Beca</v>
      </c>
      <c r="E4606" t="str">
        <v>06 Junio</v>
      </c>
      <c r="F4606">
        <v>6</v>
      </c>
      <c r="G4606" s="1">
        <f>'BECA SUPERIOR'!V289</f>
        <v>0</v>
      </c>
      <c r="H4606" s="1">
        <f>'BECA SUPERIOR'!W289</f>
        <v>0</v>
      </c>
    </row>
    <row r="4607">
      <c r="A4607" t="str">
        <v>Beca Educación Superior</v>
      </c>
      <c r="B4607" t="str">
        <v>SOLOLÁ</v>
      </c>
      <c r="C4607" t="str">
        <v>SAN ANTONIO PALOPÓ</v>
      </c>
      <c r="D4607" t="str">
        <v>Beca</v>
      </c>
      <c r="E4607" t="str">
        <v>07 Julio</v>
      </c>
      <c r="F4607">
        <v>7</v>
      </c>
      <c r="G4607" s="1">
        <f>'BECA SUPERIOR'!Y289</f>
        <v>0</v>
      </c>
      <c r="H4607" s="1">
        <f>'BECA SUPERIOR'!Z289</f>
        <v>0</v>
      </c>
    </row>
    <row r="4608">
      <c r="A4608" t="str">
        <v>Beca Educación Superior</v>
      </c>
      <c r="B4608" t="str">
        <v>SOLOLÁ</v>
      </c>
      <c r="C4608" t="str">
        <v>SAN ANTONIO PALOPÓ</v>
      </c>
      <c r="D4608" t="str">
        <v>Beca</v>
      </c>
      <c r="E4608" t="str">
        <v>08 Agosto</v>
      </c>
      <c r="F4608">
        <v>8</v>
      </c>
      <c r="G4608" s="1">
        <f>'BECA SUPERIOR'!AB289</f>
        <v>0</v>
      </c>
      <c r="H4608" s="1">
        <f>'BECA SUPERIOR'!AC289</f>
        <v>0</v>
      </c>
    </row>
    <row r="4609">
      <c r="A4609" t="str">
        <v>Beca Educación Superior</v>
      </c>
      <c r="B4609" t="str">
        <v>SOLOLÁ</v>
      </c>
      <c r="C4609" t="str">
        <v>SAN ANTONIO PALOPÓ</v>
      </c>
      <c r="D4609" t="str">
        <v>Beca</v>
      </c>
      <c r="E4609" t="str">
        <v>09 Septiembre</v>
      </c>
      <c r="F4609">
        <v>9</v>
      </c>
      <c r="G4609" s="1">
        <f>'BECA SUPERIOR'!AE289</f>
        <v>1</v>
      </c>
      <c r="H4609" s="1">
        <f>'BECA SUPERIOR'!AF289</f>
        <v>2500</v>
      </c>
    </row>
    <row r="4610">
      <c r="A4610" t="str">
        <v>Beca Educación Superior</v>
      </c>
      <c r="B4610" t="str">
        <v>SOLOLÁ</v>
      </c>
      <c r="C4610" t="str">
        <v>SAN JOSÉ CHACAYÁ</v>
      </c>
      <c r="D4610" t="str">
        <v>Beca</v>
      </c>
      <c r="E4610" t="str">
        <v>01 Enero</v>
      </c>
      <c r="F4610">
        <v>1</v>
      </c>
      <c r="G4610" s="1">
        <f>'BECA SUPERIOR'!G290</f>
        <v>0</v>
      </c>
      <c r="H4610" s="1">
        <f>'BECA SUPERIOR'!H290</f>
        <v>0</v>
      </c>
    </row>
    <row r="4611">
      <c r="A4611" t="str">
        <v>Beca Educación Superior</v>
      </c>
      <c r="B4611" t="str">
        <v>SOLOLÁ</v>
      </c>
      <c r="C4611" t="str">
        <v>SAN JOSÉ CHACAYÁ</v>
      </c>
      <c r="D4611" t="str">
        <v>Beca</v>
      </c>
      <c r="E4611" t="str">
        <v>02 Febrero</v>
      </c>
      <c r="F4611">
        <v>2</v>
      </c>
      <c r="G4611" s="1">
        <f>'BECA SUPERIOR'!J290</f>
        <v>0</v>
      </c>
      <c r="H4611" s="1">
        <f>'BECA SUPERIOR'!K290</f>
        <v>0</v>
      </c>
    </row>
    <row r="4612">
      <c r="A4612" t="str">
        <v>Beca Educación Superior</v>
      </c>
      <c r="B4612" t="str">
        <v>SOLOLÁ</v>
      </c>
      <c r="C4612" t="str">
        <v>SAN JOSÉ CHACAYÁ</v>
      </c>
      <c r="D4612" t="str">
        <v>Beca</v>
      </c>
      <c r="E4612" t="str">
        <v>03 Marzo</v>
      </c>
      <c r="F4612">
        <v>3</v>
      </c>
      <c r="G4612" s="1">
        <f>'BECA SUPERIOR'!M290</f>
        <v>0</v>
      </c>
      <c r="H4612" s="1">
        <f>'BECA SUPERIOR'!N290</f>
        <v>0</v>
      </c>
    </row>
    <row r="4613">
      <c r="A4613" t="str">
        <v>Beca Educación Superior</v>
      </c>
      <c r="B4613" t="str">
        <v>SOLOLÁ</v>
      </c>
      <c r="C4613" t="str">
        <v>SAN JOSÉ CHACAYÁ</v>
      </c>
      <c r="D4613" t="str">
        <v>Beca</v>
      </c>
      <c r="E4613" t="str">
        <v>04 Abril</v>
      </c>
      <c r="F4613">
        <v>4</v>
      </c>
      <c r="G4613" s="1">
        <f>'BECA SUPERIOR'!P290</f>
        <v>1.44</v>
      </c>
      <c r="H4613" s="1">
        <f>'BECA SUPERIOR'!Q290</f>
        <v>3600</v>
      </c>
    </row>
    <row r="4614">
      <c r="A4614" t="str">
        <v>Beca Educación Superior</v>
      </c>
      <c r="B4614" t="str">
        <v>SOLOLÁ</v>
      </c>
      <c r="C4614" t="str">
        <v>SAN JOSÉ CHACAYÁ</v>
      </c>
      <c r="D4614" t="str">
        <v>Beca</v>
      </c>
      <c r="E4614" t="str">
        <v>05 Mayo</v>
      </c>
      <c r="F4614">
        <v>5</v>
      </c>
      <c r="G4614" s="1">
        <f>'BECA SUPERIOR'!S290</f>
        <v>0</v>
      </c>
      <c r="H4614" s="1">
        <f>'BECA SUPERIOR'!T290</f>
        <v>0</v>
      </c>
    </row>
    <row r="4615">
      <c r="A4615" t="str">
        <v>Beca Educación Superior</v>
      </c>
      <c r="B4615" t="str">
        <v>SOLOLÁ</v>
      </c>
      <c r="C4615" t="str">
        <v>SAN JOSÉ CHACAYÁ</v>
      </c>
      <c r="D4615" t="str">
        <v>Beca</v>
      </c>
      <c r="E4615" t="str">
        <v>06 Junio</v>
      </c>
      <c r="F4615">
        <v>6</v>
      </c>
      <c r="G4615" s="1">
        <f>'BECA SUPERIOR'!V290</f>
        <v>0</v>
      </c>
      <c r="H4615" s="1">
        <f>'BECA SUPERIOR'!W290</f>
        <v>0</v>
      </c>
    </row>
    <row r="4616">
      <c r="A4616" t="str">
        <v>Beca Educación Superior</v>
      </c>
      <c r="B4616" t="str">
        <v>SOLOLÁ</v>
      </c>
      <c r="C4616" t="str">
        <v>SAN JOSÉ CHACAYÁ</v>
      </c>
      <c r="D4616" t="str">
        <v>Beca</v>
      </c>
      <c r="E4616" t="str">
        <v>07 Julio</v>
      </c>
      <c r="F4616">
        <v>7</v>
      </c>
      <c r="G4616" s="1">
        <f>'BECA SUPERIOR'!Y290</f>
        <v>0</v>
      </c>
      <c r="H4616" s="1">
        <f>'BECA SUPERIOR'!Z290</f>
        <v>0</v>
      </c>
    </row>
    <row r="4617">
      <c r="A4617" t="str">
        <v>Beca Educación Superior</v>
      </c>
      <c r="B4617" t="str">
        <v>SOLOLÁ</v>
      </c>
      <c r="C4617" t="str">
        <v>SAN JOSÉ CHACAYÁ</v>
      </c>
      <c r="D4617" t="str">
        <v>Beca</v>
      </c>
      <c r="E4617" t="str">
        <v>08 Agosto</v>
      </c>
      <c r="F4617">
        <v>8</v>
      </c>
      <c r="G4617" s="1">
        <f>'BECA SUPERIOR'!AB290</f>
        <v>0</v>
      </c>
      <c r="H4617" s="1">
        <f>'BECA SUPERIOR'!AC290</f>
        <v>0</v>
      </c>
    </row>
    <row r="4618">
      <c r="A4618" t="str">
        <v>Beca Educación Superior</v>
      </c>
      <c r="B4618" t="str">
        <v>SOLOLÁ</v>
      </c>
      <c r="C4618" t="str">
        <v>SAN JOSÉ CHACAYÁ</v>
      </c>
      <c r="D4618" t="str">
        <v>Beca</v>
      </c>
      <c r="E4618" t="str">
        <v>09 Septiembre</v>
      </c>
      <c r="F4618">
        <v>9</v>
      </c>
      <c r="G4618" s="1">
        <f>'BECA SUPERIOR'!AE290</f>
        <v>2</v>
      </c>
      <c r="H4618" s="1">
        <f>'BECA SUPERIOR'!AF290</f>
        <v>5000</v>
      </c>
    </row>
    <row r="4619">
      <c r="A4619" t="str">
        <v>Beca Educación Superior</v>
      </c>
      <c r="B4619" t="str">
        <v>SOLOLÁ</v>
      </c>
      <c r="C4619" t="str">
        <v>SAN JUAN LA LAGUNA</v>
      </c>
      <c r="D4619" t="str">
        <v>Beca</v>
      </c>
      <c r="E4619" t="str">
        <v>01 Enero</v>
      </c>
      <c r="F4619">
        <v>1</v>
      </c>
      <c r="G4619" s="1">
        <f>'BECA SUPERIOR'!G291</f>
        <v>0</v>
      </c>
      <c r="H4619" s="1">
        <f>'BECA SUPERIOR'!H291</f>
        <v>0</v>
      </c>
    </row>
    <row r="4620">
      <c r="A4620" t="str">
        <v>Beca Educación Superior</v>
      </c>
      <c r="B4620" t="str">
        <v>SOLOLÁ</v>
      </c>
      <c r="C4620" t="str">
        <v>SAN JUAN LA LAGUNA</v>
      </c>
      <c r="D4620" t="str">
        <v>Beca</v>
      </c>
      <c r="E4620" t="str">
        <v>02 Febrero</v>
      </c>
      <c r="F4620">
        <v>2</v>
      </c>
      <c r="G4620" s="1">
        <f>'BECA SUPERIOR'!J291</f>
        <v>0</v>
      </c>
      <c r="H4620" s="1">
        <f>'BECA SUPERIOR'!K291</f>
        <v>0</v>
      </c>
    </row>
    <row r="4621">
      <c r="A4621" t="str">
        <v>Beca Educación Superior</v>
      </c>
      <c r="B4621" t="str">
        <v>SOLOLÁ</v>
      </c>
      <c r="C4621" t="str">
        <v>SAN JUAN LA LAGUNA</v>
      </c>
      <c r="D4621" t="str">
        <v>Beca</v>
      </c>
      <c r="E4621" t="str">
        <v>03 Marzo</v>
      </c>
      <c r="F4621">
        <v>3</v>
      </c>
      <c r="G4621" s="1">
        <f>'BECA SUPERIOR'!M291</f>
        <v>0</v>
      </c>
      <c r="H4621" s="1">
        <f>'BECA SUPERIOR'!N291</f>
        <v>0</v>
      </c>
    </row>
    <row r="4622">
      <c r="A4622" t="str">
        <v>Beca Educación Superior</v>
      </c>
      <c r="B4622" t="str">
        <v>SOLOLÁ</v>
      </c>
      <c r="C4622" t="str">
        <v>SAN JUAN LA LAGUNA</v>
      </c>
      <c r="D4622" t="str">
        <v>Beca</v>
      </c>
      <c r="E4622" t="str">
        <v>04 Abril</v>
      </c>
      <c r="F4622">
        <v>4</v>
      </c>
      <c r="G4622" s="1">
        <f>'BECA SUPERIOR'!P291</f>
        <v>2.88</v>
      </c>
      <c r="H4622" s="1">
        <f>'BECA SUPERIOR'!Q291</f>
        <v>7200</v>
      </c>
    </row>
    <row r="4623">
      <c r="A4623" t="str">
        <v>Beca Educación Superior</v>
      </c>
      <c r="B4623" t="str">
        <v>SOLOLÁ</v>
      </c>
      <c r="C4623" t="str">
        <v>SAN JUAN LA LAGUNA</v>
      </c>
      <c r="D4623" t="str">
        <v>Beca</v>
      </c>
      <c r="E4623" t="str">
        <v>05 Mayo</v>
      </c>
      <c r="F4623">
        <v>5</v>
      </c>
      <c r="G4623" s="1">
        <f>'BECA SUPERIOR'!S291</f>
        <v>0</v>
      </c>
      <c r="H4623" s="1">
        <f>'BECA SUPERIOR'!T291</f>
        <v>0</v>
      </c>
    </row>
    <row r="4624">
      <c r="A4624" t="str">
        <v>Beca Educación Superior</v>
      </c>
      <c r="B4624" t="str">
        <v>SOLOLÁ</v>
      </c>
      <c r="C4624" t="str">
        <v>SAN JUAN LA LAGUNA</v>
      </c>
      <c r="D4624" t="str">
        <v>Beca</v>
      </c>
      <c r="E4624" t="str">
        <v>06 Junio</v>
      </c>
      <c r="F4624">
        <v>6</v>
      </c>
      <c r="G4624" s="1">
        <f>'BECA SUPERIOR'!V291</f>
        <v>0</v>
      </c>
      <c r="H4624" s="1">
        <f>'BECA SUPERIOR'!W291</f>
        <v>0</v>
      </c>
    </row>
    <row r="4625">
      <c r="A4625" t="str">
        <v>Beca Educación Superior</v>
      </c>
      <c r="B4625" t="str">
        <v>SOLOLÁ</v>
      </c>
      <c r="C4625" t="str">
        <v>SAN JUAN LA LAGUNA</v>
      </c>
      <c r="D4625" t="str">
        <v>Beca</v>
      </c>
      <c r="E4625" t="str">
        <v>07 Julio</v>
      </c>
      <c r="F4625">
        <v>7</v>
      </c>
      <c r="G4625" s="1">
        <f>'BECA SUPERIOR'!Y291</f>
        <v>0</v>
      </c>
      <c r="H4625" s="1">
        <f>'BECA SUPERIOR'!Z291</f>
        <v>0</v>
      </c>
    </row>
    <row r="4626">
      <c r="A4626" t="str">
        <v>Beca Educación Superior</v>
      </c>
      <c r="B4626" t="str">
        <v>SOLOLÁ</v>
      </c>
      <c r="C4626" t="str">
        <v>SAN JUAN LA LAGUNA</v>
      </c>
      <c r="D4626" t="str">
        <v>Beca</v>
      </c>
      <c r="E4626" t="str">
        <v>08 Agosto</v>
      </c>
      <c r="F4626">
        <v>8</v>
      </c>
      <c r="G4626" s="1">
        <f>'BECA SUPERIOR'!AB291</f>
        <v>0</v>
      </c>
      <c r="H4626" s="1">
        <f>'BECA SUPERIOR'!AC291</f>
        <v>0</v>
      </c>
    </row>
    <row r="4627">
      <c r="A4627" t="str">
        <v>Beca Educación Superior</v>
      </c>
      <c r="B4627" t="str">
        <v>SOLOLÁ</v>
      </c>
      <c r="C4627" t="str">
        <v>SAN JUAN LA LAGUNA</v>
      </c>
      <c r="D4627" t="str">
        <v>Beca</v>
      </c>
      <c r="E4627" t="str">
        <v>09 Septiembre</v>
      </c>
      <c r="F4627">
        <v>9</v>
      </c>
      <c r="G4627" s="1">
        <f>'BECA SUPERIOR'!AE291</f>
        <v>4</v>
      </c>
      <c r="H4627" s="1">
        <f>'BECA SUPERIOR'!AF291</f>
        <v>10000</v>
      </c>
    </row>
    <row r="4628">
      <c r="A4628" t="str">
        <v>Beca Educación Superior</v>
      </c>
      <c r="B4628" t="str">
        <v>SOLOLÁ</v>
      </c>
      <c r="C4628" t="str">
        <v>SAN LUCAS TOLIMÁN</v>
      </c>
      <c r="D4628" t="str">
        <v>Beca</v>
      </c>
      <c r="E4628" t="str">
        <v>01 Enero</v>
      </c>
      <c r="F4628">
        <v>1</v>
      </c>
      <c r="G4628" s="1">
        <f>'BECA SUPERIOR'!G292</f>
        <v>0</v>
      </c>
      <c r="H4628" s="1">
        <f>'BECA SUPERIOR'!H292</f>
        <v>0</v>
      </c>
    </row>
    <row r="4629">
      <c r="A4629" t="str">
        <v>Beca Educación Superior</v>
      </c>
      <c r="B4629" t="str">
        <v>SOLOLÁ</v>
      </c>
      <c r="C4629" t="str">
        <v>SAN LUCAS TOLIMÁN</v>
      </c>
      <c r="D4629" t="str">
        <v>Beca</v>
      </c>
      <c r="E4629" t="str">
        <v>02 Febrero</v>
      </c>
      <c r="F4629">
        <v>2</v>
      </c>
      <c r="G4629" s="1">
        <f>'BECA SUPERIOR'!J292</f>
        <v>0</v>
      </c>
      <c r="H4629" s="1">
        <f>'BECA SUPERIOR'!K292</f>
        <v>0</v>
      </c>
    </row>
    <row r="4630">
      <c r="A4630" t="str">
        <v>Beca Educación Superior</v>
      </c>
      <c r="B4630" t="str">
        <v>SOLOLÁ</v>
      </c>
      <c r="C4630" t="str">
        <v>SAN LUCAS TOLIMÁN</v>
      </c>
      <c r="D4630" t="str">
        <v>Beca</v>
      </c>
      <c r="E4630" t="str">
        <v>03 Marzo</v>
      </c>
      <c r="F4630">
        <v>3</v>
      </c>
      <c r="G4630" s="1">
        <f>'BECA SUPERIOR'!M292</f>
        <v>0</v>
      </c>
      <c r="H4630" s="1">
        <f>'BECA SUPERIOR'!N292</f>
        <v>0</v>
      </c>
    </row>
    <row r="4631">
      <c r="A4631" t="str">
        <v>Beca Educación Superior</v>
      </c>
      <c r="B4631" t="str">
        <v>SOLOLÁ</v>
      </c>
      <c r="C4631" t="str">
        <v>SAN LUCAS TOLIMÁN</v>
      </c>
      <c r="D4631" t="str">
        <v>Beca</v>
      </c>
      <c r="E4631" t="str">
        <v>04 Abril</v>
      </c>
      <c r="F4631">
        <v>4</v>
      </c>
      <c r="G4631" s="1">
        <f>'BECA SUPERIOR'!P292</f>
        <v>10.08</v>
      </c>
      <c r="H4631" s="1">
        <f>'BECA SUPERIOR'!Q292</f>
        <v>25200</v>
      </c>
    </row>
    <row r="4632">
      <c r="A4632" t="str">
        <v>Beca Educación Superior</v>
      </c>
      <c r="B4632" t="str">
        <v>SOLOLÁ</v>
      </c>
      <c r="C4632" t="str">
        <v>SAN LUCAS TOLIMÁN</v>
      </c>
      <c r="D4632" t="str">
        <v>Beca</v>
      </c>
      <c r="E4632" t="str">
        <v>05 Mayo</v>
      </c>
      <c r="F4632">
        <v>5</v>
      </c>
      <c r="G4632" s="1">
        <f>'BECA SUPERIOR'!S292</f>
        <v>0</v>
      </c>
      <c r="H4632" s="1">
        <f>'BECA SUPERIOR'!T292</f>
        <v>0</v>
      </c>
    </row>
    <row r="4633">
      <c r="A4633" t="str">
        <v>Beca Educación Superior</v>
      </c>
      <c r="B4633" t="str">
        <v>SOLOLÁ</v>
      </c>
      <c r="C4633" t="str">
        <v>SAN LUCAS TOLIMÁN</v>
      </c>
      <c r="D4633" t="str">
        <v>Beca</v>
      </c>
      <c r="E4633" t="str">
        <v>06 Junio</v>
      </c>
      <c r="F4633">
        <v>6</v>
      </c>
      <c r="G4633" s="1">
        <f>'BECA SUPERIOR'!V292</f>
        <v>0</v>
      </c>
      <c r="H4633" s="1">
        <f>'BECA SUPERIOR'!W292</f>
        <v>0</v>
      </c>
    </row>
    <row r="4634">
      <c r="A4634" t="str">
        <v>Beca Educación Superior</v>
      </c>
      <c r="B4634" t="str">
        <v>SOLOLÁ</v>
      </c>
      <c r="C4634" t="str">
        <v>SAN LUCAS TOLIMÁN</v>
      </c>
      <c r="D4634" t="str">
        <v>Beca</v>
      </c>
      <c r="E4634" t="str">
        <v>07 Julio</v>
      </c>
      <c r="F4634">
        <v>7</v>
      </c>
      <c r="G4634" s="1">
        <f>'BECA SUPERIOR'!Y292</f>
        <v>0</v>
      </c>
      <c r="H4634" s="1">
        <f>'BECA SUPERIOR'!Z292</f>
        <v>0</v>
      </c>
    </row>
    <row r="4635">
      <c r="A4635" t="str">
        <v>Beca Educación Superior</v>
      </c>
      <c r="B4635" t="str">
        <v>SOLOLÁ</v>
      </c>
      <c r="C4635" t="str">
        <v>SAN LUCAS TOLIMÁN</v>
      </c>
      <c r="D4635" t="str">
        <v>Beca</v>
      </c>
      <c r="E4635" t="str">
        <v>08 Agosto</v>
      </c>
      <c r="F4635">
        <v>8</v>
      </c>
      <c r="G4635" s="1">
        <f>'BECA SUPERIOR'!AB292</f>
        <v>0</v>
      </c>
      <c r="H4635" s="1">
        <f>'BECA SUPERIOR'!AC292</f>
        <v>0</v>
      </c>
    </row>
    <row r="4636">
      <c r="A4636" t="str">
        <v>Beca Educación Superior</v>
      </c>
      <c r="B4636" t="str">
        <v>SOLOLÁ</v>
      </c>
      <c r="C4636" t="str">
        <v>SAN LUCAS TOLIMÁN</v>
      </c>
      <c r="D4636" t="str">
        <v>Beca</v>
      </c>
      <c r="E4636" t="str">
        <v>09 Septiembre</v>
      </c>
      <c r="F4636">
        <v>9</v>
      </c>
      <c r="G4636" s="1">
        <f>'BECA SUPERIOR'!AE292</f>
        <v>14</v>
      </c>
      <c r="H4636" s="1">
        <f>'BECA SUPERIOR'!AF292</f>
        <v>35000</v>
      </c>
    </row>
    <row r="4637">
      <c r="A4637" t="str">
        <v>Beca Educación Superior</v>
      </c>
      <c r="B4637" t="str">
        <v>SOLOLÁ</v>
      </c>
      <c r="C4637" t="str">
        <v>SAN MARCOS LA LAGUNA</v>
      </c>
      <c r="D4637" t="str">
        <v>Beca</v>
      </c>
      <c r="E4637" t="str">
        <v>01 Enero</v>
      </c>
      <c r="F4637">
        <v>1</v>
      </c>
      <c r="G4637" s="1">
        <f>'BECA SUPERIOR'!G293</f>
        <v>0</v>
      </c>
      <c r="H4637" s="1">
        <f>'BECA SUPERIOR'!H293</f>
        <v>0</v>
      </c>
    </row>
    <row r="4638">
      <c r="A4638" t="str">
        <v>Beca Educación Superior</v>
      </c>
      <c r="B4638" t="str">
        <v>SOLOLÁ</v>
      </c>
      <c r="C4638" t="str">
        <v>SAN MARCOS LA LAGUNA</v>
      </c>
      <c r="D4638" t="str">
        <v>Beca</v>
      </c>
      <c r="E4638" t="str">
        <v>02 Febrero</v>
      </c>
      <c r="F4638">
        <v>2</v>
      </c>
      <c r="G4638" s="1">
        <f>'BECA SUPERIOR'!J293</f>
        <v>0</v>
      </c>
      <c r="H4638" s="1">
        <f>'BECA SUPERIOR'!K293</f>
        <v>0</v>
      </c>
    </row>
    <row r="4639">
      <c r="A4639" t="str">
        <v>Beca Educación Superior</v>
      </c>
      <c r="B4639" t="str">
        <v>SOLOLÁ</v>
      </c>
      <c r="C4639" t="str">
        <v>SAN MARCOS LA LAGUNA</v>
      </c>
      <c r="D4639" t="str">
        <v>Beca</v>
      </c>
      <c r="E4639" t="str">
        <v>03 Marzo</v>
      </c>
      <c r="F4639">
        <v>3</v>
      </c>
      <c r="G4639" s="1">
        <f>'BECA SUPERIOR'!M293</f>
        <v>0</v>
      </c>
      <c r="H4639" s="1">
        <f>'BECA SUPERIOR'!N293</f>
        <v>0</v>
      </c>
    </row>
    <row r="4640">
      <c r="A4640" t="str">
        <v>Beca Educación Superior</v>
      </c>
      <c r="B4640" t="str">
        <v>SOLOLÁ</v>
      </c>
      <c r="C4640" t="str">
        <v>SAN MARCOS LA LAGUNA</v>
      </c>
      <c r="D4640" t="str">
        <v>Beca</v>
      </c>
      <c r="E4640" t="str">
        <v>04 Abril</v>
      </c>
      <c r="F4640">
        <v>4</v>
      </c>
      <c r="G4640" s="1">
        <f>'BECA SUPERIOR'!P293</f>
        <v>0</v>
      </c>
      <c r="H4640" s="1">
        <f>'BECA SUPERIOR'!Q293</f>
        <v>0</v>
      </c>
    </row>
    <row r="4641">
      <c r="A4641" t="str">
        <v>Beca Educación Superior</v>
      </c>
      <c r="B4641" t="str">
        <v>SOLOLÁ</v>
      </c>
      <c r="C4641" t="str">
        <v>SAN MARCOS LA LAGUNA</v>
      </c>
      <c r="D4641" t="str">
        <v>Beca</v>
      </c>
      <c r="E4641" t="str">
        <v>05 Mayo</v>
      </c>
      <c r="F4641">
        <v>5</v>
      </c>
      <c r="G4641" s="1">
        <f>'BECA SUPERIOR'!S293</f>
        <v>0</v>
      </c>
      <c r="H4641" s="1">
        <f>'BECA SUPERIOR'!T293</f>
        <v>0</v>
      </c>
    </row>
    <row r="4642">
      <c r="A4642" t="str">
        <v>Beca Educación Superior</v>
      </c>
      <c r="B4642" t="str">
        <v>SOLOLÁ</v>
      </c>
      <c r="C4642" t="str">
        <v>SAN MARCOS LA LAGUNA</v>
      </c>
      <c r="D4642" t="str">
        <v>Beca</v>
      </c>
      <c r="E4642" t="str">
        <v>06 Junio</v>
      </c>
      <c r="F4642">
        <v>6</v>
      </c>
      <c r="G4642" s="1">
        <f>'BECA SUPERIOR'!V293</f>
        <v>0</v>
      </c>
      <c r="H4642" s="1">
        <f>'BECA SUPERIOR'!W293</f>
        <v>0</v>
      </c>
    </row>
    <row r="4643">
      <c r="A4643" t="str">
        <v>Beca Educación Superior</v>
      </c>
      <c r="B4643" t="str">
        <v>SOLOLÁ</v>
      </c>
      <c r="C4643" t="str">
        <v>SAN MARCOS LA LAGUNA</v>
      </c>
      <c r="D4643" t="str">
        <v>Beca</v>
      </c>
      <c r="E4643" t="str">
        <v>07 Julio</v>
      </c>
      <c r="F4643">
        <v>7</v>
      </c>
      <c r="G4643" s="1">
        <f>'BECA SUPERIOR'!Y293</f>
        <v>0</v>
      </c>
      <c r="H4643" s="1">
        <f>'BECA SUPERIOR'!Z293</f>
        <v>0</v>
      </c>
    </row>
    <row r="4644">
      <c r="A4644" t="str">
        <v>Beca Educación Superior</v>
      </c>
      <c r="B4644" t="str">
        <v>SOLOLÁ</v>
      </c>
      <c r="C4644" t="str">
        <v>SAN MARCOS LA LAGUNA</v>
      </c>
      <c r="D4644" t="str">
        <v>Beca</v>
      </c>
      <c r="E4644" t="str">
        <v>08 Agosto</v>
      </c>
      <c r="F4644">
        <v>8</v>
      </c>
      <c r="G4644" s="1">
        <f>'BECA SUPERIOR'!AB293</f>
        <v>0</v>
      </c>
      <c r="H4644" s="1">
        <f>'BECA SUPERIOR'!AC293</f>
        <v>0</v>
      </c>
    </row>
    <row r="4645">
      <c r="A4645" t="str">
        <v>Beca Educación Superior</v>
      </c>
      <c r="B4645" t="str">
        <v>SOLOLÁ</v>
      </c>
      <c r="C4645" t="str">
        <v>SAN MARCOS LA LAGUNA</v>
      </c>
      <c r="D4645" t="str">
        <v>Beca</v>
      </c>
      <c r="E4645" t="str">
        <v>09 Septiembre</v>
      </c>
      <c r="F4645">
        <v>9</v>
      </c>
      <c r="G4645" s="1">
        <f>'BECA SUPERIOR'!AE293</f>
        <v>0</v>
      </c>
      <c r="H4645" s="1">
        <f>'BECA SUPERIOR'!AF293</f>
        <v>0</v>
      </c>
    </row>
    <row r="4646">
      <c r="A4646" t="str">
        <v>Beca Educación Superior</v>
      </c>
      <c r="B4646" t="str">
        <v>SOLOLÁ</v>
      </c>
      <c r="C4646" t="str">
        <v>SAN PABLO LA LAGUNA</v>
      </c>
      <c r="D4646" t="str">
        <v>Beca</v>
      </c>
      <c r="E4646" t="str">
        <v>01 Enero</v>
      </c>
      <c r="F4646">
        <v>1</v>
      </c>
      <c r="G4646" s="1">
        <f>'BECA SUPERIOR'!G294</f>
        <v>0</v>
      </c>
      <c r="H4646" s="1">
        <f>'BECA SUPERIOR'!H294</f>
        <v>0</v>
      </c>
    </row>
    <row r="4647">
      <c r="A4647" t="str">
        <v>Beca Educación Superior</v>
      </c>
      <c r="B4647" t="str">
        <v>SOLOLÁ</v>
      </c>
      <c r="C4647" t="str">
        <v>SAN PABLO LA LAGUNA</v>
      </c>
      <c r="D4647" t="str">
        <v>Beca</v>
      </c>
      <c r="E4647" t="str">
        <v>02 Febrero</v>
      </c>
      <c r="F4647">
        <v>2</v>
      </c>
      <c r="G4647" s="1">
        <f>'BECA SUPERIOR'!J294</f>
        <v>0</v>
      </c>
      <c r="H4647" s="1">
        <f>'BECA SUPERIOR'!K294</f>
        <v>0</v>
      </c>
    </row>
    <row r="4648">
      <c r="A4648" t="str">
        <v>Beca Educación Superior</v>
      </c>
      <c r="B4648" t="str">
        <v>SOLOLÁ</v>
      </c>
      <c r="C4648" t="str">
        <v>SAN PABLO LA LAGUNA</v>
      </c>
      <c r="D4648" t="str">
        <v>Beca</v>
      </c>
      <c r="E4648" t="str">
        <v>03 Marzo</v>
      </c>
      <c r="F4648">
        <v>3</v>
      </c>
      <c r="G4648" s="1">
        <f>'BECA SUPERIOR'!M294</f>
        <v>0</v>
      </c>
      <c r="H4648" s="1">
        <f>'BECA SUPERIOR'!N294</f>
        <v>0</v>
      </c>
    </row>
    <row r="4649">
      <c r="A4649" t="str">
        <v>Beca Educación Superior</v>
      </c>
      <c r="B4649" t="str">
        <v>SOLOLÁ</v>
      </c>
      <c r="C4649" t="str">
        <v>SAN PABLO LA LAGUNA</v>
      </c>
      <c r="D4649" t="str">
        <v>Beca</v>
      </c>
      <c r="E4649" t="str">
        <v>04 Abril</v>
      </c>
      <c r="F4649">
        <v>4</v>
      </c>
      <c r="G4649" s="1">
        <f>'BECA SUPERIOR'!P294</f>
        <v>1.44</v>
      </c>
      <c r="H4649" s="1">
        <f>'BECA SUPERIOR'!Q294</f>
        <v>3600</v>
      </c>
    </row>
    <row r="4650">
      <c r="A4650" t="str">
        <v>Beca Educación Superior</v>
      </c>
      <c r="B4650" t="str">
        <v>SOLOLÁ</v>
      </c>
      <c r="C4650" t="str">
        <v>SAN PABLO LA LAGUNA</v>
      </c>
      <c r="D4650" t="str">
        <v>Beca</v>
      </c>
      <c r="E4650" t="str">
        <v>05 Mayo</v>
      </c>
      <c r="F4650">
        <v>5</v>
      </c>
      <c r="G4650" s="1">
        <f>'BECA SUPERIOR'!S294</f>
        <v>0</v>
      </c>
      <c r="H4650" s="1">
        <f>'BECA SUPERIOR'!T294</f>
        <v>0</v>
      </c>
    </row>
    <row r="4651">
      <c r="A4651" t="str">
        <v>Beca Educación Superior</v>
      </c>
      <c r="B4651" t="str">
        <v>SOLOLÁ</v>
      </c>
      <c r="C4651" t="str">
        <v>SAN PABLO LA LAGUNA</v>
      </c>
      <c r="D4651" t="str">
        <v>Beca</v>
      </c>
      <c r="E4651" t="str">
        <v>06 Junio</v>
      </c>
      <c r="F4651">
        <v>6</v>
      </c>
      <c r="G4651" s="1">
        <f>'BECA SUPERIOR'!V294</f>
        <v>0</v>
      </c>
      <c r="H4651" s="1">
        <f>'BECA SUPERIOR'!W294</f>
        <v>0</v>
      </c>
    </row>
    <row r="4652">
      <c r="A4652" t="str">
        <v>Beca Educación Superior</v>
      </c>
      <c r="B4652" t="str">
        <v>SOLOLÁ</v>
      </c>
      <c r="C4652" t="str">
        <v>SAN PABLO LA LAGUNA</v>
      </c>
      <c r="D4652" t="str">
        <v>Beca</v>
      </c>
      <c r="E4652" t="str">
        <v>07 Julio</v>
      </c>
      <c r="F4652">
        <v>7</v>
      </c>
      <c r="G4652" s="1">
        <f>'BECA SUPERIOR'!Y294</f>
        <v>0</v>
      </c>
      <c r="H4652" s="1">
        <f>'BECA SUPERIOR'!Z294</f>
        <v>0</v>
      </c>
    </row>
    <row r="4653">
      <c r="A4653" t="str">
        <v>Beca Educación Superior</v>
      </c>
      <c r="B4653" t="str">
        <v>SOLOLÁ</v>
      </c>
      <c r="C4653" t="str">
        <v>SAN PABLO LA LAGUNA</v>
      </c>
      <c r="D4653" t="str">
        <v>Beca</v>
      </c>
      <c r="E4653" t="str">
        <v>08 Agosto</v>
      </c>
      <c r="F4653">
        <v>8</v>
      </c>
      <c r="G4653" s="1">
        <f>'BECA SUPERIOR'!AB294</f>
        <v>0</v>
      </c>
      <c r="H4653" s="1">
        <f>'BECA SUPERIOR'!AC294</f>
        <v>0</v>
      </c>
    </row>
    <row r="4654">
      <c r="A4654" t="str">
        <v>Beca Educación Superior</v>
      </c>
      <c r="B4654" t="str">
        <v>SOLOLÁ</v>
      </c>
      <c r="C4654" t="str">
        <v>SAN PABLO LA LAGUNA</v>
      </c>
      <c r="D4654" t="str">
        <v>Beca</v>
      </c>
      <c r="E4654" t="str">
        <v>09 Septiembre</v>
      </c>
      <c r="F4654">
        <v>9</v>
      </c>
      <c r="G4654" s="1">
        <f>'BECA SUPERIOR'!AE294</f>
        <v>3</v>
      </c>
      <c r="H4654" s="1">
        <f>'BECA SUPERIOR'!AF294</f>
        <v>7500</v>
      </c>
    </row>
    <row r="4655">
      <c r="A4655" t="str">
        <v>Beca Educación Superior</v>
      </c>
      <c r="B4655" t="str">
        <v>SOLOLÁ</v>
      </c>
      <c r="C4655" t="str">
        <v>SAN PEDRO LA LAGUNA</v>
      </c>
      <c r="D4655" t="str">
        <v>Beca</v>
      </c>
      <c r="E4655" t="str">
        <v>01 Enero</v>
      </c>
      <c r="F4655">
        <v>1</v>
      </c>
      <c r="G4655" s="1">
        <f>'BECA SUPERIOR'!G295</f>
        <v>0</v>
      </c>
      <c r="H4655" s="1">
        <f>'BECA SUPERIOR'!H295</f>
        <v>0</v>
      </c>
    </row>
    <row r="4656">
      <c r="A4656" t="str">
        <v>Beca Educación Superior</v>
      </c>
      <c r="B4656" t="str">
        <v>SOLOLÁ</v>
      </c>
      <c r="C4656" t="str">
        <v>SAN PEDRO LA LAGUNA</v>
      </c>
      <c r="D4656" t="str">
        <v>Beca</v>
      </c>
      <c r="E4656" t="str">
        <v>02 Febrero</v>
      </c>
      <c r="F4656">
        <v>2</v>
      </c>
      <c r="G4656" s="1">
        <f>'BECA SUPERIOR'!J295</f>
        <v>0</v>
      </c>
      <c r="H4656" s="1">
        <f>'BECA SUPERIOR'!K295</f>
        <v>0</v>
      </c>
    </row>
    <row r="4657">
      <c r="A4657" t="str">
        <v>Beca Educación Superior</v>
      </c>
      <c r="B4657" t="str">
        <v>SOLOLÁ</v>
      </c>
      <c r="C4657" t="str">
        <v>SAN PEDRO LA LAGUNA</v>
      </c>
      <c r="D4657" t="str">
        <v>Beca</v>
      </c>
      <c r="E4657" t="str">
        <v>03 Marzo</v>
      </c>
      <c r="F4657">
        <v>3</v>
      </c>
      <c r="G4657" s="1">
        <f>'BECA SUPERIOR'!M295</f>
        <v>0</v>
      </c>
      <c r="H4657" s="1">
        <f>'BECA SUPERIOR'!N295</f>
        <v>0</v>
      </c>
    </row>
    <row r="4658">
      <c r="A4658" t="str">
        <v>Beca Educación Superior</v>
      </c>
      <c r="B4658" t="str">
        <v>SOLOLÁ</v>
      </c>
      <c r="C4658" t="str">
        <v>SAN PEDRO LA LAGUNA</v>
      </c>
      <c r="D4658" t="str">
        <v>Beca</v>
      </c>
      <c r="E4658" t="str">
        <v>04 Abril</v>
      </c>
      <c r="F4658">
        <v>4</v>
      </c>
      <c r="G4658" s="1">
        <f>'BECA SUPERIOR'!P295</f>
        <v>2.16</v>
      </c>
      <c r="H4658" s="1">
        <f>'BECA SUPERIOR'!Q295</f>
        <v>5400</v>
      </c>
    </row>
    <row r="4659">
      <c r="A4659" t="str">
        <v>Beca Educación Superior</v>
      </c>
      <c r="B4659" t="str">
        <v>SOLOLÁ</v>
      </c>
      <c r="C4659" t="str">
        <v>SAN PEDRO LA LAGUNA</v>
      </c>
      <c r="D4659" t="str">
        <v>Beca</v>
      </c>
      <c r="E4659" t="str">
        <v>05 Mayo</v>
      </c>
      <c r="F4659">
        <v>5</v>
      </c>
      <c r="G4659" s="1">
        <f>'BECA SUPERIOR'!S295</f>
        <v>0</v>
      </c>
      <c r="H4659" s="1">
        <f>'BECA SUPERIOR'!T295</f>
        <v>0</v>
      </c>
    </row>
    <row r="4660">
      <c r="A4660" t="str">
        <v>Beca Educación Superior</v>
      </c>
      <c r="B4660" t="str">
        <v>SOLOLÁ</v>
      </c>
      <c r="C4660" t="str">
        <v>SAN PEDRO LA LAGUNA</v>
      </c>
      <c r="D4660" t="str">
        <v>Beca</v>
      </c>
      <c r="E4660" t="str">
        <v>06 Junio</v>
      </c>
      <c r="F4660">
        <v>6</v>
      </c>
      <c r="G4660" s="1">
        <f>'BECA SUPERIOR'!V295</f>
        <v>0</v>
      </c>
      <c r="H4660" s="1">
        <f>'BECA SUPERIOR'!W295</f>
        <v>0</v>
      </c>
    </row>
    <row r="4661">
      <c r="A4661" t="str">
        <v>Beca Educación Superior</v>
      </c>
      <c r="B4661" t="str">
        <v>SOLOLÁ</v>
      </c>
      <c r="C4661" t="str">
        <v>SAN PEDRO LA LAGUNA</v>
      </c>
      <c r="D4661" t="str">
        <v>Beca</v>
      </c>
      <c r="E4661" t="str">
        <v>07 Julio</v>
      </c>
      <c r="F4661">
        <v>7</v>
      </c>
      <c r="G4661" s="1">
        <f>'BECA SUPERIOR'!Y295</f>
        <v>0</v>
      </c>
      <c r="H4661" s="1">
        <f>'BECA SUPERIOR'!Z295</f>
        <v>0</v>
      </c>
    </row>
    <row r="4662">
      <c r="A4662" t="str">
        <v>Beca Educación Superior</v>
      </c>
      <c r="B4662" t="str">
        <v>SOLOLÁ</v>
      </c>
      <c r="C4662" t="str">
        <v>SAN PEDRO LA LAGUNA</v>
      </c>
      <c r="D4662" t="str">
        <v>Beca</v>
      </c>
      <c r="E4662" t="str">
        <v>08 Agosto</v>
      </c>
      <c r="F4662">
        <v>8</v>
      </c>
      <c r="G4662" s="1">
        <f>'BECA SUPERIOR'!AB295</f>
        <v>0</v>
      </c>
      <c r="H4662" s="1">
        <f>'BECA SUPERIOR'!AC295</f>
        <v>0</v>
      </c>
    </row>
    <row r="4663">
      <c r="A4663" t="str">
        <v>Beca Educación Superior</v>
      </c>
      <c r="B4663" t="str">
        <v>SOLOLÁ</v>
      </c>
      <c r="C4663" t="str">
        <v>SAN PEDRO LA LAGUNA</v>
      </c>
      <c r="D4663" t="str">
        <v>Beca</v>
      </c>
      <c r="E4663" t="str">
        <v>09 Septiembre</v>
      </c>
      <c r="F4663">
        <v>9</v>
      </c>
      <c r="G4663" s="1">
        <f>'BECA SUPERIOR'!AE295</f>
        <v>3</v>
      </c>
      <c r="H4663" s="1">
        <f>'BECA SUPERIOR'!AF295</f>
        <v>7500</v>
      </c>
    </row>
    <row r="4664">
      <c r="A4664" t="str">
        <v>Beca Educación Superior</v>
      </c>
      <c r="B4664" t="str">
        <v>SOLOLÁ</v>
      </c>
      <c r="C4664" t="str">
        <v>SANTA CATARINA IXTAHUACÁN</v>
      </c>
      <c r="D4664" t="str">
        <v>Beca</v>
      </c>
      <c r="E4664" t="str">
        <v>01 Enero</v>
      </c>
      <c r="F4664">
        <v>1</v>
      </c>
      <c r="G4664" s="1">
        <f>'BECA SUPERIOR'!G296</f>
        <v>0</v>
      </c>
      <c r="H4664" s="1">
        <f>'BECA SUPERIOR'!H296</f>
        <v>0</v>
      </c>
    </row>
    <row r="4665">
      <c r="A4665" t="str">
        <v>Beca Educación Superior</v>
      </c>
      <c r="B4665" t="str">
        <v>SOLOLÁ</v>
      </c>
      <c r="C4665" t="str">
        <v>SANTA CATARINA IXTAHUACÁN</v>
      </c>
      <c r="D4665" t="str">
        <v>Beca</v>
      </c>
      <c r="E4665" t="str">
        <v>02 Febrero</v>
      </c>
      <c r="F4665">
        <v>2</v>
      </c>
      <c r="G4665" s="1">
        <f>'BECA SUPERIOR'!J296</f>
        <v>0</v>
      </c>
      <c r="H4665" s="1">
        <f>'BECA SUPERIOR'!K296</f>
        <v>0</v>
      </c>
    </row>
    <row r="4666">
      <c r="A4666" t="str">
        <v>Beca Educación Superior</v>
      </c>
      <c r="B4666" t="str">
        <v>SOLOLÁ</v>
      </c>
      <c r="C4666" t="str">
        <v>SANTA CATARINA IXTAHUACÁN</v>
      </c>
      <c r="D4666" t="str">
        <v>Beca</v>
      </c>
      <c r="E4666" t="str">
        <v>03 Marzo</v>
      </c>
      <c r="F4666">
        <v>3</v>
      </c>
      <c r="G4666" s="1">
        <f>'BECA SUPERIOR'!M296</f>
        <v>0</v>
      </c>
      <c r="H4666" s="1">
        <f>'BECA SUPERIOR'!N296</f>
        <v>0</v>
      </c>
    </row>
    <row r="4667">
      <c r="A4667" t="str">
        <v>Beca Educación Superior</v>
      </c>
      <c r="B4667" t="str">
        <v>SOLOLÁ</v>
      </c>
      <c r="C4667" t="str">
        <v>SANTA CATARINA IXTAHUACÁN</v>
      </c>
      <c r="D4667" t="str">
        <v>Beca</v>
      </c>
      <c r="E4667" t="str">
        <v>04 Abril</v>
      </c>
      <c r="F4667">
        <v>4</v>
      </c>
      <c r="G4667" s="1">
        <f>'BECA SUPERIOR'!P296</f>
        <v>0</v>
      </c>
      <c r="H4667" s="1">
        <f>'BECA SUPERIOR'!Q296</f>
        <v>0</v>
      </c>
    </row>
    <row r="4668">
      <c r="A4668" t="str">
        <v>Beca Educación Superior</v>
      </c>
      <c r="B4668" t="str">
        <v>SOLOLÁ</v>
      </c>
      <c r="C4668" t="str">
        <v>SANTA CATARINA IXTAHUACÁN</v>
      </c>
      <c r="D4668" t="str">
        <v>Beca</v>
      </c>
      <c r="E4668" t="str">
        <v>05 Mayo</v>
      </c>
      <c r="F4668">
        <v>5</v>
      </c>
      <c r="G4668" s="1">
        <f>'BECA SUPERIOR'!S296</f>
        <v>0</v>
      </c>
      <c r="H4668" s="1">
        <f>'BECA SUPERIOR'!T296</f>
        <v>0</v>
      </c>
    </row>
    <row r="4669">
      <c r="A4669" t="str">
        <v>Beca Educación Superior</v>
      </c>
      <c r="B4669" t="str">
        <v>SOLOLÁ</v>
      </c>
      <c r="C4669" t="str">
        <v>SANTA CATARINA IXTAHUACÁN</v>
      </c>
      <c r="D4669" t="str">
        <v>Beca</v>
      </c>
      <c r="E4669" t="str">
        <v>06 Junio</v>
      </c>
      <c r="F4669">
        <v>6</v>
      </c>
      <c r="G4669" s="1">
        <f>'BECA SUPERIOR'!V296</f>
        <v>0</v>
      </c>
      <c r="H4669" s="1">
        <f>'BECA SUPERIOR'!W296</f>
        <v>0</v>
      </c>
    </row>
    <row r="4670">
      <c r="A4670" t="str">
        <v>Beca Educación Superior</v>
      </c>
      <c r="B4670" t="str">
        <v>SOLOLÁ</v>
      </c>
      <c r="C4670" t="str">
        <v>SANTA CATARINA IXTAHUACÁN</v>
      </c>
      <c r="D4670" t="str">
        <v>Beca</v>
      </c>
      <c r="E4670" t="str">
        <v>07 Julio</v>
      </c>
      <c r="F4670">
        <v>7</v>
      </c>
      <c r="G4670" s="1">
        <f>'BECA SUPERIOR'!Y296</f>
        <v>0</v>
      </c>
      <c r="H4670" s="1">
        <f>'BECA SUPERIOR'!Z296</f>
        <v>0</v>
      </c>
    </row>
    <row r="4671">
      <c r="A4671" t="str">
        <v>Beca Educación Superior</v>
      </c>
      <c r="B4671" t="str">
        <v>SOLOLÁ</v>
      </c>
      <c r="C4671" t="str">
        <v>SANTA CATARINA IXTAHUACÁN</v>
      </c>
      <c r="D4671" t="str">
        <v>Beca</v>
      </c>
      <c r="E4671" t="str">
        <v>08 Agosto</v>
      </c>
      <c r="F4671">
        <v>8</v>
      </c>
      <c r="G4671" s="1">
        <f>'BECA SUPERIOR'!AB296</f>
        <v>0</v>
      </c>
      <c r="H4671" s="1">
        <f>'BECA SUPERIOR'!AC296</f>
        <v>0</v>
      </c>
    </row>
    <row r="4672">
      <c r="A4672" t="str">
        <v>Beca Educación Superior</v>
      </c>
      <c r="B4672" t="str">
        <v>SOLOLÁ</v>
      </c>
      <c r="C4672" t="str">
        <v>SANTA CATARINA IXTAHUACÁN</v>
      </c>
      <c r="D4672" t="str">
        <v>Beca</v>
      </c>
      <c r="E4672" t="str">
        <v>09 Septiembre</v>
      </c>
      <c r="F4672">
        <v>9</v>
      </c>
      <c r="G4672" s="1">
        <f>'BECA SUPERIOR'!AE296</f>
        <v>0</v>
      </c>
      <c r="H4672" s="1">
        <f>'BECA SUPERIOR'!AF296</f>
        <v>0</v>
      </c>
    </row>
    <row r="4673">
      <c r="A4673" t="str">
        <v>Beca Educación Superior</v>
      </c>
      <c r="B4673" t="str">
        <v>SOLOLÁ</v>
      </c>
      <c r="C4673" t="str">
        <v>SANTA CATARINA PALOPÓ</v>
      </c>
      <c r="D4673" t="str">
        <v>Beca</v>
      </c>
      <c r="E4673" t="str">
        <v>01 Enero</v>
      </c>
      <c r="F4673">
        <v>1</v>
      </c>
      <c r="G4673" s="1">
        <f>'BECA SUPERIOR'!G297</f>
        <v>0</v>
      </c>
      <c r="H4673" s="1">
        <f>'BECA SUPERIOR'!H297</f>
        <v>0</v>
      </c>
    </row>
    <row r="4674">
      <c r="A4674" t="str">
        <v>Beca Educación Superior</v>
      </c>
      <c r="B4674" t="str">
        <v>SOLOLÁ</v>
      </c>
      <c r="C4674" t="str">
        <v>SANTA CATARINA PALOPÓ</v>
      </c>
      <c r="D4674" t="str">
        <v>Beca</v>
      </c>
      <c r="E4674" t="str">
        <v>02 Febrero</v>
      </c>
      <c r="F4674">
        <v>2</v>
      </c>
      <c r="G4674" s="1">
        <f>'BECA SUPERIOR'!J297</f>
        <v>0</v>
      </c>
      <c r="H4674" s="1">
        <f>'BECA SUPERIOR'!K297</f>
        <v>0</v>
      </c>
    </row>
    <row r="4675">
      <c r="A4675" t="str">
        <v>Beca Educación Superior</v>
      </c>
      <c r="B4675" t="str">
        <v>SOLOLÁ</v>
      </c>
      <c r="C4675" t="str">
        <v>SANTA CATARINA PALOPÓ</v>
      </c>
      <c r="D4675" t="str">
        <v>Beca</v>
      </c>
      <c r="E4675" t="str">
        <v>03 Marzo</v>
      </c>
      <c r="F4675">
        <v>3</v>
      </c>
      <c r="G4675" s="1">
        <f>'BECA SUPERIOR'!M297</f>
        <v>0</v>
      </c>
      <c r="H4675" s="1">
        <f>'BECA SUPERIOR'!N297</f>
        <v>0</v>
      </c>
    </row>
    <row r="4676">
      <c r="A4676" t="str">
        <v>Beca Educación Superior</v>
      </c>
      <c r="B4676" t="str">
        <v>SOLOLÁ</v>
      </c>
      <c r="C4676" t="str">
        <v>SANTA CATARINA PALOPÓ</v>
      </c>
      <c r="D4676" t="str">
        <v>Beca</v>
      </c>
      <c r="E4676" t="str">
        <v>04 Abril</v>
      </c>
      <c r="F4676">
        <v>4</v>
      </c>
      <c r="G4676" s="1">
        <f>'BECA SUPERIOR'!P297</f>
        <v>1.44</v>
      </c>
      <c r="H4676" s="1">
        <f>'BECA SUPERIOR'!Q297</f>
        <v>3600</v>
      </c>
    </row>
    <row r="4677">
      <c r="A4677" t="str">
        <v>Beca Educación Superior</v>
      </c>
      <c r="B4677" t="str">
        <v>SOLOLÁ</v>
      </c>
      <c r="C4677" t="str">
        <v>SANTA CATARINA PALOPÓ</v>
      </c>
      <c r="D4677" t="str">
        <v>Beca</v>
      </c>
      <c r="E4677" t="str">
        <v>05 Mayo</v>
      </c>
      <c r="F4677">
        <v>5</v>
      </c>
      <c r="G4677" s="1">
        <f>'BECA SUPERIOR'!S297</f>
        <v>0</v>
      </c>
      <c r="H4677" s="1">
        <f>'BECA SUPERIOR'!T297</f>
        <v>0</v>
      </c>
    </row>
    <row r="4678">
      <c r="A4678" t="str">
        <v>Beca Educación Superior</v>
      </c>
      <c r="B4678" t="str">
        <v>SOLOLÁ</v>
      </c>
      <c r="C4678" t="str">
        <v>SANTA CATARINA PALOPÓ</v>
      </c>
      <c r="D4678" t="str">
        <v>Beca</v>
      </c>
      <c r="E4678" t="str">
        <v>06 Junio</v>
      </c>
      <c r="F4678">
        <v>6</v>
      </c>
      <c r="G4678" s="1">
        <f>'BECA SUPERIOR'!V297</f>
        <v>0</v>
      </c>
      <c r="H4678" s="1">
        <f>'BECA SUPERIOR'!W297</f>
        <v>0</v>
      </c>
    </row>
    <row r="4679">
      <c r="A4679" t="str">
        <v>Beca Educación Superior</v>
      </c>
      <c r="B4679" t="str">
        <v>SOLOLÁ</v>
      </c>
      <c r="C4679" t="str">
        <v>SANTA CATARINA PALOPÓ</v>
      </c>
      <c r="D4679" t="str">
        <v>Beca</v>
      </c>
      <c r="E4679" t="str">
        <v>07 Julio</v>
      </c>
      <c r="F4679">
        <v>7</v>
      </c>
      <c r="G4679" s="1">
        <f>'BECA SUPERIOR'!Y297</f>
        <v>0</v>
      </c>
      <c r="H4679" s="1">
        <f>'BECA SUPERIOR'!Z297</f>
        <v>0</v>
      </c>
    </row>
    <row r="4680">
      <c r="A4680" t="str">
        <v>Beca Educación Superior</v>
      </c>
      <c r="B4680" t="str">
        <v>SOLOLÁ</v>
      </c>
      <c r="C4680" t="str">
        <v>SANTA CATARINA PALOPÓ</v>
      </c>
      <c r="D4680" t="str">
        <v>Beca</v>
      </c>
      <c r="E4680" t="str">
        <v>08 Agosto</v>
      </c>
      <c r="F4680">
        <v>8</v>
      </c>
      <c r="G4680" s="1">
        <f>'BECA SUPERIOR'!AB297</f>
        <v>0</v>
      </c>
      <c r="H4680" s="1">
        <f>'BECA SUPERIOR'!AC297</f>
        <v>0</v>
      </c>
    </row>
    <row r="4681">
      <c r="A4681" t="str">
        <v>Beca Educación Superior</v>
      </c>
      <c r="B4681" t="str">
        <v>SOLOLÁ</v>
      </c>
      <c r="C4681" t="str">
        <v>SANTA CATARINA PALOPÓ</v>
      </c>
      <c r="D4681" t="str">
        <v>Beca</v>
      </c>
      <c r="E4681" t="str">
        <v>09 Septiembre</v>
      </c>
      <c r="F4681">
        <v>9</v>
      </c>
      <c r="G4681" s="1">
        <f>'BECA SUPERIOR'!AE297</f>
        <v>2</v>
      </c>
      <c r="H4681" s="1">
        <f>'BECA SUPERIOR'!AF297</f>
        <v>5000</v>
      </c>
    </row>
    <row r="4682">
      <c r="A4682" t="str">
        <v>Beca Educación Superior</v>
      </c>
      <c r="B4682" t="str">
        <v>SOLOLÁ</v>
      </c>
      <c r="C4682" t="str">
        <v>SANTA CLARA LA LAGUNA</v>
      </c>
      <c r="D4682" t="str">
        <v>Beca</v>
      </c>
      <c r="E4682" t="str">
        <v>01 Enero</v>
      </c>
      <c r="F4682">
        <v>1</v>
      </c>
      <c r="G4682" s="1">
        <f>'BECA SUPERIOR'!G298</f>
        <v>0</v>
      </c>
      <c r="H4682" s="1">
        <f>'BECA SUPERIOR'!H298</f>
        <v>0</v>
      </c>
    </row>
    <row r="4683">
      <c r="A4683" t="str">
        <v>Beca Educación Superior</v>
      </c>
      <c r="B4683" t="str">
        <v>SOLOLÁ</v>
      </c>
      <c r="C4683" t="str">
        <v>SANTA CLARA LA LAGUNA</v>
      </c>
      <c r="D4683" t="str">
        <v>Beca</v>
      </c>
      <c r="E4683" t="str">
        <v>02 Febrero</v>
      </c>
      <c r="F4683">
        <v>2</v>
      </c>
      <c r="G4683" s="1">
        <f>'BECA SUPERIOR'!J298</f>
        <v>0</v>
      </c>
      <c r="H4683" s="1">
        <f>'BECA SUPERIOR'!K298</f>
        <v>0</v>
      </c>
    </row>
    <row r="4684">
      <c r="A4684" t="str">
        <v>Beca Educación Superior</v>
      </c>
      <c r="B4684" t="str">
        <v>SOLOLÁ</v>
      </c>
      <c r="C4684" t="str">
        <v>SANTA CLARA LA LAGUNA</v>
      </c>
      <c r="D4684" t="str">
        <v>Beca</v>
      </c>
      <c r="E4684" t="str">
        <v>03 Marzo</v>
      </c>
      <c r="F4684">
        <v>3</v>
      </c>
      <c r="G4684" s="1">
        <f>'BECA SUPERIOR'!M298</f>
        <v>0</v>
      </c>
      <c r="H4684" s="1">
        <f>'BECA SUPERIOR'!N298</f>
        <v>0</v>
      </c>
    </row>
    <row r="4685">
      <c r="A4685" t="str">
        <v>Beca Educación Superior</v>
      </c>
      <c r="B4685" t="str">
        <v>SOLOLÁ</v>
      </c>
      <c r="C4685" t="str">
        <v>SANTA CLARA LA LAGUNA</v>
      </c>
      <c r="D4685" t="str">
        <v>Beca</v>
      </c>
      <c r="E4685" t="str">
        <v>04 Abril</v>
      </c>
      <c r="F4685">
        <v>4</v>
      </c>
      <c r="G4685" s="1">
        <f>'BECA SUPERIOR'!P298</f>
        <v>2.88</v>
      </c>
      <c r="H4685" s="1">
        <f>'BECA SUPERIOR'!Q298</f>
        <v>7200</v>
      </c>
    </row>
    <row r="4686">
      <c r="A4686" t="str">
        <v>Beca Educación Superior</v>
      </c>
      <c r="B4686" t="str">
        <v>SOLOLÁ</v>
      </c>
      <c r="C4686" t="str">
        <v>SANTA CLARA LA LAGUNA</v>
      </c>
      <c r="D4686" t="str">
        <v>Beca</v>
      </c>
      <c r="E4686" t="str">
        <v>05 Mayo</v>
      </c>
      <c r="F4686">
        <v>5</v>
      </c>
      <c r="G4686" s="1">
        <f>'BECA SUPERIOR'!S298</f>
        <v>0</v>
      </c>
      <c r="H4686" s="1">
        <f>'BECA SUPERIOR'!T298</f>
        <v>0</v>
      </c>
    </row>
    <row r="4687">
      <c r="A4687" t="str">
        <v>Beca Educación Superior</v>
      </c>
      <c r="B4687" t="str">
        <v>SOLOLÁ</v>
      </c>
      <c r="C4687" t="str">
        <v>SANTA CLARA LA LAGUNA</v>
      </c>
      <c r="D4687" t="str">
        <v>Beca</v>
      </c>
      <c r="E4687" t="str">
        <v>06 Junio</v>
      </c>
      <c r="F4687">
        <v>6</v>
      </c>
      <c r="G4687" s="1">
        <f>'BECA SUPERIOR'!V298</f>
        <v>0</v>
      </c>
      <c r="H4687" s="1">
        <f>'BECA SUPERIOR'!W298</f>
        <v>0</v>
      </c>
    </row>
    <row r="4688">
      <c r="A4688" t="str">
        <v>Beca Educación Superior</v>
      </c>
      <c r="B4688" t="str">
        <v>SOLOLÁ</v>
      </c>
      <c r="C4688" t="str">
        <v>SANTA CLARA LA LAGUNA</v>
      </c>
      <c r="D4688" t="str">
        <v>Beca</v>
      </c>
      <c r="E4688" t="str">
        <v>07 Julio</v>
      </c>
      <c r="F4688">
        <v>7</v>
      </c>
      <c r="G4688" s="1">
        <f>'BECA SUPERIOR'!Y298</f>
        <v>0</v>
      </c>
      <c r="H4688" s="1">
        <f>'BECA SUPERIOR'!Z298</f>
        <v>0</v>
      </c>
    </row>
    <row r="4689">
      <c r="A4689" t="str">
        <v>Beca Educación Superior</v>
      </c>
      <c r="B4689" t="str">
        <v>SOLOLÁ</v>
      </c>
      <c r="C4689" t="str">
        <v>SANTA CLARA LA LAGUNA</v>
      </c>
      <c r="D4689" t="str">
        <v>Beca</v>
      </c>
      <c r="E4689" t="str">
        <v>08 Agosto</v>
      </c>
      <c r="F4689">
        <v>8</v>
      </c>
      <c r="G4689" s="1">
        <f>'BECA SUPERIOR'!AB298</f>
        <v>0</v>
      </c>
      <c r="H4689" s="1">
        <f>'BECA SUPERIOR'!AC298</f>
        <v>0</v>
      </c>
    </row>
    <row r="4690">
      <c r="A4690" t="str">
        <v>Beca Educación Superior</v>
      </c>
      <c r="B4690" t="str">
        <v>SOLOLÁ</v>
      </c>
      <c r="C4690" t="str">
        <v>SANTA CLARA LA LAGUNA</v>
      </c>
      <c r="D4690" t="str">
        <v>Beca</v>
      </c>
      <c r="E4690" t="str">
        <v>09 Septiembre</v>
      </c>
      <c r="F4690">
        <v>9</v>
      </c>
      <c r="G4690" s="1">
        <f>'BECA SUPERIOR'!AE298</f>
        <v>4</v>
      </c>
      <c r="H4690" s="1">
        <f>'BECA SUPERIOR'!AF298</f>
        <v>10000</v>
      </c>
    </row>
    <row r="4691">
      <c r="A4691" t="str">
        <v>Beca Educación Superior</v>
      </c>
      <c r="B4691" t="str">
        <v>SOLOLÁ</v>
      </c>
      <c r="C4691" t="str">
        <v>SANTA CRUZ LA LAGUNA</v>
      </c>
      <c r="D4691" t="str">
        <v>Beca</v>
      </c>
      <c r="E4691" t="str">
        <v>01 Enero</v>
      </c>
      <c r="F4691">
        <v>1</v>
      </c>
      <c r="G4691" s="1">
        <f>'BECA SUPERIOR'!G299</f>
        <v>0</v>
      </c>
      <c r="H4691" s="1">
        <f>'BECA SUPERIOR'!H299</f>
        <v>0</v>
      </c>
    </row>
    <row r="4692">
      <c r="A4692" t="str">
        <v>Beca Educación Superior</v>
      </c>
      <c r="B4692" t="str">
        <v>SOLOLÁ</v>
      </c>
      <c r="C4692" t="str">
        <v>SANTA CRUZ LA LAGUNA</v>
      </c>
      <c r="D4692" t="str">
        <v>Beca</v>
      </c>
      <c r="E4692" t="str">
        <v>02 Febrero</v>
      </c>
      <c r="F4692">
        <v>2</v>
      </c>
      <c r="G4692" s="1">
        <f>'BECA SUPERIOR'!J299</f>
        <v>0</v>
      </c>
      <c r="H4692" s="1">
        <f>'BECA SUPERIOR'!K299</f>
        <v>0</v>
      </c>
    </row>
    <row r="4693">
      <c r="A4693" t="str">
        <v>Beca Educación Superior</v>
      </c>
      <c r="B4693" t="str">
        <v>SOLOLÁ</v>
      </c>
      <c r="C4693" t="str">
        <v>SANTA CRUZ LA LAGUNA</v>
      </c>
      <c r="D4693" t="str">
        <v>Beca</v>
      </c>
      <c r="E4693" t="str">
        <v>03 Marzo</v>
      </c>
      <c r="F4693">
        <v>3</v>
      </c>
      <c r="G4693" s="1">
        <f>'BECA SUPERIOR'!M299</f>
        <v>0</v>
      </c>
      <c r="H4693" s="1">
        <f>'BECA SUPERIOR'!N299</f>
        <v>0</v>
      </c>
    </row>
    <row r="4694">
      <c r="A4694" t="str">
        <v>Beca Educación Superior</v>
      </c>
      <c r="B4694" t="str">
        <v>SOLOLÁ</v>
      </c>
      <c r="C4694" t="str">
        <v>SANTA CRUZ LA LAGUNA</v>
      </c>
      <c r="D4694" t="str">
        <v>Beca</v>
      </c>
      <c r="E4694" t="str">
        <v>04 Abril</v>
      </c>
      <c r="F4694">
        <v>4</v>
      </c>
      <c r="G4694" s="1">
        <f>'BECA SUPERIOR'!P299</f>
        <v>0.72</v>
      </c>
      <c r="H4694" s="1">
        <f>'BECA SUPERIOR'!Q299</f>
        <v>1800</v>
      </c>
    </row>
    <row r="4695">
      <c r="A4695" t="str">
        <v>Beca Educación Superior</v>
      </c>
      <c r="B4695" t="str">
        <v>SOLOLÁ</v>
      </c>
      <c r="C4695" t="str">
        <v>SANTA CRUZ LA LAGUNA</v>
      </c>
      <c r="D4695" t="str">
        <v>Beca</v>
      </c>
      <c r="E4695" t="str">
        <v>05 Mayo</v>
      </c>
      <c r="F4695">
        <v>5</v>
      </c>
      <c r="G4695" s="1">
        <f>'BECA SUPERIOR'!S299</f>
        <v>0</v>
      </c>
      <c r="H4695" s="1">
        <f>'BECA SUPERIOR'!T299</f>
        <v>0</v>
      </c>
    </row>
    <row r="4696">
      <c r="A4696" t="str">
        <v>Beca Educación Superior</v>
      </c>
      <c r="B4696" t="str">
        <v>SOLOLÁ</v>
      </c>
      <c r="C4696" t="str">
        <v>SANTA CRUZ LA LAGUNA</v>
      </c>
      <c r="D4696" t="str">
        <v>Beca</v>
      </c>
      <c r="E4696" t="str">
        <v>06 Junio</v>
      </c>
      <c r="F4696">
        <v>6</v>
      </c>
      <c r="G4696" s="1">
        <f>'BECA SUPERIOR'!V299</f>
        <v>0</v>
      </c>
      <c r="H4696" s="1">
        <f>'BECA SUPERIOR'!W299</f>
        <v>0</v>
      </c>
    </row>
    <row r="4697">
      <c r="A4697" t="str">
        <v>Beca Educación Superior</v>
      </c>
      <c r="B4697" t="str">
        <v>SOLOLÁ</v>
      </c>
      <c r="C4697" t="str">
        <v>SANTA CRUZ LA LAGUNA</v>
      </c>
      <c r="D4697" t="str">
        <v>Beca</v>
      </c>
      <c r="E4697" t="str">
        <v>07 Julio</v>
      </c>
      <c r="F4697">
        <v>7</v>
      </c>
      <c r="G4697" s="1">
        <f>'BECA SUPERIOR'!Y299</f>
        <v>0</v>
      </c>
      <c r="H4697" s="1">
        <f>'BECA SUPERIOR'!Z299</f>
        <v>0</v>
      </c>
    </row>
    <row r="4698">
      <c r="A4698" t="str">
        <v>Beca Educación Superior</v>
      </c>
      <c r="B4698" t="str">
        <v>SOLOLÁ</v>
      </c>
      <c r="C4698" t="str">
        <v>SANTA CRUZ LA LAGUNA</v>
      </c>
      <c r="D4698" t="str">
        <v>Beca</v>
      </c>
      <c r="E4698" t="str">
        <v>08 Agosto</v>
      </c>
      <c r="F4698">
        <v>8</v>
      </c>
      <c r="G4698" s="1">
        <f>'BECA SUPERIOR'!AB299</f>
        <v>0</v>
      </c>
      <c r="H4698" s="1">
        <f>'BECA SUPERIOR'!AC299</f>
        <v>0</v>
      </c>
    </row>
    <row r="4699">
      <c r="A4699" t="str">
        <v>Beca Educación Superior</v>
      </c>
      <c r="B4699" t="str">
        <v>SOLOLÁ</v>
      </c>
      <c r="C4699" t="str">
        <v>SANTA CRUZ LA LAGUNA</v>
      </c>
      <c r="D4699" t="str">
        <v>Beca</v>
      </c>
      <c r="E4699" t="str">
        <v>09 Septiembre</v>
      </c>
      <c r="F4699">
        <v>9</v>
      </c>
      <c r="G4699" s="1">
        <f>'BECA SUPERIOR'!AE299</f>
        <v>1</v>
      </c>
      <c r="H4699" s="1">
        <f>'BECA SUPERIOR'!AF299</f>
        <v>2500</v>
      </c>
    </row>
    <row r="4700">
      <c r="A4700" t="str">
        <v>Beca Educación Superior</v>
      </c>
      <c r="B4700" t="str">
        <v>SOLOLÁ</v>
      </c>
      <c r="C4700" t="str">
        <v>SANTA LUCÍA UTATLÁN</v>
      </c>
      <c r="D4700" t="str">
        <v>Beca</v>
      </c>
      <c r="E4700" t="str">
        <v>01 Enero</v>
      </c>
      <c r="F4700">
        <v>1</v>
      </c>
      <c r="G4700" s="1">
        <f>'BECA SUPERIOR'!G300</f>
        <v>0</v>
      </c>
      <c r="H4700" s="1">
        <f>'BECA SUPERIOR'!H300</f>
        <v>0</v>
      </c>
    </row>
    <row r="4701">
      <c r="A4701" t="str">
        <v>Beca Educación Superior</v>
      </c>
      <c r="B4701" t="str">
        <v>SOLOLÁ</v>
      </c>
      <c r="C4701" t="str">
        <v>SANTA LUCÍA UTATLÁN</v>
      </c>
      <c r="D4701" t="str">
        <v>Beca</v>
      </c>
      <c r="E4701" t="str">
        <v>02 Febrero</v>
      </c>
      <c r="F4701">
        <v>2</v>
      </c>
      <c r="G4701" s="1">
        <f>'BECA SUPERIOR'!J300</f>
        <v>0</v>
      </c>
      <c r="H4701" s="1">
        <f>'BECA SUPERIOR'!K300</f>
        <v>0</v>
      </c>
    </row>
    <row r="4702">
      <c r="A4702" t="str">
        <v>Beca Educación Superior</v>
      </c>
      <c r="B4702" t="str">
        <v>SOLOLÁ</v>
      </c>
      <c r="C4702" t="str">
        <v>SANTA LUCÍA UTATLÁN</v>
      </c>
      <c r="D4702" t="str">
        <v>Beca</v>
      </c>
      <c r="E4702" t="str">
        <v>03 Marzo</v>
      </c>
      <c r="F4702">
        <v>3</v>
      </c>
      <c r="G4702" s="1">
        <f>'BECA SUPERIOR'!M300</f>
        <v>0</v>
      </c>
      <c r="H4702" s="1">
        <f>'BECA SUPERIOR'!N300</f>
        <v>0</v>
      </c>
    </row>
    <row r="4703">
      <c r="A4703" t="str">
        <v>Beca Educación Superior</v>
      </c>
      <c r="B4703" t="str">
        <v>SOLOLÁ</v>
      </c>
      <c r="C4703" t="str">
        <v>SANTA LUCÍA UTATLÁN</v>
      </c>
      <c r="D4703" t="str">
        <v>Beca</v>
      </c>
      <c r="E4703" t="str">
        <v>04 Abril</v>
      </c>
      <c r="F4703">
        <v>4</v>
      </c>
      <c r="G4703" s="1">
        <f>'BECA SUPERIOR'!P300</f>
        <v>3.6</v>
      </c>
      <c r="H4703" s="1">
        <f>'BECA SUPERIOR'!Q300</f>
        <v>9000</v>
      </c>
    </row>
    <row r="4704">
      <c r="A4704" t="str">
        <v>Beca Educación Superior</v>
      </c>
      <c r="B4704" t="str">
        <v>SOLOLÁ</v>
      </c>
      <c r="C4704" t="str">
        <v>SANTA LUCÍA UTATLÁN</v>
      </c>
      <c r="D4704" t="str">
        <v>Beca</v>
      </c>
      <c r="E4704" t="str">
        <v>05 Mayo</v>
      </c>
      <c r="F4704">
        <v>5</v>
      </c>
      <c r="G4704" s="1">
        <f>'BECA SUPERIOR'!S300</f>
        <v>0</v>
      </c>
      <c r="H4704" s="1">
        <f>'BECA SUPERIOR'!T300</f>
        <v>0</v>
      </c>
    </row>
    <row r="4705">
      <c r="A4705" t="str">
        <v>Beca Educación Superior</v>
      </c>
      <c r="B4705" t="str">
        <v>SOLOLÁ</v>
      </c>
      <c r="C4705" t="str">
        <v>SANTA LUCÍA UTATLÁN</v>
      </c>
      <c r="D4705" t="str">
        <v>Beca</v>
      </c>
      <c r="E4705" t="str">
        <v>06 Junio</v>
      </c>
      <c r="F4705">
        <v>6</v>
      </c>
      <c r="G4705" s="1">
        <f>'BECA SUPERIOR'!V300</f>
        <v>0</v>
      </c>
      <c r="H4705" s="1">
        <f>'BECA SUPERIOR'!W300</f>
        <v>0</v>
      </c>
    </row>
    <row r="4706">
      <c r="A4706" t="str">
        <v>Beca Educación Superior</v>
      </c>
      <c r="B4706" t="str">
        <v>SOLOLÁ</v>
      </c>
      <c r="C4706" t="str">
        <v>SANTA LUCÍA UTATLÁN</v>
      </c>
      <c r="D4706" t="str">
        <v>Beca</v>
      </c>
      <c r="E4706" t="str">
        <v>07 Julio</v>
      </c>
      <c r="F4706">
        <v>7</v>
      </c>
      <c r="G4706" s="1">
        <f>'BECA SUPERIOR'!Y300</f>
        <v>0</v>
      </c>
      <c r="H4706" s="1">
        <f>'BECA SUPERIOR'!Z300</f>
        <v>0</v>
      </c>
    </row>
    <row r="4707">
      <c r="A4707" t="str">
        <v>Beca Educación Superior</v>
      </c>
      <c r="B4707" t="str">
        <v>SOLOLÁ</v>
      </c>
      <c r="C4707" t="str">
        <v>SANTA LUCÍA UTATLÁN</v>
      </c>
      <c r="D4707" t="str">
        <v>Beca</v>
      </c>
      <c r="E4707" t="str">
        <v>08 Agosto</v>
      </c>
      <c r="F4707">
        <v>8</v>
      </c>
      <c r="G4707" s="1">
        <f>'BECA SUPERIOR'!AB300</f>
        <v>0</v>
      </c>
      <c r="H4707" s="1">
        <f>'BECA SUPERIOR'!AC300</f>
        <v>0</v>
      </c>
    </row>
    <row r="4708">
      <c r="A4708" t="str">
        <v>Beca Educación Superior</v>
      </c>
      <c r="B4708" t="str">
        <v>SOLOLÁ</v>
      </c>
      <c r="C4708" t="str">
        <v>SANTA LUCÍA UTATLÁN</v>
      </c>
      <c r="D4708" t="str">
        <v>Beca</v>
      </c>
      <c r="E4708" t="str">
        <v>09 Septiembre</v>
      </c>
      <c r="F4708">
        <v>9</v>
      </c>
      <c r="G4708" s="1">
        <f>'BECA SUPERIOR'!AE300</f>
        <v>5</v>
      </c>
      <c r="H4708" s="1">
        <f>'BECA SUPERIOR'!AF300</f>
        <v>12500</v>
      </c>
    </row>
    <row r="4709">
      <c r="A4709" t="str">
        <v>Beca Educación Superior</v>
      </c>
      <c r="B4709" t="str">
        <v>SOLOLÁ</v>
      </c>
      <c r="C4709" t="str">
        <v>SANTA MARÍA VISITACIÓN</v>
      </c>
      <c r="D4709" t="str">
        <v>Beca</v>
      </c>
      <c r="E4709" t="str">
        <v>01 Enero</v>
      </c>
      <c r="F4709">
        <v>1</v>
      </c>
      <c r="G4709" s="1">
        <f>'BECA SUPERIOR'!G301</f>
        <v>0</v>
      </c>
      <c r="H4709" s="1">
        <f>'BECA SUPERIOR'!H301</f>
        <v>0</v>
      </c>
    </row>
    <row r="4710">
      <c r="A4710" t="str">
        <v>Beca Educación Superior</v>
      </c>
      <c r="B4710" t="str">
        <v>SOLOLÁ</v>
      </c>
      <c r="C4710" t="str">
        <v>SANTA MARÍA VISITACIÓN</v>
      </c>
      <c r="D4710" t="str">
        <v>Beca</v>
      </c>
      <c r="E4710" t="str">
        <v>02 Febrero</v>
      </c>
      <c r="F4710">
        <v>2</v>
      </c>
      <c r="G4710" s="1">
        <f>'BECA SUPERIOR'!J301</f>
        <v>0</v>
      </c>
      <c r="H4710" s="1">
        <f>'BECA SUPERIOR'!K301</f>
        <v>0</v>
      </c>
    </row>
    <row r="4711">
      <c r="A4711" t="str">
        <v>Beca Educación Superior</v>
      </c>
      <c r="B4711" t="str">
        <v>SOLOLÁ</v>
      </c>
      <c r="C4711" t="str">
        <v>SANTA MARÍA VISITACIÓN</v>
      </c>
      <c r="D4711" t="str">
        <v>Beca</v>
      </c>
      <c r="E4711" t="str">
        <v>03 Marzo</v>
      </c>
      <c r="F4711">
        <v>3</v>
      </c>
      <c r="G4711" s="1">
        <f>'BECA SUPERIOR'!M301</f>
        <v>0</v>
      </c>
      <c r="H4711" s="1">
        <f>'BECA SUPERIOR'!N301</f>
        <v>0</v>
      </c>
    </row>
    <row r="4712">
      <c r="A4712" t="str">
        <v>Beca Educación Superior</v>
      </c>
      <c r="B4712" t="str">
        <v>SOLOLÁ</v>
      </c>
      <c r="C4712" t="str">
        <v>SANTA MARÍA VISITACIÓN</v>
      </c>
      <c r="D4712" t="str">
        <v>Beca</v>
      </c>
      <c r="E4712" t="str">
        <v>04 Abril</v>
      </c>
      <c r="F4712">
        <v>4</v>
      </c>
      <c r="G4712" s="1">
        <f>'BECA SUPERIOR'!P301</f>
        <v>2.88</v>
      </c>
      <c r="H4712" s="1">
        <f>'BECA SUPERIOR'!Q301</f>
        <v>7200</v>
      </c>
    </row>
    <row r="4713">
      <c r="A4713" t="str">
        <v>Beca Educación Superior</v>
      </c>
      <c r="B4713" t="str">
        <v>SOLOLÁ</v>
      </c>
      <c r="C4713" t="str">
        <v>SANTA MARÍA VISITACIÓN</v>
      </c>
      <c r="D4713" t="str">
        <v>Beca</v>
      </c>
      <c r="E4713" t="str">
        <v>05 Mayo</v>
      </c>
      <c r="F4713">
        <v>5</v>
      </c>
      <c r="G4713" s="1">
        <f>'BECA SUPERIOR'!S301</f>
        <v>0</v>
      </c>
      <c r="H4713" s="1">
        <f>'BECA SUPERIOR'!T301</f>
        <v>0</v>
      </c>
    </row>
    <row r="4714">
      <c r="A4714" t="str">
        <v>Beca Educación Superior</v>
      </c>
      <c r="B4714" t="str">
        <v>SOLOLÁ</v>
      </c>
      <c r="C4714" t="str">
        <v>SANTA MARÍA VISITACIÓN</v>
      </c>
      <c r="D4714" t="str">
        <v>Beca</v>
      </c>
      <c r="E4714" t="str">
        <v>06 Junio</v>
      </c>
      <c r="F4714">
        <v>6</v>
      </c>
      <c r="G4714" s="1">
        <f>'BECA SUPERIOR'!V301</f>
        <v>0</v>
      </c>
      <c r="H4714" s="1">
        <f>'BECA SUPERIOR'!W301</f>
        <v>0</v>
      </c>
    </row>
    <row r="4715">
      <c r="A4715" t="str">
        <v>Beca Educación Superior</v>
      </c>
      <c r="B4715" t="str">
        <v>SOLOLÁ</v>
      </c>
      <c r="C4715" t="str">
        <v>SANTA MARÍA VISITACIÓN</v>
      </c>
      <c r="D4715" t="str">
        <v>Beca</v>
      </c>
      <c r="E4715" t="str">
        <v>07 Julio</v>
      </c>
      <c r="F4715">
        <v>7</v>
      </c>
      <c r="G4715" s="1">
        <f>'BECA SUPERIOR'!Y301</f>
        <v>0</v>
      </c>
      <c r="H4715" s="1">
        <f>'BECA SUPERIOR'!Z301</f>
        <v>0</v>
      </c>
    </row>
    <row r="4716">
      <c r="A4716" t="str">
        <v>Beca Educación Superior</v>
      </c>
      <c r="B4716" t="str">
        <v>SOLOLÁ</v>
      </c>
      <c r="C4716" t="str">
        <v>SANTA MARÍA VISITACIÓN</v>
      </c>
      <c r="D4716" t="str">
        <v>Beca</v>
      </c>
      <c r="E4716" t="str">
        <v>08 Agosto</v>
      </c>
      <c r="F4716">
        <v>8</v>
      </c>
      <c r="G4716" s="1">
        <f>'BECA SUPERIOR'!AB301</f>
        <v>0</v>
      </c>
      <c r="H4716" s="1">
        <f>'BECA SUPERIOR'!AC301</f>
        <v>0</v>
      </c>
    </row>
    <row r="4717">
      <c r="A4717" t="str">
        <v>Beca Educación Superior</v>
      </c>
      <c r="B4717" t="str">
        <v>SOLOLÁ</v>
      </c>
      <c r="C4717" t="str">
        <v>SANTA MARÍA VISITACIÓN</v>
      </c>
      <c r="D4717" t="str">
        <v>Beca</v>
      </c>
      <c r="E4717" t="str">
        <v>09 Septiembre</v>
      </c>
      <c r="F4717">
        <v>9</v>
      </c>
      <c r="G4717" s="1">
        <f>'BECA SUPERIOR'!AE301</f>
        <v>4</v>
      </c>
      <c r="H4717" s="1">
        <f>'BECA SUPERIOR'!AF301</f>
        <v>10000</v>
      </c>
    </row>
    <row r="4718">
      <c r="A4718" t="str">
        <v>Beca Educación Superior</v>
      </c>
      <c r="B4718" t="str">
        <v>SOLOLÁ</v>
      </c>
      <c r="C4718" t="str">
        <v>SANTIAGO ATITLÁN</v>
      </c>
      <c r="D4718" t="str">
        <v>Beca</v>
      </c>
      <c r="E4718" t="str">
        <v>01 Enero</v>
      </c>
      <c r="F4718">
        <v>1</v>
      </c>
      <c r="G4718" s="1">
        <f>'BECA SUPERIOR'!G302</f>
        <v>0</v>
      </c>
      <c r="H4718" s="1">
        <f>'BECA SUPERIOR'!H302</f>
        <v>0</v>
      </c>
    </row>
    <row r="4719">
      <c r="A4719" t="str">
        <v>Beca Educación Superior</v>
      </c>
      <c r="B4719" t="str">
        <v>SOLOLÁ</v>
      </c>
      <c r="C4719" t="str">
        <v>SANTIAGO ATITLÁN</v>
      </c>
      <c r="D4719" t="str">
        <v>Beca</v>
      </c>
      <c r="E4719" t="str">
        <v>02 Febrero</v>
      </c>
      <c r="F4719">
        <v>2</v>
      </c>
      <c r="G4719" s="1">
        <f>'BECA SUPERIOR'!J302</f>
        <v>0</v>
      </c>
      <c r="H4719" s="1">
        <f>'BECA SUPERIOR'!K302</f>
        <v>0</v>
      </c>
    </row>
    <row r="4720">
      <c r="A4720" t="str">
        <v>Beca Educación Superior</v>
      </c>
      <c r="B4720" t="str">
        <v>SOLOLÁ</v>
      </c>
      <c r="C4720" t="str">
        <v>SANTIAGO ATITLÁN</v>
      </c>
      <c r="D4720" t="str">
        <v>Beca</v>
      </c>
      <c r="E4720" t="str">
        <v>03 Marzo</v>
      </c>
      <c r="F4720">
        <v>3</v>
      </c>
      <c r="G4720" s="1">
        <f>'BECA SUPERIOR'!M302</f>
        <v>0</v>
      </c>
      <c r="H4720" s="1">
        <f>'BECA SUPERIOR'!N302</f>
        <v>0</v>
      </c>
    </row>
    <row r="4721">
      <c r="A4721" t="str">
        <v>Beca Educación Superior</v>
      </c>
      <c r="B4721" t="str">
        <v>SOLOLÁ</v>
      </c>
      <c r="C4721" t="str">
        <v>SANTIAGO ATITLÁN</v>
      </c>
      <c r="D4721" t="str">
        <v>Beca</v>
      </c>
      <c r="E4721" t="str">
        <v>04 Abril</v>
      </c>
      <c r="F4721">
        <v>4</v>
      </c>
      <c r="G4721" s="1">
        <f>'BECA SUPERIOR'!P302</f>
        <v>8.64</v>
      </c>
      <c r="H4721" s="1">
        <f>'BECA SUPERIOR'!Q302</f>
        <v>21600</v>
      </c>
    </row>
    <row r="4722">
      <c r="A4722" t="str">
        <v>Beca Educación Superior</v>
      </c>
      <c r="B4722" t="str">
        <v>SOLOLÁ</v>
      </c>
      <c r="C4722" t="str">
        <v>SANTIAGO ATITLÁN</v>
      </c>
      <c r="D4722" t="str">
        <v>Beca</v>
      </c>
      <c r="E4722" t="str">
        <v>05 Mayo</v>
      </c>
      <c r="F4722">
        <v>5</v>
      </c>
      <c r="G4722" s="1">
        <f>'BECA SUPERIOR'!S302</f>
        <v>0</v>
      </c>
      <c r="H4722" s="1">
        <f>'BECA SUPERIOR'!T302</f>
        <v>0</v>
      </c>
    </row>
    <row r="4723">
      <c r="A4723" t="str">
        <v>Beca Educación Superior</v>
      </c>
      <c r="B4723" t="str">
        <v>SOLOLÁ</v>
      </c>
      <c r="C4723" t="str">
        <v>SANTIAGO ATITLÁN</v>
      </c>
      <c r="D4723" t="str">
        <v>Beca</v>
      </c>
      <c r="E4723" t="str">
        <v>06 Junio</v>
      </c>
      <c r="F4723">
        <v>6</v>
      </c>
      <c r="G4723" s="1">
        <f>'BECA SUPERIOR'!V302</f>
        <v>0</v>
      </c>
      <c r="H4723" s="1">
        <f>'BECA SUPERIOR'!W302</f>
        <v>0</v>
      </c>
    </row>
    <row r="4724">
      <c r="A4724" t="str">
        <v>Beca Educación Superior</v>
      </c>
      <c r="B4724" t="str">
        <v>SOLOLÁ</v>
      </c>
      <c r="C4724" t="str">
        <v>SANTIAGO ATITLÁN</v>
      </c>
      <c r="D4724" t="str">
        <v>Beca</v>
      </c>
      <c r="E4724" t="str">
        <v>07 Julio</v>
      </c>
      <c r="F4724">
        <v>7</v>
      </c>
      <c r="G4724" s="1">
        <f>'BECA SUPERIOR'!Y302</f>
        <v>0</v>
      </c>
      <c r="H4724" s="1">
        <f>'BECA SUPERIOR'!Z302</f>
        <v>0</v>
      </c>
    </row>
    <row r="4725">
      <c r="A4725" t="str">
        <v>Beca Educación Superior</v>
      </c>
      <c r="B4725" t="str">
        <v>SOLOLÁ</v>
      </c>
      <c r="C4725" t="str">
        <v>SANTIAGO ATITLÁN</v>
      </c>
      <c r="D4725" t="str">
        <v>Beca</v>
      </c>
      <c r="E4725" t="str">
        <v>08 Agosto</v>
      </c>
      <c r="F4725">
        <v>8</v>
      </c>
      <c r="G4725" s="1">
        <f>'BECA SUPERIOR'!AB302</f>
        <v>0</v>
      </c>
      <c r="H4725" s="1">
        <f>'BECA SUPERIOR'!AC302</f>
        <v>0</v>
      </c>
    </row>
    <row r="4726">
      <c r="A4726" t="str">
        <v>Beca Educación Superior</v>
      </c>
      <c r="B4726" t="str">
        <v>SOLOLÁ</v>
      </c>
      <c r="C4726" t="str">
        <v>SANTIAGO ATITLÁN</v>
      </c>
      <c r="D4726" t="str">
        <v>Beca</v>
      </c>
      <c r="E4726" t="str">
        <v>09 Septiembre</v>
      </c>
      <c r="F4726">
        <v>9</v>
      </c>
      <c r="G4726" s="1">
        <f>'BECA SUPERIOR'!AE302</f>
        <v>12</v>
      </c>
      <c r="H4726" s="1">
        <f>'BECA SUPERIOR'!AF302</f>
        <v>30000</v>
      </c>
    </row>
    <row r="4727">
      <c r="A4727" t="str">
        <v>Beca Educación Superior</v>
      </c>
      <c r="B4727" t="str">
        <v>SOLOLÁ</v>
      </c>
      <c r="C4727" t="str">
        <v>SOLOLÁ</v>
      </c>
      <c r="D4727" t="str">
        <v>Beca</v>
      </c>
      <c r="E4727" t="str">
        <v>01 Enero</v>
      </c>
      <c r="F4727">
        <v>1</v>
      </c>
      <c r="G4727" s="1">
        <f>'BECA SUPERIOR'!G303</f>
        <v>0</v>
      </c>
      <c r="H4727" s="1">
        <f>'BECA SUPERIOR'!H303</f>
        <v>0</v>
      </c>
    </row>
    <row r="4728">
      <c r="A4728" t="str">
        <v>Beca Educación Superior</v>
      </c>
      <c r="B4728" t="str">
        <v>SOLOLÁ</v>
      </c>
      <c r="C4728" t="str">
        <v>SOLOLÁ</v>
      </c>
      <c r="D4728" t="str">
        <v>Beca</v>
      </c>
      <c r="E4728" t="str">
        <v>02 Febrero</v>
      </c>
      <c r="F4728">
        <v>2</v>
      </c>
      <c r="G4728" s="1">
        <f>'BECA SUPERIOR'!J303</f>
        <v>0</v>
      </c>
      <c r="H4728" s="1">
        <f>'BECA SUPERIOR'!K303</f>
        <v>0</v>
      </c>
    </row>
    <row r="4729">
      <c r="A4729" t="str">
        <v>Beca Educación Superior</v>
      </c>
      <c r="B4729" t="str">
        <v>SOLOLÁ</v>
      </c>
      <c r="C4729" t="str">
        <v>SOLOLÁ</v>
      </c>
      <c r="D4729" t="str">
        <v>Beca</v>
      </c>
      <c r="E4729" t="str">
        <v>03 Marzo</v>
      </c>
      <c r="F4729">
        <v>3</v>
      </c>
      <c r="G4729" s="1">
        <f>'BECA SUPERIOR'!M303</f>
        <v>0</v>
      </c>
      <c r="H4729" s="1">
        <f>'BECA SUPERIOR'!N303</f>
        <v>0</v>
      </c>
    </row>
    <row r="4730">
      <c r="A4730" t="str">
        <v>Beca Educación Superior</v>
      </c>
      <c r="B4730" t="str">
        <v>SOLOLÁ</v>
      </c>
      <c r="C4730" t="str">
        <v>SOLOLÁ</v>
      </c>
      <c r="D4730" t="str">
        <v>Beca</v>
      </c>
      <c r="E4730" t="str">
        <v>04 Abril</v>
      </c>
      <c r="F4730">
        <v>4</v>
      </c>
      <c r="G4730" s="1">
        <f>'BECA SUPERIOR'!P303</f>
        <v>0</v>
      </c>
      <c r="H4730" s="1">
        <f>'BECA SUPERIOR'!Q303</f>
        <v>0</v>
      </c>
    </row>
    <row r="4731">
      <c r="A4731" t="str">
        <v>Beca Educación Superior</v>
      </c>
      <c r="B4731" t="str">
        <v>SOLOLÁ</v>
      </c>
      <c r="C4731" t="str">
        <v>SOLOLÁ</v>
      </c>
      <c r="D4731" t="str">
        <v>Beca</v>
      </c>
      <c r="E4731" t="str">
        <v>05 Mayo</v>
      </c>
      <c r="F4731">
        <v>5</v>
      </c>
      <c r="G4731" s="1">
        <f>'BECA SUPERIOR'!S303</f>
        <v>0</v>
      </c>
      <c r="H4731" s="1">
        <f>'BECA SUPERIOR'!T303</f>
        <v>0</v>
      </c>
    </row>
    <row r="4732">
      <c r="A4732" t="str">
        <v>Beca Educación Superior</v>
      </c>
      <c r="B4732" t="str">
        <v>SOLOLÁ</v>
      </c>
      <c r="C4732" t="str">
        <v>SOLOLÁ</v>
      </c>
      <c r="D4732" t="str">
        <v>Beca</v>
      </c>
      <c r="E4732" t="str">
        <v>06 Junio</v>
      </c>
      <c r="F4732">
        <v>6</v>
      </c>
      <c r="G4732" s="1">
        <f>'BECA SUPERIOR'!V303</f>
        <v>0</v>
      </c>
      <c r="H4732" s="1">
        <f>'BECA SUPERIOR'!W303</f>
        <v>0</v>
      </c>
    </row>
    <row r="4733">
      <c r="A4733" t="str">
        <v>Beca Educación Superior</v>
      </c>
      <c r="B4733" t="str">
        <v>SOLOLÁ</v>
      </c>
      <c r="C4733" t="str">
        <v>SOLOLÁ</v>
      </c>
      <c r="D4733" t="str">
        <v>Beca</v>
      </c>
      <c r="E4733" t="str">
        <v>07 Julio</v>
      </c>
      <c r="F4733">
        <v>7</v>
      </c>
      <c r="G4733" s="1">
        <f>'BECA SUPERIOR'!Y303</f>
        <v>0</v>
      </c>
      <c r="H4733" s="1">
        <f>'BECA SUPERIOR'!Z303</f>
        <v>0</v>
      </c>
    </row>
    <row r="4734">
      <c r="A4734" t="str">
        <v>Beca Educación Superior</v>
      </c>
      <c r="B4734" t="str">
        <v>SOLOLÁ</v>
      </c>
      <c r="C4734" t="str">
        <v>SOLOLÁ</v>
      </c>
      <c r="D4734" t="str">
        <v>Beca</v>
      </c>
      <c r="E4734" t="str">
        <v>08 Agosto</v>
      </c>
      <c r="F4734">
        <v>8</v>
      </c>
      <c r="G4734" s="1">
        <f>'BECA SUPERIOR'!AB303</f>
        <v>0</v>
      </c>
      <c r="H4734" s="1">
        <f>'BECA SUPERIOR'!AC303</f>
        <v>0</v>
      </c>
    </row>
    <row r="4735">
      <c r="A4735" t="str">
        <v>Beca Educación Superior</v>
      </c>
      <c r="B4735" t="str">
        <v>SOLOLÁ</v>
      </c>
      <c r="C4735" t="str">
        <v>SOLOLÁ</v>
      </c>
      <c r="D4735" t="str">
        <v>Beca</v>
      </c>
      <c r="E4735" t="str">
        <v>09 Septiembre</v>
      </c>
      <c r="F4735">
        <v>9</v>
      </c>
      <c r="G4735" s="1">
        <f>'BECA SUPERIOR'!AE303</f>
        <v>0</v>
      </c>
      <c r="H4735" s="1">
        <f>'BECA SUPERIOR'!AF303</f>
        <v>0</v>
      </c>
    </row>
    <row r="4736">
      <c r="A4736" t="str">
        <v>Beca Educación Superior</v>
      </c>
      <c r="B4736" t="str">
        <v>SUCHITEPÉQUEZ</v>
      </c>
      <c r="C4736" t="str">
        <v>CHICACAO</v>
      </c>
      <c r="D4736" t="str">
        <v>Beca</v>
      </c>
      <c r="E4736" t="str">
        <v>01 Enero</v>
      </c>
      <c r="F4736">
        <v>1</v>
      </c>
      <c r="G4736" s="1">
        <f>'BECA SUPERIOR'!G304</f>
        <v>0</v>
      </c>
      <c r="H4736" s="1">
        <f>'BECA SUPERIOR'!H304</f>
        <v>0</v>
      </c>
    </row>
    <row r="4737">
      <c r="A4737" t="str">
        <v>Beca Educación Superior</v>
      </c>
      <c r="B4737" t="str">
        <v>SUCHITEPÉQUEZ</v>
      </c>
      <c r="C4737" t="str">
        <v>CHICACAO</v>
      </c>
      <c r="D4737" t="str">
        <v>Beca</v>
      </c>
      <c r="E4737" t="str">
        <v>02 Febrero</v>
      </c>
      <c r="F4737">
        <v>2</v>
      </c>
      <c r="G4737" s="1">
        <f>'BECA SUPERIOR'!J304</f>
        <v>0</v>
      </c>
      <c r="H4737" s="1">
        <f>'BECA SUPERIOR'!K304</f>
        <v>0</v>
      </c>
    </row>
    <row r="4738">
      <c r="A4738" t="str">
        <v>Beca Educación Superior</v>
      </c>
      <c r="B4738" t="str">
        <v>SUCHITEPÉQUEZ</v>
      </c>
      <c r="C4738" t="str">
        <v>CHICACAO</v>
      </c>
      <c r="D4738" t="str">
        <v>Beca</v>
      </c>
      <c r="E4738" t="str">
        <v>03 Marzo</v>
      </c>
      <c r="F4738">
        <v>3</v>
      </c>
      <c r="G4738" s="1">
        <f>'BECA SUPERIOR'!M304</f>
        <v>0</v>
      </c>
      <c r="H4738" s="1">
        <f>'BECA SUPERIOR'!N304</f>
        <v>0</v>
      </c>
    </row>
    <row r="4739">
      <c r="A4739" t="str">
        <v>Beca Educación Superior</v>
      </c>
      <c r="B4739" t="str">
        <v>SUCHITEPÉQUEZ</v>
      </c>
      <c r="C4739" t="str">
        <v>CHICACAO</v>
      </c>
      <c r="D4739" t="str">
        <v>Beca</v>
      </c>
      <c r="E4739" t="str">
        <v>04 Abril</v>
      </c>
      <c r="F4739">
        <v>4</v>
      </c>
      <c r="G4739" s="1">
        <f>'BECA SUPERIOR'!P304</f>
        <v>1.44</v>
      </c>
      <c r="H4739" s="1">
        <f>'BECA SUPERIOR'!Q304</f>
        <v>3600</v>
      </c>
    </row>
    <row r="4740">
      <c r="A4740" t="str">
        <v>Beca Educación Superior</v>
      </c>
      <c r="B4740" t="str">
        <v>SUCHITEPÉQUEZ</v>
      </c>
      <c r="C4740" t="str">
        <v>CHICACAO</v>
      </c>
      <c r="D4740" t="str">
        <v>Beca</v>
      </c>
      <c r="E4740" t="str">
        <v>05 Mayo</v>
      </c>
      <c r="F4740">
        <v>5</v>
      </c>
      <c r="G4740" s="1">
        <f>'BECA SUPERIOR'!S304</f>
        <v>0</v>
      </c>
      <c r="H4740" s="1">
        <f>'BECA SUPERIOR'!T304</f>
        <v>0</v>
      </c>
    </row>
    <row r="4741">
      <c r="A4741" t="str">
        <v>Beca Educación Superior</v>
      </c>
      <c r="B4741" t="str">
        <v>SUCHITEPÉQUEZ</v>
      </c>
      <c r="C4741" t="str">
        <v>CHICACAO</v>
      </c>
      <c r="D4741" t="str">
        <v>Beca</v>
      </c>
      <c r="E4741" t="str">
        <v>06 Junio</v>
      </c>
      <c r="F4741">
        <v>6</v>
      </c>
      <c r="G4741" s="1">
        <f>'BECA SUPERIOR'!V304</f>
        <v>0</v>
      </c>
      <c r="H4741" s="1">
        <f>'BECA SUPERIOR'!W304</f>
        <v>0</v>
      </c>
    </row>
    <row r="4742">
      <c r="A4742" t="str">
        <v>Beca Educación Superior</v>
      </c>
      <c r="B4742" t="str">
        <v>SUCHITEPÉQUEZ</v>
      </c>
      <c r="C4742" t="str">
        <v>CHICACAO</v>
      </c>
      <c r="D4742" t="str">
        <v>Beca</v>
      </c>
      <c r="E4742" t="str">
        <v>07 Julio</v>
      </c>
      <c r="F4742">
        <v>7</v>
      </c>
      <c r="G4742" s="1">
        <f>'BECA SUPERIOR'!Y304</f>
        <v>0</v>
      </c>
      <c r="H4742" s="1">
        <f>'BECA SUPERIOR'!Z304</f>
        <v>0</v>
      </c>
    </row>
    <row r="4743">
      <c r="A4743" t="str">
        <v>Beca Educación Superior</v>
      </c>
      <c r="B4743" t="str">
        <v>SUCHITEPÉQUEZ</v>
      </c>
      <c r="C4743" t="str">
        <v>CHICACAO</v>
      </c>
      <c r="D4743" t="str">
        <v>Beca</v>
      </c>
      <c r="E4743" t="str">
        <v>08 Agosto</v>
      </c>
      <c r="F4743">
        <v>8</v>
      </c>
      <c r="G4743" s="1">
        <f>'BECA SUPERIOR'!AB304</f>
        <v>0</v>
      </c>
      <c r="H4743" s="1">
        <f>'BECA SUPERIOR'!AC304</f>
        <v>0</v>
      </c>
    </row>
    <row r="4744">
      <c r="A4744" t="str">
        <v>Beca Educación Superior</v>
      </c>
      <c r="B4744" t="str">
        <v>SUCHITEPÉQUEZ</v>
      </c>
      <c r="C4744" t="str">
        <v>CHICACAO</v>
      </c>
      <c r="D4744" t="str">
        <v>Beca</v>
      </c>
      <c r="E4744" t="str">
        <v>09 Septiembre</v>
      </c>
      <c r="F4744">
        <v>9</v>
      </c>
      <c r="G4744" s="1">
        <f>'BECA SUPERIOR'!AE304</f>
        <v>3</v>
      </c>
      <c r="H4744" s="1">
        <f>'BECA SUPERIOR'!AF304</f>
        <v>7500</v>
      </c>
    </row>
    <row r="4745">
      <c r="A4745" t="str">
        <v>Beca Educación Superior</v>
      </c>
      <c r="B4745" t="str">
        <v>SUCHITEPÉQUEZ</v>
      </c>
      <c r="C4745" t="str">
        <v>CUYOTENANGO</v>
      </c>
      <c r="D4745" t="str">
        <v>Beca</v>
      </c>
      <c r="E4745" t="str">
        <v>01 Enero</v>
      </c>
      <c r="F4745">
        <v>1</v>
      </c>
      <c r="G4745" s="1">
        <f>'BECA SUPERIOR'!G305</f>
        <v>0</v>
      </c>
      <c r="H4745" s="1">
        <f>'BECA SUPERIOR'!H305</f>
        <v>0</v>
      </c>
    </row>
    <row r="4746">
      <c r="A4746" t="str">
        <v>Beca Educación Superior</v>
      </c>
      <c r="B4746" t="str">
        <v>SUCHITEPÉQUEZ</v>
      </c>
      <c r="C4746" t="str">
        <v>CUYOTENANGO</v>
      </c>
      <c r="D4746" t="str">
        <v>Beca</v>
      </c>
      <c r="E4746" t="str">
        <v>02 Febrero</v>
      </c>
      <c r="F4746">
        <v>2</v>
      </c>
      <c r="G4746" s="1">
        <f>'BECA SUPERIOR'!J305</f>
        <v>0</v>
      </c>
      <c r="H4746" s="1">
        <f>'BECA SUPERIOR'!K305</f>
        <v>0</v>
      </c>
    </row>
    <row r="4747">
      <c r="A4747" t="str">
        <v>Beca Educación Superior</v>
      </c>
      <c r="B4747" t="str">
        <v>SUCHITEPÉQUEZ</v>
      </c>
      <c r="C4747" t="str">
        <v>CUYOTENANGO</v>
      </c>
      <c r="D4747" t="str">
        <v>Beca</v>
      </c>
      <c r="E4747" t="str">
        <v>03 Marzo</v>
      </c>
      <c r="F4747">
        <v>3</v>
      </c>
      <c r="G4747" s="1">
        <f>'BECA SUPERIOR'!M305</f>
        <v>0</v>
      </c>
      <c r="H4747" s="1">
        <f>'BECA SUPERIOR'!N305</f>
        <v>0</v>
      </c>
    </row>
    <row r="4748">
      <c r="A4748" t="str">
        <v>Beca Educación Superior</v>
      </c>
      <c r="B4748" t="str">
        <v>SUCHITEPÉQUEZ</v>
      </c>
      <c r="C4748" t="str">
        <v>CUYOTENANGO</v>
      </c>
      <c r="D4748" t="str">
        <v>Beca</v>
      </c>
      <c r="E4748" t="str">
        <v>04 Abril</v>
      </c>
      <c r="F4748">
        <v>4</v>
      </c>
      <c r="G4748" s="1">
        <f>'BECA SUPERIOR'!P305</f>
        <v>3.6</v>
      </c>
      <c r="H4748" s="1">
        <f>'BECA SUPERIOR'!Q305</f>
        <v>9000</v>
      </c>
    </row>
    <row r="4749">
      <c r="A4749" t="str">
        <v>Beca Educación Superior</v>
      </c>
      <c r="B4749" t="str">
        <v>SUCHITEPÉQUEZ</v>
      </c>
      <c r="C4749" t="str">
        <v>CUYOTENANGO</v>
      </c>
      <c r="D4749" t="str">
        <v>Beca</v>
      </c>
      <c r="E4749" t="str">
        <v>05 Mayo</v>
      </c>
      <c r="F4749">
        <v>5</v>
      </c>
      <c r="G4749" s="1">
        <f>'BECA SUPERIOR'!S305</f>
        <v>0</v>
      </c>
      <c r="H4749" s="1">
        <f>'BECA SUPERIOR'!T305</f>
        <v>0</v>
      </c>
    </row>
    <row r="4750">
      <c r="A4750" t="str">
        <v>Beca Educación Superior</v>
      </c>
      <c r="B4750" t="str">
        <v>SUCHITEPÉQUEZ</v>
      </c>
      <c r="C4750" t="str">
        <v>CUYOTENANGO</v>
      </c>
      <c r="D4750" t="str">
        <v>Beca</v>
      </c>
      <c r="E4750" t="str">
        <v>06 Junio</v>
      </c>
      <c r="F4750">
        <v>6</v>
      </c>
      <c r="G4750" s="1">
        <f>'BECA SUPERIOR'!V305</f>
        <v>0</v>
      </c>
      <c r="H4750" s="1">
        <f>'BECA SUPERIOR'!W305</f>
        <v>0</v>
      </c>
    </row>
    <row r="4751">
      <c r="A4751" t="str">
        <v>Beca Educación Superior</v>
      </c>
      <c r="B4751" t="str">
        <v>SUCHITEPÉQUEZ</v>
      </c>
      <c r="C4751" t="str">
        <v>CUYOTENANGO</v>
      </c>
      <c r="D4751" t="str">
        <v>Beca</v>
      </c>
      <c r="E4751" t="str">
        <v>07 Julio</v>
      </c>
      <c r="F4751">
        <v>7</v>
      </c>
      <c r="G4751" s="1">
        <f>'BECA SUPERIOR'!Y305</f>
        <v>0</v>
      </c>
      <c r="H4751" s="1">
        <f>'BECA SUPERIOR'!Z305</f>
        <v>0</v>
      </c>
    </row>
    <row r="4752">
      <c r="A4752" t="str">
        <v>Beca Educación Superior</v>
      </c>
      <c r="B4752" t="str">
        <v>SUCHITEPÉQUEZ</v>
      </c>
      <c r="C4752" t="str">
        <v>CUYOTENANGO</v>
      </c>
      <c r="D4752" t="str">
        <v>Beca</v>
      </c>
      <c r="E4752" t="str">
        <v>08 Agosto</v>
      </c>
      <c r="F4752">
        <v>8</v>
      </c>
      <c r="G4752" s="1">
        <f>'BECA SUPERIOR'!AB305</f>
        <v>0</v>
      </c>
      <c r="H4752" s="1">
        <f>'BECA SUPERIOR'!AC305</f>
        <v>0</v>
      </c>
    </row>
    <row r="4753">
      <c r="A4753" t="str">
        <v>Beca Educación Superior</v>
      </c>
      <c r="B4753" t="str">
        <v>SUCHITEPÉQUEZ</v>
      </c>
      <c r="C4753" t="str">
        <v>CUYOTENANGO</v>
      </c>
      <c r="D4753" t="str">
        <v>Beca</v>
      </c>
      <c r="E4753" t="str">
        <v>09 Septiembre</v>
      </c>
      <c r="F4753">
        <v>9</v>
      </c>
      <c r="G4753" s="1">
        <f>'BECA SUPERIOR'!AE305</f>
        <v>5</v>
      </c>
      <c r="H4753" s="1">
        <f>'BECA SUPERIOR'!AF305</f>
        <v>12500</v>
      </c>
    </row>
    <row r="4754">
      <c r="A4754" t="str">
        <v>Beca Educación Superior</v>
      </c>
      <c r="B4754" t="str">
        <v>SUCHITEPÉQUEZ</v>
      </c>
      <c r="C4754" t="str">
        <v>MAZATENANGO</v>
      </c>
      <c r="D4754" t="str">
        <v>Beca</v>
      </c>
      <c r="E4754" t="str">
        <v>01 Enero</v>
      </c>
      <c r="F4754">
        <v>1</v>
      </c>
      <c r="G4754" s="1">
        <f>'BECA SUPERIOR'!G306</f>
        <v>0</v>
      </c>
      <c r="H4754" s="1">
        <f>'BECA SUPERIOR'!H306</f>
        <v>0</v>
      </c>
    </row>
    <row r="4755">
      <c r="A4755" t="str">
        <v>Beca Educación Superior</v>
      </c>
      <c r="B4755" t="str">
        <v>SUCHITEPÉQUEZ</v>
      </c>
      <c r="C4755" t="str">
        <v>MAZATENANGO</v>
      </c>
      <c r="D4755" t="str">
        <v>Beca</v>
      </c>
      <c r="E4755" t="str">
        <v>02 Febrero</v>
      </c>
      <c r="F4755">
        <v>2</v>
      </c>
      <c r="G4755" s="1">
        <f>'BECA SUPERIOR'!J306</f>
        <v>0</v>
      </c>
      <c r="H4755" s="1">
        <f>'BECA SUPERIOR'!K306</f>
        <v>0</v>
      </c>
    </row>
    <row r="4756">
      <c r="A4756" t="str">
        <v>Beca Educación Superior</v>
      </c>
      <c r="B4756" t="str">
        <v>SUCHITEPÉQUEZ</v>
      </c>
      <c r="C4756" t="str">
        <v>MAZATENANGO</v>
      </c>
      <c r="D4756" t="str">
        <v>Beca</v>
      </c>
      <c r="E4756" t="str">
        <v>03 Marzo</v>
      </c>
      <c r="F4756">
        <v>3</v>
      </c>
      <c r="G4756" s="1">
        <f>'BECA SUPERIOR'!M306</f>
        <v>0</v>
      </c>
      <c r="H4756" s="1">
        <f>'BECA SUPERIOR'!N306</f>
        <v>0</v>
      </c>
    </row>
    <row r="4757">
      <c r="A4757" t="str">
        <v>Beca Educación Superior</v>
      </c>
      <c r="B4757" t="str">
        <v>SUCHITEPÉQUEZ</v>
      </c>
      <c r="C4757" t="str">
        <v>MAZATENANGO</v>
      </c>
      <c r="D4757" t="str">
        <v>Beca</v>
      </c>
      <c r="E4757" t="str">
        <v>04 Abril</v>
      </c>
      <c r="F4757">
        <v>4</v>
      </c>
      <c r="G4757" s="1">
        <f>'BECA SUPERIOR'!P306</f>
        <v>2.88</v>
      </c>
      <c r="H4757" s="1">
        <f>'BECA SUPERIOR'!Q306</f>
        <v>7200</v>
      </c>
    </row>
    <row r="4758">
      <c r="A4758" t="str">
        <v>Beca Educación Superior</v>
      </c>
      <c r="B4758" t="str">
        <v>SUCHITEPÉQUEZ</v>
      </c>
      <c r="C4758" t="str">
        <v>MAZATENANGO</v>
      </c>
      <c r="D4758" t="str">
        <v>Beca</v>
      </c>
      <c r="E4758" t="str">
        <v>05 Mayo</v>
      </c>
      <c r="F4758">
        <v>5</v>
      </c>
      <c r="G4758" s="1">
        <f>'BECA SUPERIOR'!S306</f>
        <v>0</v>
      </c>
      <c r="H4758" s="1">
        <f>'BECA SUPERIOR'!T306</f>
        <v>0</v>
      </c>
    </row>
    <row r="4759">
      <c r="A4759" t="str">
        <v>Beca Educación Superior</v>
      </c>
      <c r="B4759" t="str">
        <v>SUCHITEPÉQUEZ</v>
      </c>
      <c r="C4759" t="str">
        <v>MAZATENANGO</v>
      </c>
      <c r="D4759" t="str">
        <v>Beca</v>
      </c>
      <c r="E4759" t="str">
        <v>06 Junio</v>
      </c>
      <c r="F4759">
        <v>6</v>
      </c>
      <c r="G4759" s="1">
        <f>'BECA SUPERIOR'!V306</f>
        <v>0</v>
      </c>
      <c r="H4759" s="1">
        <f>'BECA SUPERIOR'!W306</f>
        <v>0</v>
      </c>
    </row>
    <row r="4760">
      <c r="A4760" t="str">
        <v>Beca Educación Superior</v>
      </c>
      <c r="B4760" t="str">
        <v>SUCHITEPÉQUEZ</v>
      </c>
      <c r="C4760" t="str">
        <v>MAZATENANGO</v>
      </c>
      <c r="D4760" t="str">
        <v>Beca</v>
      </c>
      <c r="E4760" t="str">
        <v>07 Julio</v>
      </c>
      <c r="F4760">
        <v>7</v>
      </c>
      <c r="G4760" s="1">
        <f>'BECA SUPERIOR'!Y306</f>
        <v>0</v>
      </c>
      <c r="H4760" s="1">
        <f>'BECA SUPERIOR'!Z306</f>
        <v>0</v>
      </c>
    </row>
    <row r="4761">
      <c r="A4761" t="str">
        <v>Beca Educación Superior</v>
      </c>
      <c r="B4761" t="str">
        <v>SUCHITEPÉQUEZ</v>
      </c>
      <c r="C4761" t="str">
        <v>MAZATENANGO</v>
      </c>
      <c r="D4761" t="str">
        <v>Beca</v>
      </c>
      <c r="E4761" t="str">
        <v>08 Agosto</v>
      </c>
      <c r="F4761">
        <v>8</v>
      </c>
      <c r="G4761" s="1">
        <f>'BECA SUPERIOR'!AB306</f>
        <v>0</v>
      </c>
      <c r="H4761" s="1">
        <f>'BECA SUPERIOR'!AC306</f>
        <v>0</v>
      </c>
    </row>
    <row r="4762">
      <c r="A4762" t="str">
        <v>Beca Educación Superior</v>
      </c>
      <c r="B4762" t="str">
        <v>SUCHITEPÉQUEZ</v>
      </c>
      <c r="C4762" t="str">
        <v>MAZATENANGO</v>
      </c>
      <c r="D4762" t="str">
        <v>Beca</v>
      </c>
      <c r="E4762" t="str">
        <v>09 Septiembre</v>
      </c>
      <c r="F4762">
        <v>9</v>
      </c>
      <c r="G4762" s="1">
        <f>'BECA SUPERIOR'!AE306</f>
        <v>4</v>
      </c>
      <c r="H4762" s="1">
        <f>'BECA SUPERIOR'!AF306</f>
        <v>10000</v>
      </c>
    </row>
    <row r="4763">
      <c r="A4763" t="str">
        <v>Beca Educación Superior</v>
      </c>
      <c r="B4763" t="str">
        <v>SUCHITEPÉQUEZ</v>
      </c>
      <c r="C4763" t="str">
        <v>PATULUL</v>
      </c>
      <c r="D4763" t="str">
        <v>Beca</v>
      </c>
      <c r="E4763" t="str">
        <v>01 Enero</v>
      </c>
      <c r="F4763">
        <v>1</v>
      </c>
      <c r="G4763" s="1">
        <f>'BECA SUPERIOR'!G307</f>
        <v>0</v>
      </c>
      <c r="H4763" s="1">
        <f>'BECA SUPERIOR'!H307</f>
        <v>0</v>
      </c>
    </row>
    <row r="4764">
      <c r="A4764" t="str">
        <v>Beca Educación Superior</v>
      </c>
      <c r="B4764" t="str">
        <v>SUCHITEPÉQUEZ</v>
      </c>
      <c r="C4764" t="str">
        <v>PATULUL</v>
      </c>
      <c r="D4764" t="str">
        <v>Beca</v>
      </c>
      <c r="E4764" t="str">
        <v>02 Febrero</v>
      </c>
      <c r="F4764">
        <v>2</v>
      </c>
      <c r="G4764" s="1">
        <f>'BECA SUPERIOR'!J307</f>
        <v>0</v>
      </c>
      <c r="H4764" s="1">
        <f>'BECA SUPERIOR'!K307</f>
        <v>0</v>
      </c>
    </row>
    <row r="4765">
      <c r="A4765" t="str">
        <v>Beca Educación Superior</v>
      </c>
      <c r="B4765" t="str">
        <v>SUCHITEPÉQUEZ</v>
      </c>
      <c r="C4765" t="str">
        <v>PATULUL</v>
      </c>
      <c r="D4765" t="str">
        <v>Beca</v>
      </c>
      <c r="E4765" t="str">
        <v>03 Marzo</v>
      </c>
      <c r="F4765">
        <v>3</v>
      </c>
      <c r="G4765" s="1">
        <f>'BECA SUPERIOR'!M307</f>
        <v>0</v>
      </c>
      <c r="H4765" s="1">
        <f>'BECA SUPERIOR'!N307</f>
        <v>0</v>
      </c>
    </row>
    <row r="4766">
      <c r="A4766" t="str">
        <v>Beca Educación Superior</v>
      </c>
      <c r="B4766" t="str">
        <v>SUCHITEPÉQUEZ</v>
      </c>
      <c r="C4766" t="str">
        <v>PATULUL</v>
      </c>
      <c r="D4766" t="str">
        <v>Beca</v>
      </c>
      <c r="E4766" t="str">
        <v>04 Abril</v>
      </c>
      <c r="F4766">
        <v>4</v>
      </c>
      <c r="G4766" s="1">
        <f>'BECA SUPERIOR'!P307</f>
        <v>5.04</v>
      </c>
      <c r="H4766" s="1">
        <f>'BECA SUPERIOR'!Q307</f>
        <v>12600</v>
      </c>
    </row>
    <row r="4767">
      <c r="A4767" t="str">
        <v>Beca Educación Superior</v>
      </c>
      <c r="B4767" t="str">
        <v>SUCHITEPÉQUEZ</v>
      </c>
      <c r="C4767" t="str">
        <v>PATULUL</v>
      </c>
      <c r="D4767" t="str">
        <v>Beca</v>
      </c>
      <c r="E4767" t="str">
        <v>05 Mayo</v>
      </c>
      <c r="F4767">
        <v>5</v>
      </c>
      <c r="G4767" s="1">
        <f>'BECA SUPERIOR'!S307</f>
        <v>0</v>
      </c>
      <c r="H4767" s="1">
        <f>'BECA SUPERIOR'!T307</f>
        <v>0</v>
      </c>
    </row>
    <row r="4768">
      <c r="A4768" t="str">
        <v>Beca Educación Superior</v>
      </c>
      <c r="B4768" t="str">
        <v>SUCHITEPÉQUEZ</v>
      </c>
      <c r="C4768" t="str">
        <v>PATULUL</v>
      </c>
      <c r="D4768" t="str">
        <v>Beca</v>
      </c>
      <c r="E4768" t="str">
        <v>06 Junio</v>
      </c>
      <c r="F4768">
        <v>6</v>
      </c>
      <c r="G4768" s="1">
        <f>'BECA SUPERIOR'!V307</f>
        <v>0</v>
      </c>
      <c r="H4768" s="1">
        <f>'BECA SUPERIOR'!W307</f>
        <v>0</v>
      </c>
    </row>
    <row r="4769">
      <c r="A4769" t="str">
        <v>Beca Educación Superior</v>
      </c>
      <c r="B4769" t="str">
        <v>SUCHITEPÉQUEZ</v>
      </c>
      <c r="C4769" t="str">
        <v>PATULUL</v>
      </c>
      <c r="D4769" t="str">
        <v>Beca</v>
      </c>
      <c r="E4769" t="str">
        <v>07 Julio</v>
      </c>
      <c r="F4769">
        <v>7</v>
      </c>
      <c r="G4769" s="1">
        <f>'BECA SUPERIOR'!Y307</f>
        <v>0</v>
      </c>
      <c r="H4769" s="1">
        <f>'BECA SUPERIOR'!Z307</f>
        <v>0</v>
      </c>
    </row>
    <row r="4770">
      <c r="A4770" t="str">
        <v>Beca Educación Superior</v>
      </c>
      <c r="B4770" t="str">
        <v>SUCHITEPÉQUEZ</v>
      </c>
      <c r="C4770" t="str">
        <v>PATULUL</v>
      </c>
      <c r="D4770" t="str">
        <v>Beca</v>
      </c>
      <c r="E4770" t="str">
        <v>08 Agosto</v>
      </c>
      <c r="F4770">
        <v>8</v>
      </c>
      <c r="G4770" s="1">
        <f>'BECA SUPERIOR'!AB307</f>
        <v>0</v>
      </c>
      <c r="H4770" s="1">
        <f>'BECA SUPERIOR'!AC307</f>
        <v>0</v>
      </c>
    </row>
    <row r="4771">
      <c r="A4771" t="str">
        <v>Beca Educación Superior</v>
      </c>
      <c r="B4771" t="str">
        <v>SUCHITEPÉQUEZ</v>
      </c>
      <c r="C4771" t="str">
        <v>PATULUL</v>
      </c>
      <c r="D4771" t="str">
        <v>Beca</v>
      </c>
      <c r="E4771" t="str">
        <v>09 Septiembre</v>
      </c>
      <c r="F4771">
        <v>9</v>
      </c>
      <c r="G4771" s="1">
        <f>'BECA SUPERIOR'!AE307</f>
        <v>7</v>
      </c>
      <c r="H4771" s="1">
        <f>'BECA SUPERIOR'!AF307</f>
        <v>17500</v>
      </c>
    </row>
    <row r="4772">
      <c r="A4772" t="str">
        <v>Beca Educación Superior</v>
      </c>
      <c r="B4772" t="str">
        <v>SUCHITEPÉQUEZ</v>
      </c>
      <c r="C4772" t="str">
        <v>PUEBLO NUEVO</v>
      </c>
      <c r="D4772" t="str">
        <v>Beca</v>
      </c>
      <c r="E4772" t="str">
        <v>01 Enero</v>
      </c>
      <c r="F4772">
        <v>1</v>
      </c>
      <c r="G4772" s="1">
        <f>'BECA SUPERIOR'!G308</f>
        <v>0</v>
      </c>
      <c r="H4772" s="1">
        <f>'BECA SUPERIOR'!H308</f>
        <v>0</v>
      </c>
    </row>
    <row r="4773">
      <c r="A4773" t="str">
        <v>Beca Educación Superior</v>
      </c>
      <c r="B4773" t="str">
        <v>SUCHITEPÉQUEZ</v>
      </c>
      <c r="C4773" t="str">
        <v>PUEBLO NUEVO</v>
      </c>
      <c r="D4773" t="str">
        <v>Beca</v>
      </c>
      <c r="E4773" t="str">
        <v>02 Febrero</v>
      </c>
      <c r="F4773">
        <v>2</v>
      </c>
      <c r="G4773" s="1">
        <f>'BECA SUPERIOR'!J308</f>
        <v>0</v>
      </c>
      <c r="H4773" s="1">
        <f>'BECA SUPERIOR'!K308</f>
        <v>0</v>
      </c>
    </row>
    <row r="4774">
      <c r="A4774" t="str">
        <v>Beca Educación Superior</v>
      </c>
      <c r="B4774" t="str">
        <v>SUCHITEPÉQUEZ</v>
      </c>
      <c r="C4774" t="str">
        <v>PUEBLO NUEVO</v>
      </c>
      <c r="D4774" t="str">
        <v>Beca</v>
      </c>
      <c r="E4774" t="str">
        <v>03 Marzo</v>
      </c>
      <c r="F4774">
        <v>3</v>
      </c>
      <c r="G4774" s="1">
        <f>'BECA SUPERIOR'!M308</f>
        <v>0</v>
      </c>
      <c r="H4774" s="1">
        <f>'BECA SUPERIOR'!N308</f>
        <v>0</v>
      </c>
    </row>
    <row r="4775">
      <c r="A4775" t="str">
        <v>Beca Educación Superior</v>
      </c>
      <c r="B4775" t="str">
        <v>SUCHITEPÉQUEZ</v>
      </c>
      <c r="C4775" t="str">
        <v>PUEBLO NUEVO</v>
      </c>
      <c r="D4775" t="str">
        <v>Beca</v>
      </c>
      <c r="E4775" t="str">
        <v>04 Abril</v>
      </c>
      <c r="F4775">
        <v>4</v>
      </c>
      <c r="G4775" s="1">
        <f>'BECA SUPERIOR'!P308</f>
        <v>2.88</v>
      </c>
      <c r="H4775" s="1">
        <f>'BECA SUPERIOR'!Q308</f>
        <v>7200</v>
      </c>
    </row>
    <row r="4776">
      <c r="A4776" t="str">
        <v>Beca Educación Superior</v>
      </c>
      <c r="B4776" t="str">
        <v>SUCHITEPÉQUEZ</v>
      </c>
      <c r="C4776" t="str">
        <v>PUEBLO NUEVO</v>
      </c>
      <c r="D4776" t="str">
        <v>Beca</v>
      </c>
      <c r="E4776" t="str">
        <v>05 Mayo</v>
      </c>
      <c r="F4776">
        <v>5</v>
      </c>
      <c r="G4776" s="1">
        <f>'BECA SUPERIOR'!S308</f>
        <v>0</v>
      </c>
      <c r="H4776" s="1">
        <f>'BECA SUPERIOR'!T308</f>
        <v>0</v>
      </c>
    </row>
    <row r="4777">
      <c r="A4777" t="str">
        <v>Beca Educación Superior</v>
      </c>
      <c r="B4777" t="str">
        <v>SUCHITEPÉQUEZ</v>
      </c>
      <c r="C4777" t="str">
        <v>PUEBLO NUEVO</v>
      </c>
      <c r="D4777" t="str">
        <v>Beca</v>
      </c>
      <c r="E4777" t="str">
        <v>06 Junio</v>
      </c>
      <c r="F4777">
        <v>6</v>
      </c>
      <c r="G4777" s="1">
        <f>'BECA SUPERIOR'!V308</f>
        <v>0</v>
      </c>
      <c r="H4777" s="1">
        <f>'BECA SUPERIOR'!W308</f>
        <v>0</v>
      </c>
    </row>
    <row r="4778">
      <c r="A4778" t="str">
        <v>Beca Educación Superior</v>
      </c>
      <c r="B4778" t="str">
        <v>SUCHITEPÉQUEZ</v>
      </c>
      <c r="C4778" t="str">
        <v>PUEBLO NUEVO</v>
      </c>
      <c r="D4778" t="str">
        <v>Beca</v>
      </c>
      <c r="E4778" t="str">
        <v>07 Julio</v>
      </c>
      <c r="F4778">
        <v>7</v>
      </c>
      <c r="G4778" s="1">
        <f>'BECA SUPERIOR'!Y308</f>
        <v>0</v>
      </c>
      <c r="H4778" s="1">
        <f>'BECA SUPERIOR'!Z308</f>
        <v>0</v>
      </c>
    </row>
    <row r="4779">
      <c r="A4779" t="str">
        <v>Beca Educación Superior</v>
      </c>
      <c r="B4779" t="str">
        <v>SUCHITEPÉQUEZ</v>
      </c>
      <c r="C4779" t="str">
        <v>PUEBLO NUEVO</v>
      </c>
      <c r="D4779" t="str">
        <v>Beca</v>
      </c>
      <c r="E4779" t="str">
        <v>08 Agosto</v>
      </c>
      <c r="F4779">
        <v>8</v>
      </c>
      <c r="G4779" s="1">
        <f>'BECA SUPERIOR'!AB308</f>
        <v>0</v>
      </c>
      <c r="H4779" s="1">
        <f>'BECA SUPERIOR'!AC308</f>
        <v>0</v>
      </c>
    </row>
    <row r="4780">
      <c r="A4780" t="str">
        <v>Beca Educación Superior</v>
      </c>
      <c r="B4780" t="str">
        <v>SUCHITEPÉQUEZ</v>
      </c>
      <c r="C4780" t="str">
        <v>PUEBLO NUEVO</v>
      </c>
      <c r="D4780" t="str">
        <v>Beca</v>
      </c>
      <c r="E4780" t="str">
        <v>09 Septiembre</v>
      </c>
      <c r="F4780">
        <v>9</v>
      </c>
      <c r="G4780" s="1">
        <f>'BECA SUPERIOR'!AE308</f>
        <v>5</v>
      </c>
      <c r="H4780" s="1">
        <f>'BECA SUPERIOR'!AF308</f>
        <v>12500</v>
      </c>
    </row>
    <row r="4781">
      <c r="A4781" t="str">
        <v>Beca Educación Superior</v>
      </c>
      <c r="B4781" t="str">
        <v>SUCHITEPÉQUEZ</v>
      </c>
      <c r="C4781" t="str">
        <v>RÍO BRAVO</v>
      </c>
      <c r="D4781" t="str">
        <v>Beca</v>
      </c>
      <c r="E4781" t="str">
        <v>01 Enero</v>
      </c>
      <c r="F4781">
        <v>1</v>
      </c>
      <c r="G4781" s="1">
        <f>'BECA SUPERIOR'!G309</f>
        <v>0</v>
      </c>
      <c r="H4781" s="1">
        <f>'BECA SUPERIOR'!H309</f>
        <v>0</v>
      </c>
    </row>
    <row r="4782">
      <c r="A4782" t="str">
        <v>Beca Educación Superior</v>
      </c>
      <c r="B4782" t="str">
        <v>SUCHITEPÉQUEZ</v>
      </c>
      <c r="C4782" t="str">
        <v>RÍO BRAVO</v>
      </c>
      <c r="D4782" t="str">
        <v>Beca</v>
      </c>
      <c r="E4782" t="str">
        <v>02 Febrero</v>
      </c>
      <c r="F4782">
        <v>2</v>
      </c>
      <c r="G4782" s="1">
        <f>'BECA SUPERIOR'!J309</f>
        <v>0</v>
      </c>
      <c r="H4782" s="1">
        <f>'BECA SUPERIOR'!K309</f>
        <v>0</v>
      </c>
    </row>
    <row r="4783">
      <c r="A4783" t="str">
        <v>Beca Educación Superior</v>
      </c>
      <c r="B4783" t="str">
        <v>SUCHITEPÉQUEZ</v>
      </c>
      <c r="C4783" t="str">
        <v>RÍO BRAVO</v>
      </c>
      <c r="D4783" t="str">
        <v>Beca</v>
      </c>
      <c r="E4783" t="str">
        <v>03 Marzo</v>
      </c>
      <c r="F4783">
        <v>3</v>
      </c>
      <c r="G4783" s="1">
        <f>'BECA SUPERIOR'!M309</f>
        <v>0</v>
      </c>
      <c r="H4783" s="1">
        <f>'BECA SUPERIOR'!N309</f>
        <v>0</v>
      </c>
    </row>
    <row r="4784">
      <c r="A4784" t="str">
        <v>Beca Educación Superior</v>
      </c>
      <c r="B4784" t="str">
        <v>SUCHITEPÉQUEZ</v>
      </c>
      <c r="C4784" t="str">
        <v>RÍO BRAVO</v>
      </c>
      <c r="D4784" t="str">
        <v>Beca</v>
      </c>
      <c r="E4784" t="str">
        <v>04 Abril</v>
      </c>
      <c r="F4784">
        <v>4</v>
      </c>
      <c r="G4784" s="1">
        <f>'BECA SUPERIOR'!P309</f>
        <v>0.72</v>
      </c>
      <c r="H4784" s="1">
        <f>'BECA SUPERIOR'!Q309</f>
        <v>1800</v>
      </c>
    </row>
    <row r="4785">
      <c r="A4785" t="str">
        <v>Beca Educación Superior</v>
      </c>
      <c r="B4785" t="str">
        <v>SUCHITEPÉQUEZ</v>
      </c>
      <c r="C4785" t="str">
        <v>RÍO BRAVO</v>
      </c>
      <c r="D4785" t="str">
        <v>Beca</v>
      </c>
      <c r="E4785" t="str">
        <v>05 Mayo</v>
      </c>
      <c r="F4785">
        <v>5</v>
      </c>
      <c r="G4785" s="1">
        <f>'BECA SUPERIOR'!S309</f>
        <v>0</v>
      </c>
      <c r="H4785" s="1">
        <f>'BECA SUPERIOR'!T309</f>
        <v>0</v>
      </c>
    </row>
    <row r="4786">
      <c r="A4786" t="str">
        <v>Beca Educación Superior</v>
      </c>
      <c r="B4786" t="str">
        <v>SUCHITEPÉQUEZ</v>
      </c>
      <c r="C4786" t="str">
        <v>RÍO BRAVO</v>
      </c>
      <c r="D4786" t="str">
        <v>Beca</v>
      </c>
      <c r="E4786" t="str">
        <v>06 Junio</v>
      </c>
      <c r="F4786">
        <v>6</v>
      </c>
      <c r="G4786" s="1">
        <f>'BECA SUPERIOR'!V309</f>
        <v>0</v>
      </c>
      <c r="H4786" s="1">
        <f>'BECA SUPERIOR'!W309</f>
        <v>0</v>
      </c>
    </row>
    <row r="4787">
      <c r="A4787" t="str">
        <v>Beca Educación Superior</v>
      </c>
      <c r="B4787" t="str">
        <v>SUCHITEPÉQUEZ</v>
      </c>
      <c r="C4787" t="str">
        <v>RÍO BRAVO</v>
      </c>
      <c r="D4787" t="str">
        <v>Beca</v>
      </c>
      <c r="E4787" t="str">
        <v>07 Julio</v>
      </c>
      <c r="F4787">
        <v>7</v>
      </c>
      <c r="G4787" s="1">
        <f>'BECA SUPERIOR'!Y309</f>
        <v>0</v>
      </c>
      <c r="H4787" s="1">
        <f>'BECA SUPERIOR'!Z309</f>
        <v>0</v>
      </c>
    </row>
    <row r="4788">
      <c r="A4788" t="str">
        <v>Beca Educación Superior</v>
      </c>
      <c r="B4788" t="str">
        <v>SUCHITEPÉQUEZ</v>
      </c>
      <c r="C4788" t="str">
        <v>RÍO BRAVO</v>
      </c>
      <c r="D4788" t="str">
        <v>Beca</v>
      </c>
      <c r="E4788" t="str">
        <v>08 Agosto</v>
      </c>
      <c r="F4788">
        <v>8</v>
      </c>
      <c r="G4788" s="1">
        <f>'BECA SUPERIOR'!AB309</f>
        <v>0</v>
      </c>
      <c r="H4788" s="1">
        <f>'BECA SUPERIOR'!AC309</f>
        <v>0</v>
      </c>
    </row>
    <row r="4789">
      <c r="A4789" t="str">
        <v>Beca Educación Superior</v>
      </c>
      <c r="B4789" t="str">
        <v>SUCHITEPÉQUEZ</v>
      </c>
      <c r="C4789" t="str">
        <v>RÍO BRAVO</v>
      </c>
      <c r="D4789" t="str">
        <v>Beca</v>
      </c>
      <c r="E4789" t="str">
        <v>09 Septiembre</v>
      </c>
      <c r="F4789">
        <v>9</v>
      </c>
      <c r="G4789" s="1">
        <f>'BECA SUPERIOR'!AE309</f>
        <v>1</v>
      </c>
      <c r="H4789" s="1">
        <f>'BECA SUPERIOR'!AF309</f>
        <v>2500</v>
      </c>
    </row>
    <row r="4790">
      <c r="A4790" t="str">
        <v>Beca Educación Superior</v>
      </c>
      <c r="B4790" t="str">
        <v>SUCHITEPÉQUEZ</v>
      </c>
      <c r="C4790" t="str">
        <v>SAMAYAC</v>
      </c>
      <c r="D4790" t="str">
        <v>Beca</v>
      </c>
      <c r="E4790" t="str">
        <v>01 Enero</v>
      </c>
      <c r="F4790">
        <v>1</v>
      </c>
      <c r="G4790" s="1">
        <f>'BECA SUPERIOR'!G310</f>
        <v>0</v>
      </c>
      <c r="H4790" s="1">
        <f>'BECA SUPERIOR'!H310</f>
        <v>0</v>
      </c>
    </row>
    <row r="4791">
      <c r="A4791" t="str">
        <v>Beca Educación Superior</v>
      </c>
      <c r="B4791" t="str">
        <v>SUCHITEPÉQUEZ</v>
      </c>
      <c r="C4791" t="str">
        <v>SAMAYAC</v>
      </c>
      <c r="D4791" t="str">
        <v>Beca</v>
      </c>
      <c r="E4791" t="str">
        <v>02 Febrero</v>
      </c>
      <c r="F4791">
        <v>2</v>
      </c>
      <c r="G4791" s="1">
        <f>'BECA SUPERIOR'!J310</f>
        <v>0</v>
      </c>
      <c r="H4791" s="1">
        <f>'BECA SUPERIOR'!K310</f>
        <v>0</v>
      </c>
    </row>
    <row r="4792">
      <c r="A4792" t="str">
        <v>Beca Educación Superior</v>
      </c>
      <c r="B4792" t="str">
        <v>SUCHITEPÉQUEZ</v>
      </c>
      <c r="C4792" t="str">
        <v>SAMAYAC</v>
      </c>
      <c r="D4792" t="str">
        <v>Beca</v>
      </c>
      <c r="E4792" t="str">
        <v>03 Marzo</v>
      </c>
      <c r="F4792">
        <v>3</v>
      </c>
      <c r="G4792" s="1">
        <f>'BECA SUPERIOR'!M310</f>
        <v>0</v>
      </c>
      <c r="H4792" s="1">
        <f>'BECA SUPERIOR'!N310</f>
        <v>0</v>
      </c>
    </row>
    <row r="4793">
      <c r="A4793" t="str">
        <v>Beca Educación Superior</v>
      </c>
      <c r="B4793" t="str">
        <v>SUCHITEPÉQUEZ</v>
      </c>
      <c r="C4793" t="str">
        <v>SAMAYAC</v>
      </c>
      <c r="D4793" t="str">
        <v>Beca</v>
      </c>
      <c r="E4793" t="str">
        <v>04 Abril</v>
      </c>
      <c r="F4793">
        <v>4</v>
      </c>
      <c r="G4793" s="1">
        <f>'BECA SUPERIOR'!P310</f>
        <v>2.88</v>
      </c>
      <c r="H4793" s="1">
        <f>'BECA SUPERIOR'!Q310</f>
        <v>7200</v>
      </c>
    </row>
    <row r="4794">
      <c r="A4794" t="str">
        <v>Beca Educación Superior</v>
      </c>
      <c r="B4794" t="str">
        <v>SUCHITEPÉQUEZ</v>
      </c>
      <c r="C4794" t="str">
        <v>SAMAYAC</v>
      </c>
      <c r="D4794" t="str">
        <v>Beca</v>
      </c>
      <c r="E4794" t="str">
        <v>05 Mayo</v>
      </c>
      <c r="F4794">
        <v>5</v>
      </c>
      <c r="G4794" s="1">
        <f>'BECA SUPERIOR'!S310</f>
        <v>0</v>
      </c>
      <c r="H4794" s="1">
        <f>'BECA SUPERIOR'!T310</f>
        <v>0</v>
      </c>
    </row>
    <row r="4795">
      <c r="A4795" t="str">
        <v>Beca Educación Superior</v>
      </c>
      <c r="B4795" t="str">
        <v>SUCHITEPÉQUEZ</v>
      </c>
      <c r="C4795" t="str">
        <v>SAMAYAC</v>
      </c>
      <c r="D4795" t="str">
        <v>Beca</v>
      </c>
      <c r="E4795" t="str">
        <v>06 Junio</v>
      </c>
      <c r="F4795">
        <v>6</v>
      </c>
      <c r="G4795" s="1">
        <f>'BECA SUPERIOR'!V310</f>
        <v>0</v>
      </c>
      <c r="H4795" s="1">
        <f>'BECA SUPERIOR'!W310</f>
        <v>0</v>
      </c>
    </row>
    <row r="4796">
      <c r="A4796" t="str">
        <v>Beca Educación Superior</v>
      </c>
      <c r="B4796" t="str">
        <v>SUCHITEPÉQUEZ</v>
      </c>
      <c r="C4796" t="str">
        <v>SAMAYAC</v>
      </c>
      <c r="D4796" t="str">
        <v>Beca</v>
      </c>
      <c r="E4796" t="str">
        <v>07 Julio</v>
      </c>
      <c r="F4796">
        <v>7</v>
      </c>
      <c r="G4796" s="1">
        <f>'BECA SUPERIOR'!Y310</f>
        <v>0</v>
      </c>
      <c r="H4796" s="1">
        <f>'BECA SUPERIOR'!Z310</f>
        <v>0</v>
      </c>
    </row>
    <row r="4797">
      <c r="A4797" t="str">
        <v>Beca Educación Superior</v>
      </c>
      <c r="B4797" t="str">
        <v>SUCHITEPÉQUEZ</v>
      </c>
      <c r="C4797" t="str">
        <v>SAMAYAC</v>
      </c>
      <c r="D4797" t="str">
        <v>Beca</v>
      </c>
      <c r="E4797" t="str">
        <v>08 Agosto</v>
      </c>
      <c r="F4797">
        <v>8</v>
      </c>
      <c r="G4797" s="1">
        <f>'BECA SUPERIOR'!AB310</f>
        <v>0</v>
      </c>
      <c r="H4797" s="1">
        <f>'BECA SUPERIOR'!AC310</f>
        <v>0</v>
      </c>
    </row>
    <row r="4798">
      <c r="A4798" t="str">
        <v>Beca Educación Superior</v>
      </c>
      <c r="B4798" t="str">
        <v>SUCHITEPÉQUEZ</v>
      </c>
      <c r="C4798" t="str">
        <v>SAMAYAC</v>
      </c>
      <c r="D4798" t="str">
        <v>Beca</v>
      </c>
      <c r="E4798" t="str">
        <v>09 Septiembre</v>
      </c>
      <c r="F4798">
        <v>9</v>
      </c>
      <c r="G4798" s="1">
        <f>'BECA SUPERIOR'!AE310</f>
        <v>4</v>
      </c>
      <c r="H4798" s="1">
        <f>'BECA SUPERIOR'!AF310</f>
        <v>10000</v>
      </c>
    </row>
    <row r="4799">
      <c r="A4799" t="str">
        <v>Beca Educación Superior</v>
      </c>
      <c r="B4799" t="str">
        <v>SUCHITEPÉQUEZ</v>
      </c>
      <c r="C4799" t="str">
        <v>SAN ANTONIO SUCHITEPÉQUEZ</v>
      </c>
      <c r="D4799" t="str">
        <v>Beca</v>
      </c>
      <c r="E4799" t="str">
        <v>01 Enero</v>
      </c>
      <c r="F4799">
        <v>1</v>
      </c>
      <c r="G4799" s="1">
        <f>'BECA SUPERIOR'!G311</f>
        <v>0</v>
      </c>
      <c r="H4799" s="1">
        <f>'BECA SUPERIOR'!H311</f>
        <v>0</v>
      </c>
    </row>
    <row r="4800">
      <c r="A4800" t="str">
        <v>Beca Educación Superior</v>
      </c>
      <c r="B4800" t="str">
        <v>SUCHITEPÉQUEZ</v>
      </c>
      <c r="C4800" t="str">
        <v>SAN ANTONIO SUCHITEPÉQUEZ</v>
      </c>
      <c r="D4800" t="str">
        <v>Beca</v>
      </c>
      <c r="E4800" t="str">
        <v>02 Febrero</v>
      </c>
      <c r="F4800">
        <v>2</v>
      </c>
      <c r="G4800" s="1">
        <f>'BECA SUPERIOR'!J311</f>
        <v>0</v>
      </c>
      <c r="H4800" s="1">
        <f>'BECA SUPERIOR'!K311</f>
        <v>0</v>
      </c>
    </row>
    <row r="4801">
      <c r="A4801" t="str">
        <v>Beca Educación Superior</v>
      </c>
      <c r="B4801" t="str">
        <v>SUCHITEPÉQUEZ</v>
      </c>
      <c r="C4801" t="str">
        <v>SAN ANTONIO SUCHITEPÉQUEZ</v>
      </c>
      <c r="D4801" t="str">
        <v>Beca</v>
      </c>
      <c r="E4801" t="str">
        <v>03 Marzo</v>
      </c>
      <c r="F4801">
        <v>3</v>
      </c>
      <c r="G4801" s="1">
        <f>'BECA SUPERIOR'!M311</f>
        <v>0</v>
      </c>
      <c r="H4801" s="1">
        <f>'BECA SUPERIOR'!N311</f>
        <v>0</v>
      </c>
    </row>
    <row r="4802">
      <c r="A4802" t="str">
        <v>Beca Educación Superior</v>
      </c>
      <c r="B4802" t="str">
        <v>SUCHITEPÉQUEZ</v>
      </c>
      <c r="C4802" t="str">
        <v>SAN ANTONIO SUCHITEPÉQUEZ</v>
      </c>
      <c r="D4802" t="str">
        <v>Beca</v>
      </c>
      <c r="E4802" t="str">
        <v>04 Abril</v>
      </c>
      <c r="F4802">
        <v>4</v>
      </c>
      <c r="G4802" s="1">
        <f>'BECA SUPERIOR'!P311</f>
        <v>4.32</v>
      </c>
      <c r="H4802" s="1">
        <f>'BECA SUPERIOR'!Q311</f>
        <v>10800</v>
      </c>
    </row>
    <row r="4803">
      <c r="A4803" t="str">
        <v>Beca Educación Superior</v>
      </c>
      <c r="B4803" t="str">
        <v>SUCHITEPÉQUEZ</v>
      </c>
      <c r="C4803" t="str">
        <v>SAN ANTONIO SUCHITEPÉQUEZ</v>
      </c>
      <c r="D4803" t="str">
        <v>Beca</v>
      </c>
      <c r="E4803" t="str">
        <v>05 Mayo</v>
      </c>
      <c r="F4803">
        <v>5</v>
      </c>
      <c r="G4803" s="1">
        <f>'BECA SUPERIOR'!S311</f>
        <v>0</v>
      </c>
      <c r="H4803" s="1">
        <f>'BECA SUPERIOR'!T311</f>
        <v>0</v>
      </c>
    </row>
    <row r="4804">
      <c r="A4804" t="str">
        <v>Beca Educación Superior</v>
      </c>
      <c r="B4804" t="str">
        <v>SUCHITEPÉQUEZ</v>
      </c>
      <c r="C4804" t="str">
        <v>SAN ANTONIO SUCHITEPÉQUEZ</v>
      </c>
      <c r="D4804" t="str">
        <v>Beca</v>
      </c>
      <c r="E4804" t="str">
        <v>06 Junio</v>
      </c>
      <c r="F4804">
        <v>6</v>
      </c>
      <c r="G4804" s="1">
        <f>'BECA SUPERIOR'!V311</f>
        <v>0</v>
      </c>
      <c r="H4804" s="1">
        <f>'BECA SUPERIOR'!W311</f>
        <v>0</v>
      </c>
    </row>
    <row r="4805">
      <c r="A4805" t="str">
        <v>Beca Educación Superior</v>
      </c>
      <c r="B4805" t="str">
        <v>SUCHITEPÉQUEZ</v>
      </c>
      <c r="C4805" t="str">
        <v>SAN ANTONIO SUCHITEPÉQUEZ</v>
      </c>
      <c r="D4805" t="str">
        <v>Beca</v>
      </c>
      <c r="E4805" t="str">
        <v>07 Julio</v>
      </c>
      <c r="F4805">
        <v>7</v>
      </c>
      <c r="G4805" s="1">
        <f>'BECA SUPERIOR'!Y311</f>
        <v>0</v>
      </c>
      <c r="H4805" s="1">
        <f>'BECA SUPERIOR'!Z311</f>
        <v>0</v>
      </c>
    </row>
    <row r="4806">
      <c r="A4806" t="str">
        <v>Beca Educación Superior</v>
      </c>
      <c r="B4806" t="str">
        <v>SUCHITEPÉQUEZ</v>
      </c>
      <c r="C4806" t="str">
        <v>SAN ANTONIO SUCHITEPÉQUEZ</v>
      </c>
      <c r="D4806" t="str">
        <v>Beca</v>
      </c>
      <c r="E4806" t="str">
        <v>08 Agosto</v>
      </c>
      <c r="F4806">
        <v>8</v>
      </c>
      <c r="G4806" s="1">
        <f>'BECA SUPERIOR'!AB311</f>
        <v>0</v>
      </c>
      <c r="H4806" s="1">
        <f>'BECA SUPERIOR'!AC311</f>
        <v>0</v>
      </c>
    </row>
    <row r="4807">
      <c r="A4807" t="str">
        <v>Beca Educación Superior</v>
      </c>
      <c r="B4807" t="str">
        <v>SUCHITEPÉQUEZ</v>
      </c>
      <c r="C4807" t="str">
        <v>SAN ANTONIO SUCHITEPÉQUEZ</v>
      </c>
      <c r="D4807" t="str">
        <v>Beca</v>
      </c>
      <c r="E4807" t="str">
        <v>09 Septiembre</v>
      </c>
      <c r="F4807">
        <v>9</v>
      </c>
      <c r="G4807" s="1">
        <f>'BECA SUPERIOR'!AE311</f>
        <v>6</v>
      </c>
      <c r="H4807" s="1">
        <f>'BECA SUPERIOR'!AF311</f>
        <v>15000</v>
      </c>
    </row>
    <row r="4808">
      <c r="A4808" t="str">
        <v>Beca Educación Superior</v>
      </c>
      <c r="B4808" t="str">
        <v>SUCHITEPÉQUEZ</v>
      </c>
      <c r="C4808" t="str">
        <v>SAN BERNARDINO</v>
      </c>
      <c r="D4808" t="str">
        <v>Beca</v>
      </c>
      <c r="E4808" t="str">
        <v>01 Enero</v>
      </c>
      <c r="F4808">
        <v>1</v>
      </c>
      <c r="G4808" s="1">
        <f>'BECA SUPERIOR'!G312</f>
        <v>0</v>
      </c>
      <c r="H4808" s="1">
        <f>'BECA SUPERIOR'!H312</f>
        <v>0</v>
      </c>
    </row>
    <row r="4809">
      <c r="A4809" t="str">
        <v>Beca Educación Superior</v>
      </c>
      <c r="B4809" t="str">
        <v>SUCHITEPÉQUEZ</v>
      </c>
      <c r="C4809" t="str">
        <v>SAN BERNARDINO</v>
      </c>
      <c r="D4809" t="str">
        <v>Beca</v>
      </c>
      <c r="E4809" t="str">
        <v>02 Febrero</v>
      </c>
      <c r="F4809">
        <v>2</v>
      </c>
      <c r="G4809" s="1">
        <f>'BECA SUPERIOR'!J312</f>
        <v>0</v>
      </c>
      <c r="H4809" s="1">
        <f>'BECA SUPERIOR'!K312</f>
        <v>0</v>
      </c>
    </row>
    <row r="4810">
      <c r="A4810" t="str">
        <v>Beca Educación Superior</v>
      </c>
      <c r="B4810" t="str">
        <v>SUCHITEPÉQUEZ</v>
      </c>
      <c r="C4810" t="str">
        <v>SAN BERNARDINO</v>
      </c>
      <c r="D4810" t="str">
        <v>Beca</v>
      </c>
      <c r="E4810" t="str">
        <v>03 Marzo</v>
      </c>
      <c r="F4810">
        <v>3</v>
      </c>
      <c r="G4810" s="1">
        <f>'BECA SUPERIOR'!M312</f>
        <v>0</v>
      </c>
      <c r="H4810" s="1">
        <f>'BECA SUPERIOR'!N312</f>
        <v>0</v>
      </c>
    </row>
    <row r="4811">
      <c r="A4811" t="str">
        <v>Beca Educación Superior</v>
      </c>
      <c r="B4811" t="str">
        <v>SUCHITEPÉQUEZ</v>
      </c>
      <c r="C4811" t="str">
        <v>SAN BERNARDINO</v>
      </c>
      <c r="D4811" t="str">
        <v>Beca</v>
      </c>
      <c r="E4811" t="str">
        <v>04 Abril</v>
      </c>
      <c r="F4811">
        <v>4</v>
      </c>
      <c r="G4811" s="1">
        <f>'BECA SUPERIOR'!P312</f>
        <v>1.44</v>
      </c>
      <c r="H4811" s="1">
        <f>'BECA SUPERIOR'!Q312</f>
        <v>3600</v>
      </c>
    </row>
    <row r="4812">
      <c r="A4812" t="str">
        <v>Beca Educación Superior</v>
      </c>
      <c r="B4812" t="str">
        <v>SUCHITEPÉQUEZ</v>
      </c>
      <c r="C4812" t="str">
        <v>SAN BERNARDINO</v>
      </c>
      <c r="D4812" t="str">
        <v>Beca</v>
      </c>
      <c r="E4812" t="str">
        <v>05 Mayo</v>
      </c>
      <c r="F4812">
        <v>5</v>
      </c>
      <c r="G4812" s="1">
        <f>'BECA SUPERIOR'!S312</f>
        <v>0</v>
      </c>
      <c r="H4812" s="1">
        <f>'BECA SUPERIOR'!T312</f>
        <v>0</v>
      </c>
    </row>
    <row r="4813">
      <c r="A4813" t="str">
        <v>Beca Educación Superior</v>
      </c>
      <c r="B4813" t="str">
        <v>SUCHITEPÉQUEZ</v>
      </c>
      <c r="C4813" t="str">
        <v>SAN BERNARDINO</v>
      </c>
      <c r="D4813" t="str">
        <v>Beca</v>
      </c>
      <c r="E4813" t="str">
        <v>06 Junio</v>
      </c>
      <c r="F4813">
        <v>6</v>
      </c>
      <c r="G4813" s="1">
        <f>'BECA SUPERIOR'!V312</f>
        <v>0</v>
      </c>
      <c r="H4813" s="1">
        <f>'BECA SUPERIOR'!W312</f>
        <v>0</v>
      </c>
    </row>
    <row r="4814">
      <c r="A4814" t="str">
        <v>Beca Educación Superior</v>
      </c>
      <c r="B4814" t="str">
        <v>SUCHITEPÉQUEZ</v>
      </c>
      <c r="C4814" t="str">
        <v>SAN BERNARDINO</v>
      </c>
      <c r="D4814" t="str">
        <v>Beca</v>
      </c>
      <c r="E4814" t="str">
        <v>07 Julio</v>
      </c>
      <c r="F4814">
        <v>7</v>
      </c>
      <c r="G4814" s="1">
        <f>'BECA SUPERIOR'!Y312</f>
        <v>0</v>
      </c>
      <c r="H4814" s="1">
        <f>'BECA SUPERIOR'!Z312</f>
        <v>0</v>
      </c>
    </row>
    <row r="4815">
      <c r="A4815" t="str">
        <v>Beca Educación Superior</v>
      </c>
      <c r="B4815" t="str">
        <v>SUCHITEPÉQUEZ</v>
      </c>
      <c r="C4815" t="str">
        <v>SAN BERNARDINO</v>
      </c>
      <c r="D4815" t="str">
        <v>Beca</v>
      </c>
      <c r="E4815" t="str">
        <v>08 Agosto</v>
      </c>
      <c r="F4815">
        <v>8</v>
      </c>
      <c r="G4815" s="1">
        <f>'BECA SUPERIOR'!AB312</f>
        <v>0</v>
      </c>
      <c r="H4815" s="1">
        <f>'BECA SUPERIOR'!AC312</f>
        <v>0</v>
      </c>
    </row>
    <row r="4816">
      <c r="A4816" t="str">
        <v>Beca Educación Superior</v>
      </c>
      <c r="B4816" t="str">
        <v>SUCHITEPÉQUEZ</v>
      </c>
      <c r="C4816" t="str">
        <v>SAN BERNARDINO</v>
      </c>
      <c r="D4816" t="str">
        <v>Beca</v>
      </c>
      <c r="E4816" t="str">
        <v>09 Septiembre</v>
      </c>
      <c r="F4816">
        <v>9</v>
      </c>
      <c r="G4816" s="1">
        <f>'BECA SUPERIOR'!AE312</f>
        <v>2</v>
      </c>
      <c r="H4816" s="1">
        <f>'BECA SUPERIOR'!AF312</f>
        <v>5000</v>
      </c>
    </row>
    <row r="4817">
      <c r="A4817" t="str">
        <v>Beca Educación Superior</v>
      </c>
      <c r="B4817" t="str">
        <v>SUCHITEPÉQUEZ</v>
      </c>
      <c r="C4817" t="str">
        <v>SAN FRANCISCO ZAPOTITLÁN</v>
      </c>
      <c r="D4817" t="str">
        <v>Beca</v>
      </c>
      <c r="E4817" t="str">
        <v>01 Enero</v>
      </c>
      <c r="F4817">
        <v>1</v>
      </c>
      <c r="G4817" s="1">
        <f>'BECA SUPERIOR'!G313</f>
        <v>0</v>
      </c>
      <c r="H4817" s="1">
        <f>'BECA SUPERIOR'!H313</f>
        <v>0</v>
      </c>
    </row>
    <row r="4818">
      <c r="A4818" t="str">
        <v>Beca Educación Superior</v>
      </c>
      <c r="B4818" t="str">
        <v>SUCHITEPÉQUEZ</v>
      </c>
      <c r="C4818" t="str">
        <v>SAN FRANCISCO ZAPOTITLÁN</v>
      </c>
      <c r="D4818" t="str">
        <v>Beca</v>
      </c>
      <c r="E4818" t="str">
        <v>02 Febrero</v>
      </c>
      <c r="F4818">
        <v>2</v>
      </c>
      <c r="G4818" s="1">
        <f>'BECA SUPERIOR'!J313</f>
        <v>0</v>
      </c>
      <c r="H4818" s="1">
        <f>'BECA SUPERIOR'!K313</f>
        <v>0</v>
      </c>
    </row>
    <row r="4819">
      <c r="A4819" t="str">
        <v>Beca Educación Superior</v>
      </c>
      <c r="B4819" t="str">
        <v>SUCHITEPÉQUEZ</v>
      </c>
      <c r="C4819" t="str">
        <v>SAN FRANCISCO ZAPOTITLÁN</v>
      </c>
      <c r="D4819" t="str">
        <v>Beca</v>
      </c>
      <c r="E4819" t="str">
        <v>03 Marzo</v>
      </c>
      <c r="F4819">
        <v>3</v>
      </c>
      <c r="G4819" s="1">
        <f>'BECA SUPERIOR'!M313</f>
        <v>0</v>
      </c>
      <c r="H4819" s="1">
        <f>'BECA SUPERIOR'!N313</f>
        <v>0</v>
      </c>
    </row>
    <row r="4820">
      <c r="A4820" t="str">
        <v>Beca Educación Superior</v>
      </c>
      <c r="B4820" t="str">
        <v>SUCHITEPÉQUEZ</v>
      </c>
      <c r="C4820" t="str">
        <v>SAN FRANCISCO ZAPOTITLÁN</v>
      </c>
      <c r="D4820" t="str">
        <v>Beca</v>
      </c>
      <c r="E4820" t="str">
        <v>04 Abril</v>
      </c>
      <c r="F4820">
        <v>4</v>
      </c>
      <c r="G4820" s="1">
        <f>'BECA SUPERIOR'!P313</f>
        <v>6.48</v>
      </c>
      <c r="H4820" s="1">
        <f>'BECA SUPERIOR'!Q313</f>
        <v>16200</v>
      </c>
    </row>
    <row r="4821">
      <c r="A4821" t="str">
        <v>Beca Educación Superior</v>
      </c>
      <c r="B4821" t="str">
        <v>SUCHITEPÉQUEZ</v>
      </c>
      <c r="C4821" t="str">
        <v>SAN FRANCISCO ZAPOTITLÁN</v>
      </c>
      <c r="D4821" t="str">
        <v>Beca</v>
      </c>
      <c r="E4821" t="str">
        <v>05 Mayo</v>
      </c>
      <c r="F4821">
        <v>5</v>
      </c>
      <c r="G4821" s="1">
        <f>'BECA SUPERIOR'!S313</f>
        <v>0</v>
      </c>
      <c r="H4821" s="1">
        <f>'BECA SUPERIOR'!T313</f>
        <v>0</v>
      </c>
    </row>
    <row r="4822">
      <c r="A4822" t="str">
        <v>Beca Educación Superior</v>
      </c>
      <c r="B4822" t="str">
        <v>SUCHITEPÉQUEZ</v>
      </c>
      <c r="C4822" t="str">
        <v>SAN FRANCISCO ZAPOTITLÁN</v>
      </c>
      <c r="D4822" t="str">
        <v>Beca</v>
      </c>
      <c r="E4822" t="str">
        <v>06 Junio</v>
      </c>
      <c r="F4822">
        <v>6</v>
      </c>
      <c r="G4822" s="1">
        <f>'BECA SUPERIOR'!V313</f>
        <v>0</v>
      </c>
      <c r="H4822" s="1">
        <f>'BECA SUPERIOR'!W313</f>
        <v>0</v>
      </c>
    </row>
    <row r="4823">
      <c r="A4823" t="str">
        <v>Beca Educación Superior</v>
      </c>
      <c r="B4823" t="str">
        <v>SUCHITEPÉQUEZ</v>
      </c>
      <c r="C4823" t="str">
        <v>SAN FRANCISCO ZAPOTITLÁN</v>
      </c>
      <c r="D4823" t="str">
        <v>Beca</v>
      </c>
      <c r="E4823" t="str">
        <v>07 Julio</v>
      </c>
      <c r="F4823">
        <v>7</v>
      </c>
      <c r="G4823" s="1">
        <f>'BECA SUPERIOR'!Y313</f>
        <v>0</v>
      </c>
      <c r="H4823" s="1">
        <f>'BECA SUPERIOR'!Z313</f>
        <v>0</v>
      </c>
    </row>
    <row r="4824">
      <c r="A4824" t="str">
        <v>Beca Educación Superior</v>
      </c>
      <c r="B4824" t="str">
        <v>SUCHITEPÉQUEZ</v>
      </c>
      <c r="C4824" t="str">
        <v>SAN FRANCISCO ZAPOTITLÁN</v>
      </c>
      <c r="D4824" t="str">
        <v>Beca</v>
      </c>
      <c r="E4824" t="str">
        <v>08 Agosto</v>
      </c>
      <c r="F4824">
        <v>8</v>
      </c>
      <c r="G4824" s="1">
        <f>'BECA SUPERIOR'!AB313</f>
        <v>0</v>
      </c>
      <c r="H4824" s="1">
        <f>'BECA SUPERIOR'!AC313</f>
        <v>0</v>
      </c>
    </row>
    <row r="4825">
      <c r="A4825" t="str">
        <v>Beca Educación Superior</v>
      </c>
      <c r="B4825" t="str">
        <v>SUCHITEPÉQUEZ</v>
      </c>
      <c r="C4825" t="str">
        <v>SAN FRANCISCO ZAPOTITLÁN</v>
      </c>
      <c r="D4825" t="str">
        <v>Beca</v>
      </c>
      <c r="E4825" t="str">
        <v>09 Septiembre</v>
      </c>
      <c r="F4825">
        <v>9</v>
      </c>
      <c r="G4825" s="1">
        <f>'BECA SUPERIOR'!AE313</f>
        <v>9</v>
      </c>
      <c r="H4825" s="1">
        <f>'BECA SUPERIOR'!AF313</f>
        <v>22500</v>
      </c>
    </row>
    <row r="4826">
      <c r="A4826" t="str">
        <v>Beca Educación Superior</v>
      </c>
      <c r="B4826" t="str">
        <v>SUCHITEPÉQUEZ</v>
      </c>
      <c r="C4826" t="str">
        <v>SAN GABRIEL</v>
      </c>
      <c r="D4826" t="str">
        <v>Beca</v>
      </c>
      <c r="E4826" t="str">
        <v>01 Enero</v>
      </c>
      <c r="F4826">
        <v>1</v>
      </c>
      <c r="G4826" s="1">
        <f>'BECA SUPERIOR'!G314</f>
        <v>0</v>
      </c>
      <c r="H4826" s="1">
        <f>'BECA SUPERIOR'!H314</f>
        <v>0</v>
      </c>
    </row>
    <row r="4827">
      <c r="A4827" t="str">
        <v>Beca Educación Superior</v>
      </c>
      <c r="B4827" t="str">
        <v>SUCHITEPÉQUEZ</v>
      </c>
      <c r="C4827" t="str">
        <v>SAN GABRIEL</v>
      </c>
      <c r="D4827" t="str">
        <v>Beca</v>
      </c>
      <c r="E4827" t="str">
        <v>02 Febrero</v>
      </c>
      <c r="F4827">
        <v>2</v>
      </c>
      <c r="G4827" s="1">
        <f>'BECA SUPERIOR'!J314</f>
        <v>0</v>
      </c>
      <c r="H4827" s="1">
        <f>'BECA SUPERIOR'!K314</f>
        <v>0</v>
      </c>
    </row>
    <row r="4828">
      <c r="A4828" t="str">
        <v>Beca Educación Superior</v>
      </c>
      <c r="B4828" t="str">
        <v>SUCHITEPÉQUEZ</v>
      </c>
      <c r="C4828" t="str">
        <v>SAN GABRIEL</v>
      </c>
      <c r="D4828" t="str">
        <v>Beca</v>
      </c>
      <c r="E4828" t="str">
        <v>03 Marzo</v>
      </c>
      <c r="F4828">
        <v>3</v>
      </c>
      <c r="G4828" s="1">
        <f>'BECA SUPERIOR'!M314</f>
        <v>0</v>
      </c>
      <c r="H4828" s="1">
        <f>'BECA SUPERIOR'!N314</f>
        <v>0</v>
      </c>
    </row>
    <row r="4829">
      <c r="A4829" t="str">
        <v>Beca Educación Superior</v>
      </c>
      <c r="B4829" t="str">
        <v>SUCHITEPÉQUEZ</v>
      </c>
      <c r="C4829" t="str">
        <v>SAN GABRIEL</v>
      </c>
      <c r="D4829" t="str">
        <v>Beca</v>
      </c>
      <c r="E4829" t="str">
        <v>04 Abril</v>
      </c>
      <c r="F4829">
        <v>4</v>
      </c>
      <c r="G4829" s="1">
        <f>'BECA SUPERIOR'!P314</f>
        <v>0.72</v>
      </c>
      <c r="H4829" s="1">
        <f>'BECA SUPERIOR'!Q314</f>
        <v>1800</v>
      </c>
    </row>
    <row r="4830">
      <c r="A4830" t="str">
        <v>Beca Educación Superior</v>
      </c>
      <c r="B4830" t="str">
        <v>SUCHITEPÉQUEZ</v>
      </c>
      <c r="C4830" t="str">
        <v>SAN GABRIEL</v>
      </c>
      <c r="D4830" t="str">
        <v>Beca</v>
      </c>
      <c r="E4830" t="str">
        <v>05 Mayo</v>
      </c>
      <c r="F4830">
        <v>5</v>
      </c>
      <c r="G4830" s="1">
        <f>'BECA SUPERIOR'!S314</f>
        <v>0</v>
      </c>
      <c r="H4830" s="1">
        <f>'BECA SUPERIOR'!T314</f>
        <v>0</v>
      </c>
    </row>
    <row r="4831">
      <c r="A4831" t="str">
        <v>Beca Educación Superior</v>
      </c>
      <c r="B4831" t="str">
        <v>SUCHITEPÉQUEZ</v>
      </c>
      <c r="C4831" t="str">
        <v>SAN GABRIEL</v>
      </c>
      <c r="D4831" t="str">
        <v>Beca</v>
      </c>
      <c r="E4831" t="str">
        <v>06 Junio</v>
      </c>
      <c r="F4831">
        <v>6</v>
      </c>
      <c r="G4831" s="1">
        <f>'BECA SUPERIOR'!V314</f>
        <v>0</v>
      </c>
      <c r="H4831" s="1">
        <f>'BECA SUPERIOR'!W314</f>
        <v>0</v>
      </c>
    </row>
    <row r="4832">
      <c r="A4832" t="str">
        <v>Beca Educación Superior</v>
      </c>
      <c r="B4832" t="str">
        <v>SUCHITEPÉQUEZ</v>
      </c>
      <c r="C4832" t="str">
        <v>SAN GABRIEL</v>
      </c>
      <c r="D4832" t="str">
        <v>Beca</v>
      </c>
      <c r="E4832" t="str">
        <v>07 Julio</v>
      </c>
      <c r="F4832">
        <v>7</v>
      </c>
      <c r="G4832" s="1">
        <f>'BECA SUPERIOR'!Y314</f>
        <v>0</v>
      </c>
      <c r="H4832" s="1">
        <f>'BECA SUPERIOR'!Z314</f>
        <v>0</v>
      </c>
    </row>
    <row r="4833">
      <c r="A4833" t="str">
        <v>Beca Educación Superior</v>
      </c>
      <c r="B4833" t="str">
        <v>SUCHITEPÉQUEZ</v>
      </c>
      <c r="C4833" t="str">
        <v>SAN GABRIEL</v>
      </c>
      <c r="D4833" t="str">
        <v>Beca</v>
      </c>
      <c r="E4833" t="str">
        <v>08 Agosto</v>
      </c>
      <c r="F4833">
        <v>8</v>
      </c>
      <c r="G4833" s="1">
        <f>'BECA SUPERIOR'!AB314</f>
        <v>0</v>
      </c>
      <c r="H4833" s="1">
        <f>'BECA SUPERIOR'!AC314</f>
        <v>0</v>
      </c>
    </row>
    <row r="4834">
      <c r="A4834" t="str">
        <v>Beca Educación Superior</v>
      </c>
      <c r="B4834" t="str">
        <v>SUCHITEPÉQUEZ</v>
      </c>
      <c r="C4834" t="str">
        <v>SAN GABRIEL</v>
      </c>
      <c r="D4834" t="str">
        <v>Beca</v>
      </c>
      <c r="E4834" t="str">
        <v>09 Septiembre</v>
      </c>
      <c r="F4834">
        <v>9</v>
      </c>
      <c r="G4834" s="1">
        <f>'BECA SUPERIOR'!AE314</f>
        <v>2</v>
      </c>
      <c r="H4834" s="1">
        <f>'BECA SUPERIOR'!AF314</f>
        <v>5000</v>
      </c>
    </row>
    <row r="4835">
      <c r="A4835" t="str">
        <v>Beca Educación Superior</v>
      </c>
      <c r="B4835" t="str">
        <v>SUCHITEPÉQUEZ</v>
      </c>
      <c r="C4835" t="str">
        <v>SAN JOSÉ EL IDOLO</v>
      </c>
      <c r="D4835" t="str">
        <v>Beca</v>
      </c>
      <c r="E4835" t="str">
        <v>01 Enero</v>
      </c>
      <c r="F4835">
        <v>1</v>
      </c>
      <c r="G4835" s="1">
        <f>'BECA SUPERIOR'!G315</f>
        <v>0</v>
      </c>
      <c r="H4835" s="1">
        <f>'BECA SUPERIOR'!H315</f>
        <v>0</v>
      </c>
    </row>
    <row r="4836">
      <c r="A4836" t="str">
        <v>Beca Educación Superior</v>
      </c>
      <c r="B4836" t="str">
        <v>SUCHITEPÉQUEZ</v>
      </c>
      <c r="C4836" t="str">
        <v>SAN JOSÉ EL IDOLO</v>
      </c>
      <c r="D4836" t="str">
        <v>Beca</v>
      </c>
      <c r="E4836" t="str">
        <v>02 Febrero</v>
      </c>
      <c r="F4836">
        <v>2</v>
      </c>
      <c r="G4836" s="1">
        <f>'BECA SUPERIOR'!J315</f>
        <v>0</v>
      </c>
      <c r="H4836" s="1">
        <f>'BECA SUPERIOR'!K315</f>
        <v>0</v>
      </c>
    </row>
    <row r="4837">
      <c r="A4837" t="str">
        <v>Beca Educación Superior</v>
      </c>
      <c r="B4837" t="str">
        <v>SUCHITEPÉQUEZ</v>
      </c>
      <c r="C4837" t="str">
        <v>SAN JOSÉ EL IDOLO</v>
      </c>
      <c r="D4837" t="str">
        <v>Beca</v>
      </c>
      <c r="E4837" t="str">
        <v>03 Marzo</v>
      </c>
      <c r="F4837">
        <v>3</v>
      </c>
      <c r="G4837" s="1">
        <f>'BECA SUPERIOR'!M315</f>
        <v>0</v>
      </c>
      <c r="H4837" s="1">
        <f>'BECA SUPERIOR'!N315</f>
        <v>0</v>
      </c>
    </row>
    <row r="4838">
      <c r="A4838" t="str">
        <v>Beca Educación Superior</v>
      </c>
      <c r="B4838" t="str">
        <v>SUCHITEPÉQUEZ</v>
      </c>
      <c r="C4838" t="str">
        <v>SAN JOSÉ EL IDOLO</v>
      </c>
      <c r="D4838" t="str">
        <v>Beca</v>
      </c>
      <c r="E4838" t="str">
        <v>04 Abril</v>
      </c>
      <c r="F4838">
        <v>4</v>
      </c>
      <c r="G4838" s="1">
        <f>'BECA SUPERIOR'!P315</f>
        <v>2.16</v>
      </c>
      <c r="H4838" s="1">
        <f>'BECA SUPERIOR'!Q315</f>
        <v>5400</v>
      </c>
    </row>
    <row r="4839">
      <c r="A4839" t="str">
        <v>Beca Educación Superior</v>
      </c>
      <c r="B4839" t="str">
        <v>SUCHITEPÉQUEZ</v>
      </c>
      <c r="C4839" t="str">
        <v>SAN JOSÉ EL IDOLO</v>
      </c>
      <c r="D4839" t="str">
        <v>Beca</v>
      </c>
      <c r="E4839" t="str">
        <v>05 Mayo</v>
      </c>
      <c r="F4839">
        <v>5</v>
      </c>
      <c r="G4839" s="1">
        <f>'BECA SUPERIOR'!S315</f>
        <v>0</v>
      </c>
      <c r="H4839" s="1">
        <f>'BECA SUPERIOR'!T315</f>
        <v>0</v>
      </c>
    </row>
    <row r="4840">
      <c r="A4840" t="str">
        <v>Beca Educación Superior</v>
      </c>
      <c r="B4840" t="str">
        <v>SUCHITEPÉQUEZ</v>
      </c>
      <c r="C4840" t="str">
        <v>SAN JOSÉ EL IDOLO</v>
      </c>
      <c r="D4840" t="str">
        <v>Beca</v>
      </c>
      <c r="E4840" t="str">
        <v>06 Junio</v>
      </c>
      <c r="F4840">
        <v>6</v>
      </c>
      <c r="G4840" s="1">
        <f>'BECA SUPERIOR'!V315</f>
        <v>0</v>
      </c>
      <c r="H4840" s="1">
        <f>'BECA SUPERIOR'!W315</f>
        <v>0</v>
      </c>
    </row>
    <row r="4841">
      <c r="A4841" t="str">
        <v>Beca Educación Superior</v>
      </c>
      <c r="B4841" t="str">
        <v>SUCHITEPÉQUEZ</v>
      </c>
      <c r="C4841" t="str">
        <v>SAN JOSÉ EL IDOLO</v>
      </c>
      <c r="D4841" t="str">
        <v>Beca</v>
      </c>
      <c r="E4841" t="str">
        <v>07 Julio</v>
      </c>
      <c r="F4841">
        <v>7</v>
      </c>
      <c r="G4841" s="1">
        <f>'BECA SUPERIOR'!Y315</f>
        <v>0</v>
      </c>
      <c r="H4841" s="1">
        <f>'BECA SUPERIOR'!Z315</f>
        <v>0</v>
      </c>
    </row>
    <row r="4842">
      <c r="A4842" t="str">
        <v>Beca Educación Superior</v>
      </c>
      <c r="B4842" t="str">
        <v>SUCHITEPÉQUEZ</v>
      </c>
      <c r="C4842" t="str">
        <v>SAN JOSÉ EL IDOLO</v>
      </c>
      <c r="D4842" t="str">
        <v>Beca</v>
      </c>
      <c r="E4842" t="str">
        <v>08 Agosto</v>
      </c>
      <c r="F4842">
        <v>8</v>
      </c>
      <c r="G4842" s="1">
        <f>'BECA SUPERIOR'!AB315</f>
        <v>0</v>
      </c>
      <c r="H4842" s="1">
        <f>'BECA SUPERIOR'!AC315</f>
        <v>0</v>
      </c>
    </row>
    <row r="4843">
      <c r="A4843" t="str">
        <v>Beca Educación Superior</v>
      </c>
      <c r="B4843" t="str">
        <v>SUCHITEPÉQUEZ</v>
      </c>
      <c r="C4843" t="str">
        <v>SAN JOSÉ EL IDOLO</v>
      </c>
      <c r="D4843" t="str">
        <v>Beca</v>
      </c>
      <c r="E4843" t="str">
        <v>09 Septiembre</v>
      </c>
      <c r="F4843">
        <v>9</v>
      </c>
      <c r="G4843" s="1">
        <f>'BECA SUPERIOR'!AE315</f>
        <v>3</v>
      </c>
      <c r="H4843" s="1">
        <f>'BECA SUPERIOR'!AF315</f>
        <v>7500</v>
      </c>
    </row>
    <row r="4844">
      <c r="A4844" t="str">
        <v>Beca Educación Superior</v>
      </c>
      <c r="B4844" t="str">
        <v>SUCHITEPÉQUEZ</v>
      </c>
      <c r="C4844" t="str">
        <v>SAN JOSÉ LA MÁQUINA</v>
      </c>
      <c r="D4844" t="str">
        <v>Beca</v>
      </c>
      <c r="E4844" t="str">
        <v>01 Enero</v>
      </c>
      <c r="F4844">
        <v>1</v>
      </c>
      <c r="G4844" s="1">
        <f>'BECA SUPERIOR'!G316</f>
        <v>0</v>
      </c>
      <c r="H4844" s="1">
        <f>'BECA SUPERIOR'!H316</f>
        <v>0</v>
      </c>
    </row>
    <row r="4845">
      <c r="A4845" t="str">
        <v>Beca Educación Superior</v>
      </c>
      <c r="B4845" t="str">
        <v>SUCHITEPÉQUEZ</v>
      </c>
      <c r="C4845" t="str">
        <v>SAN JOSÉ LA MÁQUINA</v>
      </c>
      <c r="D4845" t="str">
        <v>Beca</v>
      </c>
      <c r="E4845" t="str">
        <v>02 Febrero</v>
      </c>
      <c r="F4845">
        <v>2</v>
      </c>
      <c r="G4845" s="1">
        <f>'BECA SUPERIOR'!J316</f>
        <v>0</v>
      </c>
      <c r="H4845" s="1">
        <f>'BECA SUPERIOR'!K316</f>
        <v>0</v>
      </c>
    </row>
    <row r="4846">
      <c r="A4846" t="str">
        <v>Beca Educación Superior</v>
      </c>
      <c r="B4846" t="str">
        <v>SUCHITEPÉQUEZ</v>
      </c>
      <c r="C4846" t="str">
        <v>SAN JOSÉ LA MÁQUINA</v>
      </c>
      <c r="D4846" t="str">
        <v>Beca</v>
      </c>
      <c r="E4846" t="str">
        <v>03 Marzo</v>
      </c>
      <c r="F4846">
        <v>3</v>
      </c>
      <c r="G4846" s="1">
        <f>'BECA SUPERIOR'!M316</f>
        <v>0</v>
      </c>
      <c r="H4846" s="1">
        <f>'BECA SUPERIOR'!N316</f>
        <v>0</v>
      </c>
    </row>
    <row r="4847">
      <c r="A4847" t="str">
        <v>Beca Educación Superior</v>
      </c>
      <c r="B4847" t="str">
        <v>SUCHITEPÉQUEZ</v>
      </c>
      <c r="C4847" t="str">
        <v>SAN JOSÉ LA MÁQUINA</v>
      </c>
      <c r="D4847" t="str">
        <v>Beca</v>
      </c>
      <c r="E4847" t="str">
        <v>04 Abril</v>
      </c>
      <c r="F4847">
        <v>4</v>
      </c>
      <c r="G4847" s="1">
        <f>'BECA SUPERIOR'!P316</f>
        <v>2.16</v>
      </c>
      <c r="H4847" s="1">
        <f>'BECA SUPERIOR'!Q316</f>
        <v>5400</v>
      </c>
    </row>
    <row r="4848">
      <c r="A4848" t="str">
        <v>Beca Educación Superior</v>
      </c>
      <c r="B4848" t="str">
        <v>SUCHITEPÉQUEZ</v>
      </c>
      <c r="C4848" t="str">
        <v>SAN JOSÉ LA MÁQUINA</v>
      </c>
      <c r="D4848" t="str">
        <v>Beca</v>
      </c>
      <c r="E4848" t="str">
        <v>05 Mayo</v>
      </c>
      <c r="F4848">
        <v>5</v>
      </c>
      <c r="G4848" s="1">
        <f>'BECA SUPERIOR'!S316</f>
        <v>0</v>
      </c>
      <c r="H4848" s="1">
        <f>'BECA SUPERIOR'!T316</f>
        <v>0</v>
      </c>
    </row>
    <row r="4849">
      <c r="A4849" t="str">
        <v>Beca Educación Superior</v>
      </c>
      <c r="B4849" t="str">
        <v>SUCHITEPÉQUEZ</v>
      </c>
      <c r="C4849" t="str">
        <v>SAN JOSÉ LA MÁQUINA</v>
      </c>
      <c r="D4849" t="str">
        <v>Beca</v>
      </c>
      <c r="E4849" t="str">
        <v>06 Junio</v>
      </c>
      <c r="F4849">
        <v>6</v>
      </c>
      <c r="G4849" s="1">
        <f>'BECA SUPERIOR'!V316</f>
        <v>0</v>
      </c>
      <c r="H4849" s="1">
        <f>'BECA SUPERIOR'!W316</f>
        <v>0</v>
      </c>
    </row>
    <row r="4850">
      <c r="A4850" t="str">
        <v>Beca Educación Superior</v>
      </c>
      <c r="B4850" t="str">
        <v>SUCHITEPÉQUEZ</v>
      </c>
      <c r="C4850" t="str">
        <v>SAN JOSÉ LA MÁQUINA</v>
      </c>
      <c r="D4850" t="str">
        <v>Beca</v>
      </c>
      <c r="E4850" t="str">
        <v>07 Julio</v>
      </c>
      <c r="F4850">
        <v>7</v>
      </c>
      <c r="G4850" s="1">
        <f>'BECA SUPERIOR'!Y316</f>
        <v>0</v>
      </c>
      <c r="H4850" s="1">
        <f>'BECA SUPERIOR'!Z316</f>
        <v>0</v>
      </c>
    </row>
    <row r="4851">
      <c r="A4851" t="str">
        <v>Beca Educación Superior</v>
      </c>
      <c r="B4851" t="str">
        <v>SUCHITEPÉQUEZ</v>
      </c>
      <c r="C4851" t="str">
        <v>SAN JOSÉ LA MÁQUINA</v>
      </c>
      <c r="D4851" t="str">
        <v>Beca</v>
      </c>
      <c r="E4851" t="str">
        <v>08 Agosto</v>
      </c>
      <c r="F4851">
        <v>8</v>
      </c>
      <c r="G4851" s="1">
        <f>'BECA SUPERIOR'!AB316</f>
        <v>0</v>
      </c>
      <c r="H4851" s="1">
        <f>'BECA SUPERIOR'!AC316</f>
        <v>0</v>
      </c>
    </row>
    <row r="4852">
      <c r="A4852" t="str">
        <v>Beca Educación Superior</v>
      </c>
      <c r="B4852" t="str">
        <v>SUCHITEPÉQUEZ</v>
      </c>
      <c r="C4852" t="str">
        <v>SAN JOSÉ LA MÁQUINA</v>
      </c>
      <c r="D4852" t="str">
        <v>Beca</v>
      </c>
      <c r="E4852" t="str">
        <v>09 Septiembre</v>
      </c>
      <c r="F4852">
        <v>9</v>
      </c>
      <c r="G4852" s="1">
        <f>'BECA SUPERIOR'!AE316</f>
        <v>3</v>
      </c>
      <c r="H4852" s="1">
        <f>'BECA SUPERIOR'!AF316</f>
        <v>7500</v>
      </c>
    </row>
    <row r="4853">
      <c r="A4853" t="str">
        <v>Beca Educación Superior</v>
      </c>
      <c r="B4853" t="str">
        <v>SUCHITEPÉQUEZ</v>
      </c>
      <c r="C4853" t="str">
        <v>SAN JUAN BAUTISTA</v>
      </c>
      <c r="D4853" t="str">
        <v>Beca</v>
      </c>
      <c r="E4853" t="str">
        <v>01 Enero</v>
      </c>
      <c r="F4853">
        <v>1</v>
      </c>
      <c r="G4853" s="1">
        <f>'BECA SUPERIOR'!G317</f>
        <v>0</v>
      </c>
      <c r="H4853" s="1">
        <f>'BECA SUPERIOR'!H317</f>
        <v>0</v>
      </c>
    </row>
    <row r="4854">
      <c r="A4854" t="str">
        <v>Beca Educación Superior</v>
      </c>
      <c r="B4854" t="str">
        <v>SUCHITEPÉQUEZ</v>
      </c>
      <c r="C4854" t="str">
        <v>SAN JUAN BAUTISTA</v>
      </c>
      <c r="D4854" t="str">
        <v>Beca</v>
      </c>
      <c r="E4854" t="str">
        <v>02 Febrero</v>
      </c>
      <c r="F4854">
        <v>2</v>
      </c>
      <c r="G4854" s="1">
        <f>'BECA SUPERIOR'!J317</f>
        <v>0</v>
      </c>
      <c r="H4854" s="1">
        <f>'BECA SUPERIOR'!K317</f>
        <v>0</v>
      </c>
    </row>
    <row r="4855">
      <c r="A4855" t="str">
        <v>Beca Educación Superior</v>
      </c>
      <c r="B4855" t="str">
        <v>SUCHITEPÉQUEZ</v>
      </c>
      <c r="C4855" t="str">
        <v>SAN JUAN BAUTISTA</v>
      </c>
      <c r="D4855" t="str">
        <v>Beca</v>
      </c>
      <c r="E4855" t="str">
        <v>03 Marzo</v>
      </c>
      <c r="F4855">
        <v>3</v>
      </c>
      <c r="G4855" s="1">
        <f>'BECA SUPERIOR'!M317</f>
        <v>0</v>
      </c>
      <c r="H4855" s="1">
        <f>'BECA SUPERIOR'!N317</f>
        <v>0</v>
      </c>
    </row>
    <row r="4856">
      <c r="A4856" t="str">
        <v>Beca Educación Superior</v>
      </c>
      <c r="B4856" t="str">
        <v>SUCHITEPÉQUEZ</v>
      </c>
      <c r="C4856" t="str">
        <v>SAN JUAN BAUTISTA</v>
      </c>
      <c r="D4856" t="str">
        <v>Beca</v>
      </c>
      <c r="E4856" t="str">
        <v>04 Abril</v>
      </c>
      <c r="F4856">
        <v>4</v>
      </c>
      <c r="G4856" s="1">
        <f>'BECA SUPERIOR'!P317</f>
        <v>3.6</v>
      </c>
      <c r="H4856" s="1">
        <f>'BECA SUPERIOR'!Q317</f>
        <v>9000</v>
      </c>
    </row>
    <row r="4857">
      <c r="A4857" t="str">
        <v>Beca Educación Superior</v>
      </c>
      <c r="B4857" t="str">
        <v>SUCHITEPÉQUEZ</v>
      </c>
      <c r="C4857" t="str">
        <v>SAN JUAN BAUTISTA</v>
      </c>
      <c r="D4857" t="str">
        <v>Beca</v>
      </c>
      <c r="E4857" t="str">
        <v>05 Mayo</v>
      </c>
      <c r="F4857">
        <v>5</v>
      </c>
      <c r="G4857" s="1">
        <f>'BECA SUPERIOR'!S317</f>
        <v>0</v>
      </c>
      <c r="H4857" s="1">
        <f>'BECA SUPERIOR'!T317</f>
        <v>0</v>
      </c>
    </row>
    <row r="4858">
      <c r="A4858" t="str">
        <v>Beca Educación Superior</v>
      </c>
      <c r="B4858" t="str">
        <v>SUCHITEPÉQUEZ</v>
      </c>
      <c r="C4858" t="str">
        <v>SAN JUAN BAUTISTA</v>
      </c>
      <c r="D4858" t="str">
        <v>Beca</v>
      </c>
      <c r="E4858" t="str">
        <v>06 Junio</v>
      </c>
      <c r="F4858">
        <v>6</v>
      </c>
      <c r="G4858" s="1">
        <f>'BECA SUPERIOR'!V317</f>
        <v>0</v>
      </c>
      <c r="H4858" s="1">
        <f>'BECA SUPERIOR'!W317</f>
        <v>0</v>
      </c>
    </row>
    <row r="4859">
      <c r="A4859" t="str">
        <v>Beca Educación Superior</v>
      </c>
      <c r="B4859" t="str">
        <v>SUCHITEPÉQUEZ</v>
      </c>
      <c r="C4859" t="str">
        <v>SAN JUAN BAUTISTA</v>
      </c>
      <c r="D4859" t="str">
        <v>Beca</v>
      </c>
      <c r="E4859" t="str">
        <v>07 Julio</v>
      </c>
      <c r="F4859">
        <v>7</v>
      </c>
      <c r="G4859" s="1">
        <f>'BECA SUPERIOR'!Y317</f>
        <v>0</v>
      </c>
      <c r="H4859" s="1">
        <f>'BECA SUPERIOR'!Z317</f>
        <v>0</v>
      </c>
    </row>
    <row r="4860">
      <c r="A4860" t="str">
        <v>Beca Educación Superior</v>
      </c>
      <c r="B4860" t="str">
        <v>SUCHITEPÉQUEZ</v>
      </c>
      <c r="C4860" t="str">
        <v>SAN JUAN BAUTISTA</v>
      </c>
      <c r="D4860" t="str">
        <v>Beca</v>
      </c>
      <c r="E4860" t="str">
        <v>08 Agosto</v>
      </c>
      <c r="F4860">
        <v>8</v>
      </c>
      <c r="G4860" s="1">
        <f>'BECA SUPERIOR'!AB317</f>
        <v>0</v>
      </c>
      <c r="H4860" s="1">
        <f>'BECA SUPERIOR'!AC317</f>
        <v>0</v>
      </c>
    </row>
    <row r="4861">
      <c r="A4861" t="str">
        <v>Beca Educación Superior</v>
      </c>
      <c r="B4861" t="str">
        <v>SUCHITEPÉQUEZ</v>
      </c>
      <c r="C4861" t="str">
        <v>SAN JUAN BAUTISTA</v>
      </c>
      <c r="D4861" t="str">
        <v>Beca</v>
      </c>
      <c r="E4861" t="str">
        <v>09 Septiembre</v>
      </c>
      <c r="F4861">
        <v>9</v>
      </c>
      <c r="G4861" s="1">
        <f>'BECA SUPERIOR'!AE317</f>
        <v>6</v>
      </c>
      <c r="H4861" s="1">
        <f>'BECA SUPERIOR'!AF317</f>
        <v>15000</v>
      </c>
    </row>
    <row r="4862">
      <c r="A4862" t="str">
        <v>Beca Educación Superior</v>
      </c>
      <c r="B4862" t="str">
        <v>SUCHITEPÉQUEZ</v>
      </c>
      <c r="C4862" t="str">
        <v>SAN LORENZO</v>
      </c>
      <c r="D4862" t="str">
        <v>Beca</v>
      </c>
      <c r="E4862" t="str">
        <v>01 Enero</v>
      </c>
      <c r="F4862">
        <v>1</v>
      </c>
      <c r="G4862" s="1">
        <f>'BECA SUPERIOR'!G318</f>
        <v>0</v>
      </c>
      <c r="H4862" s="1">
        <f>'BECA SUPERIOR'!H318</f>
        <v>0</v>
      </c>
    </row>
    <row r="4863">
      <c r="A4863" t="str">
        <v>Beca Educación Superior</v>
      </c>
      <c r="B4863" t="str">
        <v>SUCHITEPÉQUEZ</v>
      </c>
      <c r="C4863" t="str">
        <v>SAN LORENZO</v>
      </c>
      <c r="D4863" t="str">
        <v>Beca</v>
      </c>
      <c r="E4863" t="str">
        <v>02 Febrero</v>
      </c>
      <c r="F4863">
        <v>2</v>
      </c>
      <c r="G4863" s="1">
        <f>'BECA SUPERIOR'!J318</f>
        <v>0</v>
      </c>
      <c r="H4863" s="1">
        <f>'BECA SUPERIOR'!K318</f>
        <v>0</v>
      </c>
    </row>
    <row r="4864">
      <c r="A4864" t="str">
        <v>Beca Educación Superior</v>
      </c>
      <c r="B4864" t="str">
        <v>SUCHITEPÉQUEZ</v>
      </c>
      <c r="C4864" t="str">
        <v>SAN LORENZO</v>
      </c>
      <c r="D4864" t="str">
        <v>Beca</v>
      </c>
      <c r="E4864" t="str">
        <v>03 Marzo</v>
      </c>
      <c r="F4864">
        <v>3</v>
      </c>
      <c r="G4864" s="1">
        <f>'BECA SUPERIOR'!M318</f>
        <v>0</v>
      </c>
      <c r="H4864" s="1">
        <f>'BECA SUPERIOR'!N318</f>
        <v>0</v>
      </c>
    </row>
    <row r="4865">
      <c r="A4865" t="str">
        <v>Beca Educación Superior</v>
      </c>
      <c r="B4865" t="str">
        <v>SUCHITEPÉQUEZ</v>
      </c>
      <c r="C4865" t="str">
        <v>SAN LORENZO</v>
      </c>
      <c r="D4865" t="str">
        <v>Beca</v>
      </c>
      <c r="E4865" t="str">
        <v>04 Abril</v>
      </c>
      <c r="F4865">
        <v>4</v>
      </c>
      <c r="G4865" s="1">
        <f>'BECA SUPERIOR'!P318</f>
        <v>0</v>
      </c>
      <c r="H4865" s="1">
        <f>'BECA SUPERIOR'!Q318</f>
        <v>0</v>
      </c>
    </row>
    <row r="4866">
      <c r="A4866" t="str">
        <v>Beca Educación Superior</v>
      </c>
      <c r="B4866" t="str">
        <v>SUCHITEPÉQUEZ</v>
      </c>
      <c r="C4866" t="str">
        <v>SAN LORENZO</v>
      </c>
      <c r="D4866" t="str">
        <v>Beca</v>
      </c>
      <c r="E4866" t="str">
        <v>05 Mayo</v>
      </c>
      <c r="F4866">
        <v>5</v>
      </c>
      <c r="G4866" s="1">
        <f>'BECA SUPERIOR'!S318</f>
        <v>0</v>
      </c>
      <c r="H4866" s="1">
        <f>'BECA SUPERIOR'!T318</f>
        <v>0</v>
      </c>
    </row>
    <row r="4867">
      <c r="A4867" t="str">
        <v>Beca Educación Superior</v>
      </c>
      <c r="B4867" t="str">
        <v>SUCHITEPÉQUEZ</v>
      </c>
      <c r="C4867" t="str">
        <v>SAN LORENZO</v>
      </c>
      <c r="D4867" t="str">
        <v>Beca</v>
      </c>
      <c r="E4867" t="str">
        <v>06 Junio</v>
      </c>
      <c r="F4867">
        <v>6</v>
      </c>
      <c r="G4867" s="1">
        <f>'BECA SUPERIOR'!V318</f>
        <v>0</v>
      </c>
      <c r="H4867" s="1">
        <f>'BECA SUPERIOR'!W318</f>
        <v>0</v>
      </c>
    </row>
    <row r="4868">
      <c r="A4868" t="str">
        <v>Beca Educación Superior</v>
      </c>
      <c r="B4868" t="str">
        <v>SUCHITEPÉQUEZ</v>
      </c>
      <c r="C4868" t="str">
        <v>SAN LORENZO</v>
      </c>
      <c r="D4868" t="str">
        <v>Beca</v>
      </c>
      <c r="E4868" t="str">
        <v>07 Julio</v>
      </c>
      <c r="F4868">
        <v>7</v>
      </c>
      <c r="G4868" s="1">
        <f>'BECA SUPERIOR'!Y318</f>
        <v>0</v>
      </c>
      <c r="H4868" s="1">
        <f>'BECA SUPERIOR'!Z318</f>
        <v>0</v>
      </c>
    </row>
    <row r="4869">
      <c r="A4869" t="str">
        <v>Beca Educación Superior</v>
      </c>
      <c r="B4869" t="str">
        <v>SUCHITEPÉQUEZ</v>
      </c>
      <c r="C4869" t="str">
        <v>SAN LORENZO</v>
      </c>
      <c r="D4869" t="str">
        <v>Beca</v>
      </c>
      <c r="E4869" t="str">
        <v>08 Agosto</v>
      </c>
      <c r="F4869">
        <v>8</v>
      </c>
      <c r="G4869" s="1">
        <f>'BECA SUPERIOR'!AB318</f>
        <v>0</v>
      </c>
      <c r="H4869" s="1">
        <f>'BECA SUPERIOR'!AC318</f>
        <v>0</v>
      </c>
    </row>
    <row r="4870">
      <c r="A4870" t="str">
        <v>Beca Educación Superior</v>
      </c>
      <c r="B4870" t="str">
        <v>SUCHITEPÉQUEZ</v>
      </c>
      <c r="C4870" t="str">
        <v>SAN LORENZO</v>
      </c>
      <c r="D4870" t="str">
        <v>Beca</v>
      </c>
      <c r="E4870" t="str">
        <v>09 Septiembre</v>
      </c>
      <c r="F4870">
        <v>9</v>
      </c>
      <c r="G4870" s="1">
        <f>'BECA SUPERIOR'!AE318</f>
        <v>0</v>
      </c>
      <c r="H4870" s="1">
        <f>'BECA SUPERIOR'!AF318</f>
        <v>0</v>
      </c>
    </row>
    <row r="4871">
      <c r="A4871" t="str">
        <v>Beca Educación Superior</v>
      </c>
      <c r="B4871" t="str">
        <v>SUCHITEPÉQUEZ</v>
      </c>
      <c r="C4871" t="str">
        <v>SAN MIGUEL PANÁN</v>
      </c>
      <c r="D4871" t="str">
        <v>Beca</v>
      </c>
      <c r="E4871" t="str">
        <v>01 Enero</v>
      </c>
      <c r="F4871">
        <v>1</v>
      </c>
      <c r="G4871" s="1">
        <f>'BECA SUPERIOR'!G319</f>
        <v>0</v>
      </c>
      <c r="H4871" s="1">
        <f>'BECA SUPERIOR'!H319</f>
        <v>0</v>
      </c>
    </row>
    <row r="4872">
      <c r="A4872" t="str">
        <v>Beca Educación Superior</v>
      </c>
      <c r="B4872" t="str">
        <v>SUCHITEPÉQUEZ</v>
      </c>
      <c r="C4872" t="str">
        <v>SAN MIGUEL PANÁN</v>
      </c>
      <c r="D4872" t="str">
        <v>Beca</v>
      </c>
      <c r="E4872" t="str">
        <v>02 Febrero</v>
      </c>
      <c r="F4872">
        <v>2</v>
      </c>
      <c r="G4872" s="1">
        <f>'BECA SUPERIOR'!J319</f>
        <v>0</v>
      </c>
      <c r="H4872" s="1">
        <f>'BECA SUPERIOR'!K319</f>
        <v>0</v>
      </c>
    </row>
    <row r="4873">
      <c r="A4873" t="str">
        <v>Beca Educación Superior</v>
      </c>
      <c r="B4873" t="str">
        <v>SUCHITEPÉQUEZ</v>
      </c>
      <c r="C4873" t="str">
        <v>SAN MIGUEL PANÁN</v>
      </c>
      <c r="D4873" t="str">
        <v>Beca</v>
      </c>
      <c r="E4873" t="str">
        <v>03 Marzo</v>
      </c>
      <c r="F4873">
        <v>3</v>
      </c>
      <c r="G4873" s="1">
        <f>'BECA SUPERIOR'!M319</f>
        <v>0</v>
      </c>
      <c r="H4873" s="1">
        <f>'BECA SUPERIOR'!N319</f>
        <v>0</v>
      </c>
    </row>
    <row r="4874">
      <c r="A4874" t="str">
        <v>Beca Educación Superior</v>
      </c>
      <c r="B4874" t="str">
        <v>SUCHITEPÉQUEZ</v>
      </c>
      <c r="C4874" t="str">
        <v>SAN MIGUEL PANÁN</v>
      </c>
      <c r="D4874" t="str">
        <v>Beca</v>
      </c>
      <c r="E4874" t="str">
        <v>04 Abril</v>
      </c>
      <c r="F4874">
        <v>4</v>
      </c>
      <c r="G4874" s="1">
        <f>'BECA SUPERIOR'!P319</f>
        <v>2.88</v>
      </c>
      <c r="H4874" s="1">
        <f>'BECA SUPERIOR'!Q319</f>
        <v>7200</v>
      </c>
    </row>
    <row r="4875">
      <c r="A4875" t="str">
        <v>Beca Educación Superior</v>
      </c>
      <c r="B4875" t="str">
        <v>SUCHITEPÉQUEZ</v>
      </c>
      <c r="C4875" t="str">
        <v>SAN MIGUEL PANÁN</v>
      </c>
      <c r="D4875" t="str">
        <v>Beca</v>
      </c>
      <c r="E4875" t="str">
        <v>05 Mayo</v>
      </c>
      <c r="F4875">
        <v>5</v>
      </c>
      <c r="G4875" s="1">
        <f>'BECA SUPERIOR'!S319</f>
        <v>0</v>
      </c>
      <c r="H4875" s="1">
        <f>'BECA SUPERIOR'!T319</f>
        <v>0</v>
      </c>
    </row>
    <row r="4876">
      <c r="A4876" t="str">
        <v>Beca Educación Superior</v>
      </c>
      <c r="B4876" t="str">
        <v>SUCHITEPÉQUEZ</v>
      </c>
      <c r="C4876" t="str">
        <v>SAN MIGUEL PANÁN</v>
      </c>
      <c r="D4876" t="str">
        <v>Beca</v>
      </c>
      <c r="E4876" t="str">
        <v>06 Junio</v>
      </c>
      <c r="F4876">
        <v>6</v>
      </c>
      <c r="G4876" s="1">
        <f>'BECA SUPERIOR'!V319</f>
        <v>0</v>
      </c>
      <c r="H4876" s="1">
        <f>'BECA SUPERIOR'!W319</f>
        <v>0</v>
      </c>
    </row>
    <row r="4877">
      <c r="A4877" t="str">
        <v>Beca Educación Superior</v>
      </c>
      <c r="B4877" t="str">
        <v>SUCHITEPÉQUEZ</v>
      </c>
      <c r="C4877" t="str">
        <v>SAN MIGUEL PANÁN</v>
      </c>
      <c r="D4877" t="str">
        <v>Beca</v>
      </c>
      <c r="E4877" t="str">
        <v>07 Julio</v>
      </c>
      <c r="F4877">
        <v>7</v>
      </c>
      <c r="G4877" s="1">
        <f>'BECA SUPERIOR'!Y319</f>
        <v>0</v>
      </c>
      <c r="H4877" s="1">
        <f>'BECA SUPERIOR'!Z319</f>
        <v>0</v>
      </c>
    </row>
    <row r="4878">
      <c r="A4878" t="str">
        <v>Beca Educación Superior</v>
      </c>
      <c r="B4878" t="str">
        <v>SUCHITEPÉQUEZ</v>
      </c>
      <c r="C4878" t="str">
        <v>SAN MIGUEL PANÁN</v>
      </c>
      <c r="D4878" t="str">
        <v>Beca</v>
      </c>
      <c r="E4878" t="str">
        <v>08 Agosto</v>
      </c>
      <c r="F4878">
        <v>8</v>
      </c>
      <c r="G4878" s="1">
        <f>'BECA SUPERIOR'!AB319</f>
        <v>0</v>
      </c>
      <c r="H4878" s="1">
        <f>'BECA SUPERIOR'!AC319</f>
        <v>0</v>
      </c>
    </row>
    <row r="4879">
      <c r="A4879" t="str">
        <v>Beca Educación Superior</v>
      </c>
      <c r="B4879" t="str">
        <v>SUCHITEPÉQUEZ</v>
      </c>
      <c r="C4879" t="str">
        <v>SAN MIGUEL PANÁN</v>
      </c>
      <c r="D4879" t="str">
        <v>Beca</v>
      </c>
      <c r="E4879" t="str">
        <v>09 Septiembre</v>
      </c>
      <c r="F4879">
        <v>9</v>
      </c>
      <c r="G4879" s="1">
        <f>'BECA SUPERIOR'!AE319</f>
        <v>4</v>
      </c>
      <c r="H4879" s="1">
        <f>'BECA SUPERIOR'!AF319</f>
        <v>10000</v>
      </c>
    </row>
    <row r="4880">
      <c r="A4880" t="str">
        <v>Beca Educación Superior</v>
      </c>
      <c r="B4880" t="str">
        <v>SUCHITEPÉQUEZ</v>
      </c>
      <c r="C4880" t="str">
        <v>SAN PABLO JOCOPILAS</v>
      </c>
      <c r="D4880" t="str">
        <v>Beca</v>
      </c>
      <c r="E4880" t="str">
        <v>01 Enero</v>
      </c>
      <c r="F4880">
        <v>1</v>
      </c>
      <c r="G4880" s="1">
        <f>'BECA SUPERIOR'!G320</f>
        <v>0</v>
      </c>
      <c r="H4880" s="1">
        <f>'BECA SUPERIOR'!H320</f>
        <v>0</v>
      </c>
    </row>
    <row r="4881">
      <c r="A4881" t="str">
        <v>Beca Educación Superior</v>
      </c>
      <c r="B4881" t="str">
        <v>SUCHITEPÉQUEZ</v>
      </c>
      <c r="C4881" t="str">
        <v>SAN PABLO JOCOPILAS</v>
      </c>
      <c r="D4881" t="str">
        <v>Beca</v>
      </c>
      <c r="E4881" t="str">
        <v>02 Febrero</v>
      </c>
      <c r="F4881">
        <v>2</v>
      </c>
      <c r="G4881" s="1">
        <f>'BECA SUPERIOR'!J320</f>
        <v>0</v>
      </c>
      <c r="H4881" s="1">
        <f>'BECA SUPERIOR'!K320</f>
        <v>0</v>
      </c>
    </row>
    <row r="4882">
      <c r="A4882" t="str">
        <v>Beca Educación Superior</v>
      </c>
      <c r="B4882" t="str">
        <v>SUCHITEPÉQUEZ</v>
      </c>
      <c r="C4882" t="str">
        <v>SAN PABLO JOCOPILAS</v>
      </c>
      <c r="D4882" t="str">
        <v>Beca</v>
      </c>
      <c r="E4882" t="str">
        <v>03 Marzo</v>
      </c>
      <c r="F4882">
        <v>3</v>
      </c>
      <c r="G4882" s="1">
        <f>'BECA SUPERIOR'!M320</f>
        <v>0</v>
      </c>
      <c r="H4882" s="1">
        <f>'BECA SUPERIOR'!N320</f>
        <v>0</v>
      </c>
    </row>
    <row r="4883">
      <c r="A4883" t="str">
        <v>Beca Educación Superior</v>
      </c>
      <c r="B4883" t="str">
        <v>SUCHITEPÉQUEZ</v>
      </c>
      <c r="C4883" t="str">
        <v>SAN PABLO JOCOPILAS</v>
      </c>
      <c r="D4883" t="str">
        <v>Beca</v>
      </c>
      <c r="E4883" t="str">
        <v>04 Abril</v>
      </c>
      <c r="F4883">
        <v>4</v>
      </c>
      <c r="G4883" s="1">
        <f>'BECA SUPERIOR'!P320</f>
        <v>1.44</v>
      </c>
      <c r="H4883" s="1">
        <f>'BECA SUPERIOR'!Q320</f>
        <v>3600</v>
      </c>
    </row>
    <row r="4884">
      <c r="A4884" t="str">
        <v>Beca Educación Superior</v>
      </c>
      <c r="B4884" t="str">
        <v>SUCHITEPÉQUEZ</v>
      </c>
      <c r="C4884" t="str">
        <v>SAN PABLO JOCOPILAS</v>
      </c>
      <c r="D4884" t="str">
        <v>Beca</v>
      </c>
      <c r="E4884" t="str">
        <v>05 Mayo</v>
      </c>
      <c r="F4884">
        <v>5</v>
      </c>
      <c r="G4884" s="1">
        <f>'BECA SUPERIOR'!S320</f>
        <v>0</v>
      </c>
      <c r="H4884" s="1">
        <f>'BECA SUPERIOR'!T320</f>
        <v>0</v>
      </c>
    </row>
    <row r="4885">
      <c r="A4885" t="str">
        <v>Beca Educación Superior</v>
      </c>
      <c r="B4885" t="str">
        <v>SUCHITEPÉQUEZ</v>
      </c>
      <c r="C4885" t="str">
        <v>SAN PABLO JOCOPILAS</v>
      </c>
      <c r="D4885" t="str">
        <v>Beca</v>
      </c>
      <c r="E4885" t="str">
        <v>06 Junio</v>
      </c>
      <c r="F4885">
        <v>6</v>
      </c>
      <c r="G4885" s="1">
        <f>'BECA SUPERIOR'!V320</f>
        <v>0</v>
      </c>
      <c r="H4885" s="1">
        <f>'BECA SUPERIOR'!W320</f>
        <v>0</v>
      </c>
    </row>
    <row r="4886">
      <c r="A4886" t="str">
        <v>Beca Educación Superior</v>
      </c>
      <c r="B4886" t="str">
        <v>SUCHITEPÉQUEZ</v>
      </c>
      <c r="C4886" t="str">
        <v>SAN PABLO JOCOPILAS</v>
      </c>
      <c r="D4886" t="str">
        <v>Beca</v>
      </c>
      <c r="E4886" t="str">
        <v>07 Julio</v>
      </c>
      <c r="F4886">
        <v>7</v>
      </c>
      <c r="G4886" s="1">
        <f>'BECA SUPERIOR'!Y320</f>
        <v>0</v>
      </c>
      <c r="H4886" s="1">
        <f>'BECA SUPERIOR'!Z320</f>
        <v>0</v>
      </c>
    </row>
    <row r="4887">
      <c r="A4887" t="str">
        <v>Beca Educación Superior</v>
      </c>
      <c r="B4887" t="str">
        <v>SUCHITEPÉQUEZ</v>
      </c>
      <c r="C4887" t="str">
        <v>SAN PABLO JOCOPILAS</v>
      </c>
      <c r="D4887" t="str">
        <v>Beca</v>
      </c>
      <c r="E4887" t="str">
        <v>08 Agosto</v>
      </c>
      <c r="F4887">
        <v>8</v>
      </c>
      <c r="G4887" s="1">
        <f>'BECA SUPERIOR'!AB320</f>
        <v>0</v>
      </c>
      <c r="H4887" s="1">
        <f>'BECA SUPERIOR'!AC320</f>
        <v>0</v>
      </c>
    </row>
    <row r="4888">
      <c r="A4888" t="str">
        <v>Beca Educación Superior</v>
      </c>
      <c r="B4888" t="str">
        <v>SUCHITEPÉQUEZ</v>
      </c>
      <c r="C4888" t="str">
        <v>SAN PABLO JOCOPILAS</v>
      </c>
      <c r="D4888" t="str">
        <v>Beca</v>
      </c>
      <c r="E4888" t="str">
        <v>09 Septiembre</v>
      </c>
      <c r="F4888">
        <v>9</v>
      </c>
      <c r="G4888" s="1">
        <f>'BECA SUPERIOR'!AE320</f>
        <v>2</v>
      </c>
      <c r="H4888" s="1">
        <f>'BECA SUPERIOR'!AF320</f>
        <v>5000</v>
      </c>
    </row>
    <row r="4889">
      <c r="A4889" t="str">
        <v>Beca Educación Superior</v>
      </c>
      <c r="B4889" t="str">
        <v>SUCHITEPÉQUEZ</v>
      </c>
      <c r="C4889" t="str">
        <v>SANTA BÁRBARA</v>
      </c>
      <c r="D4889" t="str">
        <v>Beca</v>
      </c>
      <c r="E4889" t="str">
        <v>01 Enero</v>
      </c>
      <c r="F4889">
        <v>1</v>
      </c>
      <c r="G4889" s="1">
        <f>'BECA SUPERIOR'!G321</f>
        <v>0</v>
      </c>
      <c r="H4889" s="1">
        <f>'BECA SUPERIOR'!H321</f>
        <v>0</v>
      </c>
    </row>
    <row r="4890">
      <c r="A4890" t="str">
        <v>Beca Educación Superior</v>
      </c>
      <c r="B4890" t="str">
        <v>SUCHITEPÉQUEZ</v>
      </c>
      <c r="C4890" t="str">
        <v>SANTA BÁRBARA</v>
      </c>
      <c r="D4890" t="str">
        <v>Beca</v>
      </c>
      <c r="E4890" t="str">
        <v>02 Febrero</v>
      </c>
      <c r="F4890">
        <v>2</v>
      </c>
      <c r="G4890" s="1">
        <f>'BECA SUPERIOR'!J321</f>
        <v>0</v>
      </c>
      <c r="H4890" s="1">
        <f>'BECA SUPERIOR'!K321</f>
        <v>0</v>
      </c>
    </row>
    <row r="4891">
      <c r="A4891" t="str">
        <v>Beca Educación Superior</v>
      </c>
      <c r="B4891" t="str">
        <v>SUCHITEPÉQUEZ</v>
      </c>
      <c r="C4891" t="str">
        <v>SANTA BÁRBARA</v>
      </c>
      <c r="D4891" t="str">
        <v>Beca</v>
      </c>
      <c r="E4891" t="str">
        <v>03 Marzo</v>
      </c>
      <c r="F4891">
        <v>3</v>
      </c>
      <c r="G4891" s="1">
        <f>'BECA SUPERIOR'!M321</f>
        <v>0</v>
      </c>
      <c r="H4891" s="1">
        <f>'BECA SUPERIOR'!N321</f>
        <v>0</v>
      </c>
    </row>
    <row r="4892">
      <c r="A4892" t="str">
        <v>Beca Educación Superior</v>
      </c>
      <c r="B4892" t="str">
        <v>SUCHITEPÉQUEZ</v>
      </c>
      <c r="C4892" t="str">
        <v>SANTA BÁRBARA</v>
      </c>
      <c r="D4892" t="str">
        <v>Beca</v>
      </c>
      <c r="E4892" t="str">
        <v>04 Abril</v>
      </c>
      <c r="F4892">
        <v>4</v>
      </c>
      <c r="G4892" s="1">
        <f>'BECA SUPERIOR'!P321</f>
        <v>4.32</v>
      </c>
      <c r="H4892" s="1">
        <f>'BECA SUPERIOR'!Q321</f>
        <v>10800</v>
      </c>
    </row>
    <row r="4893">
      <c r="A4893" t="str">
        <v>Beca Educación Superior</v>
      </c>
      <c r="B4893" t="str">
        <v>SUCHITEPÉQUEZ</v>
      </c>
      <c r="C4893" t="str">
        <v>SANTA BÁRBARA</v>
      </c>
      <c r="D4893" t="str">
        <v>Beca</v>
      </c>
      <c r="E4893" t="str">
        <v>05 Mayo</v>
      </c>
      <c r="F4893">
        <v>5</v>
      </c>
      <c r="G4893" s="1">
        <f>'BECA SUPERIOR'!S321</f>
        <v>0</v>
      </c>
      <c r="H4893" s="1">
        <f>'BECA SUPERIOR'!T321</f>
        <v>0</v>
      </c>
    </row>
    <row r="4894">
      <c r="A4894" t="str">
        <v>Beca Educación Superior</v>
      </c>
      <c r="B4894" t="str">
        <v>SUCHITEPÉQUEZ</v>
      </c>
      <c r="C4894" t="str">
        <v>SANTA BÁRBARA</v>
      </c>
      <c r="D4894" t="str">
        <v>Beca</v>
      </c>
      <c r="E4894" t="str">
        <v>06 Junio</v>
      </c>
      <c r="F4894">
        <v>6</v>
      </c>
      <c r="G4894" s="1">
        <f>'BECA SUPERIOR'!V321</f>
        <v>0</v>
      </c>
      <c r="H4894" s="1">
        <f>'BECA SUPERIOR'!W321</f>
        <v>0</v>
      </c>
    </row>
    <row r="4895">
      <c r="A4895" t="str">
        <v>Beca Educación Superior</v>
      </c>
      <c r="B4895" t="str">
        <v>SUCHITEPÉQUEZ</v>
      </c>
      <c r="C4895" t="str">
        <v>SANTA BÁRBARA</v>
      </c>
      <c r="D4895" t="str">
        <v>Beca</v>
      </c>
      <c r="E4895" t="str">
        <v>07 Julio</v>
      </c>
      <c r="F4895">
        <v>7</v>
      </c>
      <c r="G4895" s="1">
        <f>'BECA SUPERIOR'!Y321</f>
        <v>0</v>
      </c>
      <c r="H4895" s="1">
        <f>'BECA SUPERIOR'!Z321</f>
        <v>0</v>
      </c>
    </row>
    <row r="4896">
      <c r="A4896" t="str">
        <v>Beca Educación Superior</v>
      </c>
      <c r="B4896" t="str">
        <v>SUCHITEPÉQUEZ</v>
      </c>
      <c r="C4896" t="str">
        <v>SANTA BÁRBARA</v>
      </c>
      <c r="D4896" t="str">
        <v>Beca</v>
      </c>
      <c r="E4896" t="str">
        <v>08 Agosto</v>
      </c>
      <c r="F4896">
        <v>8</v>
      </c>
      <c r="G4896" s="1">
        <f>'BECA SUPERIOR'!AB321</f>
        <v>0</v>
      </c>
      <c r="H4896" s="1">
        <f>'BECA SUPERIOR'!AC321</f>
        <v>0</v>
      </c>
    </row>
    <row r="4897">
      <c r="A4897" t="str">
        <v>Beca Educación Superior</v>
      </c>
      <c r="B4897" t="str">
        <v>SUCHITEPÉQUEZ</v>
      </c>
      <c r="C4897" t="str">
        <v>SANTA BÁRBARA</v>
      </c>
      <c r="D4897" t="str">
        <v>Beca</v>
      </c>
      <c r="E4897" t="str">
        <v>09 Septiembre</v>
      </c>
      <c r="F4897">
        <v>9</v>
      </c>
      <c r="G4897" s="1">
        <f>'BECA SUPERIOR'!AE321</f>
        <v>6</v>
      </c>
      <c r="H4897" s="1">
        <f>'BECA SUPERIOR'!AF321</f>
        <v>15000</v>
      </c>
    </row>
    <row r="4898">
      <c r="A4898" t="str">
        <v>Beca Educación Superior</v>
      </c>
      <c r="B4898" t="str">
        <v>SUCHITEPÉQUEZ</v>
      </c>
      <c r="C4898" t="str">
        <v>SANTO DOMINGO SUCHITEPÉQUEZ</v>
      </c>
      <c r="D4898" t="str">
        <v>Beca</v>
      </c>
      <c r="E4898" t="str">
        <v>01 Enero</v>
      </c>
      <c r="F4898">
        <v>1</v>
      </c>
      <c r="G4898" s="1">
        <f>'BECA SUPERIOR'!G322</f>
        <v>0</v>
      </c>
      <c r="H4898" s="1">
        <f>'BECA SUPERIOR'!H322</f>
        <v>0</v>
      </c>
    </row>
    <row r="4899">
      <c r="A4899" t="str">
        <v>Beca Educación Superior</v>
      </c>
      <c r="B4899" t="str">
        <v>SUCHITEPÉQUEZ</v>
      </c>
      <c r="C4899" t="str">
        <v>SANTO DOMINGO SUCHITEPÉQUEZ</v>
      </c>
      <c r="D4899" t="str">
        <v>Beca</v>
      </c>
      <c r="E4899" t="str">
        <v>02 Febrero</v>
      </c>
      <c r="F4899">
        <v>2</v>
      </c>
      <c r="G4899" s="1">
        <f>'BECA SUPERIOR'!J322</f>
        <v>0</v>
      </c>
      <c r="H4899" s="1">
        <f>'BECA SUPERIOR'!K322</f>
        <v>0</v>
      </c>
    </row>
    <row r="4900">
      <c r="A4900" t="str">
        <v>Beca Educación Superior</v>
      </c>
      <c r="B4900" t="str">
        <v>SUCHITEPÉQUEZ</v>
      </c>
      <c r="C4900" t="str">
        <v>SANTO DOMINGO SUCHITEPÉQUEZ</v>
      </c>
      <c r="D4900" t="str">
        <v>Beca</v>
      </c>
      <c r="E4900" t="str">
        <v>03 Marzo</v>
      </c>
      <c r="F4900">
        <v>3</v>
      </c>
      <c r="G4900" s="1">
        <f>'BECA SUPERIOR'!M322</f>
        <v>0</v>
      </c>
      <c r="H4900" s="1">
        <f>'BECA SUPERIOR'!N322</f>
        <v>0</v>
      </c>
    </row>
    <row r="4901">
      <c r="A4901" t="str">
        <v>Beca Educación Superior</v>
      </c>
      <c r="B4901" t="str">
        <v>SUCHITEPÉQUEZ</v>
      </c>
      <c r="C4901" t="str">
        <v>SANTO DOMINGO SUCHITEPÉQUEZ</v>
      </c>
      <c r="D4901" t="str">
        <v>Beca</v>
      </c>
      <c r="E4901" t="str">
        <v>04 Abril</v>
      </c>
      <c r="F4901">
        <v>4</v>
      </c>
      <c r="G4901" s="1">
        <f>'BECA SUPERIOR'!P322</f>
        <v>2.88</v>
      </c>
      <c r="H4901" s="1">
        <f>'BECA SUPERIOR'!Q322</f>
        <v>7200</v>
      </c>
    </row>
    <row r="4902">
      <c r="A4902" t="str">
        <v>Beca Educación Superior</v>
      </c>
      <c r="B4902" t="str">
        <v>SUCHITEPÉQUEZ</v>
      </c>
      <c r="C4902" t="str">
        <v>SANTO DOMINGO SUCHITEPÉQUEZ</v>
      </c>
      <c r="D4902" t="str">
        <v>Beca</v>
      </c>
      <c r="E4902" t="str">
        <v>05 Mayo</v>
      </c>
      <c r="F4902">
        <v>5</v>
      </c>
      <c r="G4902" s="1">
        <f>'BECA SUPERIOR'!S322</f>
        <v>0</v>
      </c>
      <c r="H4902" s="1">
        <f>'BECA SUPERIOR'!T322</f>
        <v>0</v>
      </c>
    </row>
    <row r="4903">
      <c r="A4903" t="str">
        <v>Beca Educación Superior</v>
      </c>
      <c r="B4903" t="str">
        <v>SUCHITEPÉQUEZ</v>
      </c>
      <c r="C4903" t="str">
        <v>SANTO DOMINGO SUCHITEPÉQUEZ</v>
      </c>
      <c r="D4903" t="str">
        <v>Beca</v>
      </c>
      <c r="E4903" t="str">
        <v>06 Junio</v>
      </c>
      <c r="F4903">
        <v>6</v>
      </c>
      <c r="G4903" s="1">
        <f>'BECA SUPERIOR'!V322</f>
        <v>0</v>
      </c>
      <c r="H4903" s="1">
        <f>'BECA SUPERIOR'!W322</f>
        <v>0</v>
      </c>
    </row>
    <row r="4904">
      <c r="A4904" t="str">
        <v>Beca Educación Superior</v>
      </c>
      <c r="B4904" t="str">
        <v>SUCHITEPÉQUEZ</v>
      </c>
      <c r="C4904" t="str">
        <v>SANTO DOMINGO SUCHITEPÉQUEZ</v>
      </c>
      <c r="D4904" t="str">
        <v>Beca</v>
      </c>
      <c r="E4904" t="str">
        <v>07 Julio</v>
      </c>
      <c r="F4904">
        <v>7</v>
      </c>
      <c r="G4904" s="1">
        <f>'BECA SUPERIOR'!Y322</f>
        <v>0</v>
      </c>
      <c r="H4904" s="1">
        <f>'BECA SUPERIOR'!Z322</f>
        <v>0</v>
      </c>
    </row>
    <row r="4905">
      <c r="A4905" t="str">
        <v>Beca Educación Superior</v>
      </c>
      <c r="B4905" t="str">
        <v>SUCHITEPÉQUEZ</v>
      </c>
      <c r="C4905" t="str">
        <v>SANTO DOMINGO SUCHITEPÉQUEZ</v>
      </c>
      <c r="D4905" t="str">
        <v>Beca</v>
      </c>
      <c r="E4905" t="str">
        <v>08 Agosto</v>
      </c>
      <c r="F4905">
        <v>8</v>
      </c>
      <c r="G4905" s="1">
        <f>'BECA SUPERIOR'!AB322</f>
        <v>0</v>
      </c>
      <c r="H4905" s="1">
        <f>'BECA SUPERIOR'!AC322</f>
        <v>0</v>
      </c>
    </row>
    <row r="4906">
      <c r="A4906" t="str">
        <v>Beca Educación Superior</v>
      </c>
      <c r="B4906" t="str">
        <v>SUCHITEPÉQUEZ</v>
      </c>
      <c r="C4906" t="str">
        <v>SANTO DOMINGO SUCHITEPÉQUEZ</v>
      </c>
      <c r="D4906" t="str">
        <v>Beca</v>
      </c>
      <c r="E4906" t="str">
        <v>09 Septiembre</v>
      </c>
      <c r="F4906">
        <v>9</v>
      </c>
      <c r="G4906" s="1">
        <f>'BECA SUPERIOR'!AE322</f>
        <v>4</v>
      </c>
      <c r="H4906" s="1">
        <f>'BECA SUPERIOR'!AF322</f>
        <v>10000</v>
      </c>
    </row>
    <row r="4907">
      <c r="A4907" t="str">
        <v>Beca Educación Superior</v>
      </c>
      <c r="B4907" t="str">
        <v>SUCHITEPÉQUEZ</v>
      </c>
      <c r="C4907" t="str">
        <v>SANTO TOMÁS LA UNIÓN</v>
      </c>
      <c r="D4907" t="str">
        <v>Beca</v>
      </c>
      <c r="E4907" t="str">
        <v>01 Enero</v>
      </c>
      <c r="F4907">
        <v>1</v>
      </c>
      <c r="G4907" s="1">
        <f>'BECA SUPERIOR'!G323</f>
        <v>0</v>
      </c>
      <c r="H4907" s="1">
        <f>'BECA SUPERIOR'!H323</f>
        <v>0</v>
      </c>
    </row>
    <row r="4908">
      <c r="A4908" t="str">
        <v>Beca Educación Superior</v>
      </c>
      <c r="B4908" t="str">
        <v>SUCHITEPÉQUEZ</v>
      </c>
      <c r="C4908" t="str">
        <v>SANTO TOMÁS LA UNIÓN</v>
      </c>
      <c r="D4908" t="str">
        <v>Beca</v>
      </c>
      <c r="E4908" t="str">
        <v>02 Febrero</v>
      </c>
      <c r="F4908">
        <v>2</v>
      </c>
      <c r="G4908" s="1">
        <f>'BECA SUPERIOR'!J323</f>
        <v>0</v>
      </c>
      <c r="H4908" s="1">
        <f>'BECA SUPERIOR'!K323</f>
        <v>0</v>
      </c>
    </row>
    <row r="4909">
      <c r="A4909" t="str">
        <v>Beca Educación Superior</v>
      </c>
      <c r="B4909" t="str">
        <v>SUCHITEPÉQUEZ</v>
      </c>
      <c r="C4909" t="str">
        <v>SANTO TOMÁS LA UNIÓN</v>
      </c>
      <c r="D4909" t="str">
        <v>Beca</v>
      </c>
      <c r="E4909" t="str">
        <v>03 Marzo</v>
      </c>
      <c r="F4909">
        <v>3</v>
      </c>
      <c r="G4909" s="1">
        <f>'BECA SUPERIOR'!M323</f>
        <v>0</v>
      </c>
      <c r="H4909" s="1">
        <f>'BECA SUPERIOR'!N323</f>
        <v>0</v>
      </c>
    </row>
    <row r="4910">
      <c r="A4910" t="str">
        <v>Beca Educación Superior</v>
      </c>
      <c r="B4910" t="str">
        <v>SUCHITEPÉQUEZ</v>
      </c>
      <c r="C4910" t="str">
        <v>SANTO TOMÁS LA UNIÓN</v>
      </c>
      <c r="D4910" t="str">
        <v>Beca</v>
      </c>
      <c r="E4910" t="str">
        <v>04 Abril</v>
      </c>
      <c r="F4910">
        <v>4</v>
      </c>
      <c r="G4910" s="1">
        <f>'BECA SUPERIOR'!P323</f>
        <v>0.72</v>
      </c>
      <c r="H4910" s="1">
        <f>'BECA SUPERIOR'!Q323</f>
        <v>1800</v>
      </c>
    </row>
    <row r="4911">
      <c r="A4911" t="str">
        <v>Beca Educación Superior</v>
      </c>
      <c r="B4911" t="str">
        <v>SUCHITEPÉQUEZ</v>
      </c>
      <c r="C4911" t="str">
        <v>SANTO TOMÁS LA UNIÓN</v>
      </c>
      <c r="D4911" t="str">
        <v>Beca</v>
      </c>
      <c r="E4911" t="str">
        <v>05 Mayo</v>
      </c>
      <c r="F4911">
        <v>5</v>
      </c>
      <c r="G4911" s="1">
        <f>'BECA SUPERIOR'!S323</f>
        <v>0</v>
      </c>
      <c r="H4911" s="1">
        <f>'BECA SUPERIOR'!T323</f>
        <v>0</v>
      </c>
    </row>
    <row r="4912">
      <c r="A4912" t="str">
        <v>Beca Educación Superior</v>
      </c>
      <c r="B4912" t="str">
        <v>SUCHITEPÉQUEZ</v>
      </c>
      <c r="C4912" t="str">
        <v>SANTO TOMÁS LA UNIÓN</v>
      </c>
      <c r="D4912" t="str">
        <v>Beca</v>
      </c>
      <c r="E4912" t="str">
        <v>06 Junio</v>
      </c>
      <c r="F4912">
        <v>6</v>
      </c>
      <c r="G4912" s="1">
        <f>'BECA SUPERIOR'!V323</f>
        <v>0</v>
      </c>
      <c r="H4912" s="1">
        <f>'BECA SUPERIOR'!W323</f>
        <v>0</v>
      </c>
    </row>
    <row r="4913">
      <c r="A4913" t="str">
        <v>Beca Educación Superior</v>
      </c>
      <c r="B4913" t="str">
        <v>SUCHITEPÉQUEZ</v>
      </c>
      <c r="C4913" t="str">
        <v>SANTO TOMÁS LA UNIÓN</v>
      </c>
      <c r="D4913" t="str">
        <v>Beca</v>
      </c>
      <c r="E4913" t="str">
        <v>07 Julio</v>
      </c>
      <c r="F4913">
        <v>7</v>
      </c>
      <c r="G4913" s="1">
        <f>'BECA SUPERIOR'!Y323</f>
        <v>0</v>
      </c>
      <c r="H4913" s="1">
        <f>'BECA SUPERIOR'!Z323</f>
        <v>0</v>
      </c>
    </row>
    <row r="4914">
      <c r="A4914" t="str">
        <v>Beca Educación Superior</v>
      </c>
      <c r="B4914" t="str">
        <v>SUCHITEPÉQUEZ</v>
      </c>
      <c r="C4914" t="str">
        <v>SANTO TOMÁS LA UNIÓN</v>
      </c>
      <c r="D4914" t="str">
        <v>Beca</v>
      </c>
      <c r="E4914" t="str">
        <v>08 Agosto</v>
      </c>
      <c r="F4914">
        <v>8</v>
      </c>
      <c r="G4914" s="1">
        <f>'BECA SUPERIOR'!AB323</f>
        <v>0</v>
      </c>
      <c r="H4914" s="1">
        <f>'BECA SUPERIOR'!AC323</f>
        <v>0</v>
      </c>
    </row>
    <row r="4915">
      <c r="A4915" t="str">
        <v>Beca Educación Superior</v>
      </c>
      <c r="B4915" t="str">
        <v>SUCHITEPÉQUEZ</v>
      </c>
      <c r="C4915" t="str">
        <v>SANTO TOMÁS LA UNIÓN</v>
      </c>
      <c r="D4915" t="str">
        <v>Beca</v>
      </c>
      <c r="E4915" t="str">
        <v>09 Septiembre</v>
      </c>
      <c r="F4915">
        <v>9</v>
      </c>
      <c r="G4915" s="1">
        <f>'BECA SUPERIOR'!AE323</f>
        <v>1</v>
      </c>
      <c r="H4915" s="1">
        <f>'BECA SUPERIOR'!AF323</f>
        <v>2500</v>
      </c>
    </row>
    <row r="4916">
      <c r="A4916" t="str">
        <v>Beca Educación Superior</v>
      </c>
      <c r="B4916" t="str">
        <v>SUCHITEPÉQUEZ</v>
      </c>
      <c r="C4916" t="str">
        <v>ZUNILITO</v>
      </c>
      <c r="D4916" t="str">
        <v>Beca</v>
      </c>
      <c r="E4916" t="str">
        <v>01 Enero</v>
      </c>
      <c r="F4916">
        <v>1</v>
      </c>
      <c r="G4916" s="1">
        <f>'BECA SUPERIOR'!G324</f>
        <v>0</v>
      </c>
      <c r="H4916" s="1">
        <f>'BECA SUPERIOR'!H324</f>
        <v>0</v>
      </c>
    </row>
    <row r="4917">
      <c r="A4917" t="str">
        <v>Beca Educación Superior</v>
      </c>
      <c r="B4917" t="str">
        <v>SUCHITEPÉQUEZ</v>
      </c>
      <c r="C4917" t="str">
        <v>ZUNILITO</v>
      </c>
      <c r="D4917" t="str">
        <v>Beca</v>
      </c>
      <c r="E4917" t="str">
        <v>02 Febrero</v>
      </c>
      <c r="F4917">
        <v>2</v>
      </c>
      <c r="G4917" s="1">
        <f>'BECA SUPERIOR'!J324</f>
        <v>0</v>
      </c>
      <c r="H4917" s="1">
        <f>'BECA SUPERIOR'!K324</f>
        <v>0</v>
      </c>
    </row>
    <row r="4918">
      <c r="A4918" t="str">
        <v>Beca Educación Superior</v>
      </c>
      <c r="B4918" t="str">
        <v>SUCHITEPÉQUEZ</v>
      </c>
      <c r="C4918" t="str">
        <v>ZUNILITO</v>
      </c>
      <c r="D4918" t="str">
        <v>Beca</v>
      </c>
      <c r="E4918" t="str">
        <v>03 Marzo</v>
      </c>
      <c r="F4918">
        <v>3</v>
      </c>
      <c r="G4918" s="1">
        <f>'BECA SUPERIOR'!M324</f>
        <v>0</v>
      </c>
      <c r="H4918" s="1">
        <f>'BECA SUPERIOR'!N324</f>
        <v>0</v>
      </c>
    </row>
    <row r="4919">
      <c r="A4919" t="str">
        <v>Beca Educación Superior</v>
      </c>
      <c r="B4919" t="str">
        <v>SUCHITEPÉQUEZ</v>
      </c>
      <c r="C4919" t="str">
        <v>ZUNILITO</v>
      </c>
      <c r="D4919" t="str">
        <v>Beca</v>
      </c>
      <c r="E4919" t="str">
        <v>04 Abril</v>
      </c>
      <c r="F4919">
        <v>4</v>
      </c>
      <c r="G4919" s="1">
        <f>'BECA SUPERIOR'!P324</f>
        <v>2.88</v>
      </c>
      <c r="H4919" s="1">
        <f>'BECA SUPERIOR'!Q324</f>
        <v>7200</v>
      </c>
    </row>
    <row r="4920">
      <c r="A4920" t="str">
        <v>Beca Educación Superior</v>
      </c>
      <c r="B4920" t="str">
        <v>SUCHITEPÉQUEZ</v>
      </c>
      <c r="C4920" t="str">
        <v>ZUNILITO</v>
      </c>
      <c r="D4920" t="str">
        <v>Beca</v>
      </c>
      <c r="E4920" t="str">
        <v>05 Mayo</v>
      </c>
      <c r="F4920">
        <v>5</v>
      </c>
      <c r="G4920" s="1">
        <f>'BECA SUPERIOR'!S324</f>
        <v>0</v>
      </c>
      <c r="H4920" s="1">
        <f>'BECA SUPERIOR'!T324</f>
        <v>0</v>
      </c>
    </row>
    <row r="4921">
      <c r="A4921" t="str">
        <v>Beca Educación Superior</v>
      </c>
      <c r="B4921" t="str">
        <v>SUCHITEPÉQUEZ</v>
      </c>
      <c r="C4921" t="str">
        <v>ZUNILITO</v>
      </c>
      <c r="D4921" t="str">
        <v>Beca</v>
      </c>
      <c r="E4921" t="str">
        <v>06 Junio</v>
      </c>
      <c r="F4921">
        <v>6</v>
      </c>
      <c r="G4921" s="1">
        <f>'BECA SUPERIOR'!V324</f>
        <v>0</v>
      </c>
      <c r="H4921" s="1">
        <f>'BECA SUPERIOR'!W324</f>
        <v>0</v>
      </c>
    </row>
    <row r="4922">
      <c r="A4922" t="str">
        <v>Beca Educación Superior</v>
      </c>
      <c r="B4922" t="str">
        <v>SUCHITEPÉQUEZ</v>
      </c>
      <c r="C4922" t="str">
        <v>ZUNILITO</v>
      </c>
      <c r="D4922" t="str">
        <v>Beca</v>
      </c>
      <c r="E4922" t="str">
        <v>07 Julio</v>
      </c>
      <c r="F4922">
        <v>7</v>
      </c>
      <c r="G4922" s="1">
        <f>'BECA SUPERIOR'!Y324</f>
        <v>0</v>
      </c>
      <c r="H4922" s="1">
        <f>'BECA SUPERIOR'!Z324</f>
        <v>0</v>
      </c>
    </row>
    <row r="4923">
      <c r="A4923" t="str">
        <v>Beca Educación Superior</v>
      </c>
      <c r="B4923" t="str">
        <v>SUCHITEPÉQUEZ</v>
      </c>
      <c r="C4923" t="str">
        <v>ZUNILITO</v>
      </c>
      <c r="D4923" t="str">
        <v>Beca</v>
      </c>
      <c r="E4923" t="str">
        <v>08 Agosto</v>
      </c>
      <c r="F4923">
        <v>8</v>
      </c>
      <c r="G4923" s="1">
        <f>'BECA SUPERIOR'!AB324</f>
        <v>0</v>
      </c>
      <c r="H4923" s="1">
        <f>'BECA SUPERIOR'!AC324</f>
        <v>0</v>
      </c>
    </row>
    <row r="4924">
      <c r="A4924" t="str">
        <v>Beca Educación Superior</v>
      </c>
      <c r="B4924" t="str">
        <v>SUCHITEPÉQUEZ</v>
      </c>
      <c r="C4924" t="str">
        <v>ZUNILITO</v>
      </c>
      <c r="D4924" t="str">
        <v>Beca</v>
      </c>
      <c r="E4924" t="str">
        <v>09 Septiembre</v>
      </c>
      <c r="F4924">
        <v>9</v>
      </c>
      <c r="G4924" s="1">
        <f>'BECA SUPERIOR'!AE324</f>
        <v>4</v>
      </c>
      <c r="H4924" s="1">
        <f>'BECA SUPERIOR'!AF324</f>
        <v>10000</v>
      </c>
    </row>
    <row r="4925">
      <c r="A4925" t="str">
        <v>Beca Educación Superior</v>
      </c>
      <c r="B4925" t="str">
        <v>TOTONICAPÁN</v>
      </c>
      <c r="C4925" t="str">
        <v>MOMOSTENANGO</v>
      </c>
      <c r="D4925" t="str">
        <v>Beca</v>
      </c>
      <c r="E4925" t="str">
        <v>01 Enero</v>
      </c>
      <c r="F4925">
        <v>1</v>
      </c>
      <c r="G4925" s="1">
        <f>'BECA SUPERIOR'!G325</f>
        <v>0</v>
      </c>
      <c r="H4925" s="1">
        <f>'BECA SUPERIOR'!H325</f>
        <v>0</v>
      </c>
    </row>
    <row r="4926">
      <c r="A4926" t="str">
        <v>Beca Educación Superior</v>
      </c>
      <c r="B4926" t="str">
        <v>TOTONICAPÁN</v>
      </c>
      <c r="C4926" t="str">
        <v>MOMOSTENANGO</v>
      </c>
      <c r="D4926" t="str">
        <v>Beca</v>
      </c>
      <c r="E4926" t="str">
        <v>02 Febrero</v>
      </c>
      <c r="F4926">
        <v>2</v>
      </c>
      <c r="G4926" s="1">
        <f>'BECA SUPERIOR'!J325</f>
        <v>0</v>
      </c>
      <c r="H4926" s="1">
        <f>'BECA SUPERIOR'!K325</f>
        <v>0</v>
      </c>
    </row>
    <row r="4927">
      <c r="A4927" t="str">
        <v>Beca Educación Superior</v>
      </c>
      <c r="B4927" t="str">
        <v>TOTONICAPÁN</v>
      </c>
      <c r="C4927" t="str">
        <v>MOMOSTENANGO</v>
      </c>
      <c r="D4927" t="str">
        <v>Beca</v>
      </c>
      <c r="E4927" t="str">
        <v>03 Marzo</v>
      </c>
      <c r="F4927">
        <v>3</v>
      </c>
      <c r="G4927" s="1">
        <f>'BECA SUPERIOR'!M325</f>
        <v>0</v>
      </c>
      <c r="H4927" s="1">
        <f>'BECA SUPERIOR'!N325</f>
        <v>0</v>
      </c>
    </row>
    <row r="4928">
      <c r="A4928" t="str">
        <v>Beca Educación Superior</v>
      </c>
      <c r="B4928" t="str">
        <v>TOTONICAPÁN</v>
      </c>
      <c r="C4928" t="str">
        <v>MOMOSTENANGO</v>
      </c>
      <c r="D4928" t="str">
        <v>Beca</v>
      </c>
      <c r="E4928" t="str">
        <v>04 Abril</v>
      </c>
      <c r="F4928">
        <v>4</v>
      </c>
      <c r="G4928" s="1">
        <f>'BECA SUPERIOR'!P325</f>
        <v>1.44</v>
      </c>
      <c r="H4928" s="1">
        <f>'BECA SUPERIOR'!Q325</f>
        <v>3600</v>
      </c>
    </row>
    <row r="4929">
      <c r="A4929" t="str">
        <v>Beca Educación Superior</v>
      </c>
      <c r="B4929" t="str">
        <v>TOTONICAPÁN</v>
      </c>
      <c r="C4929" t="str">
        <v>MOMOSTENANGO</v>
      </c>
      <c r="D4929" t="str">
        <v>Beca</v>
      </c>
      <c r="E4929" t="str">
        <v>05 Mayo</v>
      </c>
      <c r="F4929">
        <v>5</v>
      </c>
      <c r="G4929" s="1">
        <f>'BECA SUPERIOR'!S325</f>
        <v>0</v>
      </c>
      <c r="H4929" s="1">
        <f>'BECA SUPERIOR'!T325</f>
        <v>0</v>
      </c>
    </row>
    <row r="4930">
      <c r="A4930" t="str">
        <v>Beca Educación Superior</v>
      </c>
      <c r="B4930" t="str">
        <v>TOTONICAPÁN</v>
      </c>
      <c r="C4930" t="str">
        <v>MOMOSTENANGO</v>
      </c>
      <c r="D4930" t="str">
        <v>Beca</v>
      </c>
      <c r="E4930" t="str">
        <v>06 Junio</v>
      </c>
      <c r="F4930">
        <v>6</v>
      </c>
      <c r="G4930" s="1">
        <f>'BECA SUPERIOR'!V325</f>
        <v>0</v>
      </c>
      <c r="H4930" s="1">
        <f>'BECA SUPERIOR'!W325</f>
        <v>0</v>
      </c>
    </row>
    <row r="4931">
      <c r="A4931" t="str">
        <v>Beca Educación Superior</v>
      </c>
      <c r="B4931" t="str">
        <v>TOTONICAPÁN</v>
      </c>
      <c r="C4931" t="str">
        <v>MOMOSTENANGO</v>
      </c>
      <c r="D4931" t="str">
        <v>Beca</v>
      </c>
      <c r="E4931" t="str">
        <v>07 Julio</v>
      </c>
      <c r="F4931">
        <v>7</v>
      </c>
      <c r="G4931" s="1">
        <f>'BECA SUPERIOR'!Y325</f>
        <v>0</v>
      </c>
      <c r="H4931" s="1">
        <f>'BECA SUPERIOR'!Z325</f>
        <v>0</v>
      </c>
    </row>
    <row r="4932">
      <c r="A4932" t="str">
        <v>Beca Educación Superior</v>
      </c>
      <c r="B4932" t="str">
        <v>TOTONICAPÁN</v>
      </c>
      <c r="C4932" t="str">
        <v>MOMOSTENANGO</v>
      </c>
      <c r="D4932" t="str">
        <v>Beca</v>
      </c>
      <c r="E4932" t="str">
        <v>08 Agosto</v>
      </c>
      <c r="F4932">
        <v>8</v>
      </c>
      <c r="G4932" s="1">
        <f>'BECA SUPERIOR'!AB325</f>
        <v>0</v>
      </c>
      <c r="H4932" s="1">
        <f>'BECA SUPERIOR'!AC325</f>
        <v>0</v>
      </c>
    </row>
    <row r="4933">
      <c r="A4933" t="str">
        <v>Beca Educación Superior</v>
      </c>
      <c r="B4933" t="str">
        <v>TOTONICAPÁN</v>
      </c>
      <c r="C4933" t="str">
        <v>MOMOSTENANGO</v>
      </c>
      <c r="D4933" t="str">
        <v>Beca</v>
      </c>
      <c r="E4933" t="str">
        <v>09 Septiembre</v>
      </c>
      <c r="F4933">
        <v>9</v>
      </c>
      <c r="G4933" s="1">
        <f>'BECA SUPERIOR'!AE325</f>
        <v>2</v>
      </c>
      <c r="H4933" s="1">
        <f>'BECA SUPERIOR'!AF325</f>
        <v>5000</v>
      </c>
    </row>
    <row r="4934">
      <c r="A4934" t="str">
        <v>Beca Educación Superior</v>
      </c>
      <c r="B4934" t="str">
        <v>TOTONICAPÁN</v>
      </c>
      <c r="C4934" t="str">
        <v>SAN ANDRÉS XECUL</v>
      </c>
      <c r="D4934" t="str">
        <v>Beca</v>
      </c>
      <c r="E4934" t="str">
        <v>01 Enero</v>
      </c>
      <c r="F4934">
        <v>1</v>
      </c>
      <c r="G4934" s="1">
        <f>'BECA SUPERIOR'!G326</f>
        <v>0</v>
      </c>
      <c r="H4934" s="1">
        <f>'BECA SUPERIOR'!H326</f>
        <v>0</v>
      </c>
    </row>
    <row r="4935">
      <c r="A4935" t="str">
        <v>Beca Educación Superior</v>
      </c>
      <c r="B4935" t="str">
        <v>TOTONICAPÁN</v>
      </c>
      <c r="C4935" t="str">
        <v>SAN ANDRÉS XECUL</v>
      </c>
      <c r="D4935" t="str">
        <v>Beca</v>
      </c>
      <c r="E4935" t="str">
        <v>02 Febrero</v>
      </c>
      <c r="F4935">
        <v>2</v>
      </c>
      <c r="G4935" s="1">
        <f>'BECA SUPERIOR'!J326</f>
        <v>0</v>
      </c>
      <c r="H4935" s="1">
        <f>'BECA SUPERIOR'!K326</f>
        <v>0</v>
      </c>
    </row>
    <row r="4936">
      <c r="A4936" t="str">
        <v>Beca Educación Superior</v>
      </c>
      <c r="B4936" t="str">
        <v>TOTONICAPÁN</v>
      </c>
      <c r="C4936" t="str">
        <v>SAN ANDRÉS XECUL</v>
      </c>
      <c r="D4936" t="str">
        <v>Beca</v>
      </c>
      <c r="E4936" t="str">
        <v>03 Marzo</v>
      </c>
      <c r="F4936">
        <v>3</v>
      </c>
      <c r="G4936" s="1">
        <f>'BECA SUPERIOR'!M326</f>
        <v>0</v>
      </c>
      <c r="H4936" s="1">
        <f>'BECA SUPERIOR'!N326</f>
        <v>0</v>
      </c>
    </row>
    <row r="4937">
      <c r="A4937" t="str">
        <v>Beca Educación Superior</v>
      </c>
      <c r="B4937" t="str">
        <v>TOTONICAPÁN</v>
      </c>
      <c r="C4937" t="str">
        <v>SAN ANDRÉS XECUL</v>
      </c>
      <c r="D4937" t="str">
        <v>Beca</v>
      </c>
      <c r="E4937" t="str">
        <v>04 Abril</v>
      </c>
      <c r="F4937">
        <v>4</v>
      </c>
      <c r="G4937" s="1">
        <f>'BECA SUPERIOR'!P326</f>
        <v>1.44</v>
      </c>
      <c r="H4937" s="1">
        <f>'BECA SUPERIOR'!Q326</f>
        <v>3600</v>
      </c>
    </row>
    <row r="4938">
      <c r="A4938" t="str">
        <v>Beca Educación Superior</v>
      </c>
      <c r="B4938" t="str">
        <v>TOTONICAPÁN</v>
      </c>
      <c r="C4938" t="str">
        <v>SAN ANDRÉS XECUL</v>
      </c>
      <c r="D4938" t="str">
        <v>Beca</v>
      </c>
      <c r="E4938" t="str">
        <v>05 Mayo</v>
      </c>
      <c r="F4938">
        <v>5</v>
      </c>
      <c r="G4938" s="1">
        <f>'BECA SUPERIOR'!S326</f>
        <v>0</v>
      </c>
      <c r="H4938" s="1">
        <f>'BECA SUPERIOR'!T326</f>
        <v>0</v>
      </c>
    </row>
    <row r="4939">
      <c r="A4939" t="str">
        <v>Beca Educación Superior</v>
      </c>
      <c r="B4939" t="str">
        <v>TOTONICAPÁN</v>
      </c>
      <c r="C4939" t="str">
        <v>SAN ANDRÉS XECUL</v>
      </c>
      <c r="D4939" t="str">
        <v>Beca</v>
      </c>
      <c r="E4939" t="str">
        <v>06 Junio</v>
      </c>
      <c r="F4939">
        <v>6</v>
      </c>
      <c r="G4939" s="1">
        <f>'BECA SUPERIOR'!V326</f>
        <v>0</v>
      </c>
      <c r="H4939" s="1">
        <f>'BECA SUPERIOR'!W326</f>
        <v>0</v>
      </c>
    </row>
    <row r="4940">
      <c r="A4940" t="str">
        <v>Beca Educación Superior</v>
      </c>
      <c r="B4940" t="str">
        <v>TOTONICAPÁN</v>
      </c>
      <c r="C4940" t="str">
        <v>SAN ANDRÉS XECUL</v>
      </c>
      <c r="D4940" t="str">
        <v>Beca</v>
      </c>
      <c r="E4940" t="str">
        <v>07 Julio</v>
      </c>
      <c r="F4940">
        <v>7</v>
      </c>
      <c r="G4940" s="1">
        <f>'BECA SUPERIOR'!Y326</f>
        <v>0</v>
      </c>
      <c r="H4940" s="1">
        <f>'BECA SUPERIOR'!Z326</f>
        <v>0</v>
      </c>
    </row>
    <row r="4941">
      <c r="A4941" t="str">
        <v>Beca Educación Superior</v>
      </c>
      <c r="B4941" t="str">
        <v>TOTONICAPÁN</v>
      </c>
      <c r="C4941" t="str">
        <v>SAN ANDRÉS XECUL</v>
      </c>
      <c r="D4941" t="str">
        <v>Beca</v>
      </c>
      <c r="E4941" t="str">
        <v>08 Agosto</v>
      </c>
      <c r="F4941">
        <v>8</v>
      </c>
      <c r="G4941" s="1">
        <f>'BECA SUPERIOR'!AB326</f>
        <v>0</v>
      </c>
      <c r="H4941" s="1">
        <f>'BECA SUPERIOR'!AC326</f>
        <v>0</v>
      </c>
    </row>
    <row r="4942">
      <c r="A4942" t="str">
        <v>Beca Educación Superior</v>
      </c>
      <c r="B4942" t="str">
        <v>TOTONICAPÁN</v>
      </c>
      <c r="C4942" t="str">
        <v>SAN ANDRÉS XECUL</v>
      </c>
      <c r="D4942" t="str">
        <v>Beca</v>
      </c>
      <c r="E4942" t="str">
        <v>09 Septiembre</v>
      </c>
      <c r="F4942">
        <v>9</v>
      </c>
      <c r="G4942" s="1">
        <f>'BECA SUPERIOR'!AE326</f>
        <v>2</v>
      </c>
      <c r="H4942" s="1">
        <f>'BECA SUPERIOR'!AF326</f>
        <v>5000</v>
      </c>
    </row>
    <row r="4943">
      <c r="A4943" t="str">
        <v>Beca Educación Superior</v>
      </c>
      <c r="B4943" t="str">
        <v>TOTONICAPÁN</v>
      </c>
      <c r="C4943" t="str">
        <v>SAN BARTOLO</v>
      </c>
      <c r="D4943" t="str">
        <v>Beca</v>
      </c>
      <c r="E4943" t="str">
        <v>01 Enero</v>
      </c>
      <c r="F4943">
        <v>1</v>
      </c>
      <c r="G4943" s="1">
        <f>'BECA SUPERIOR'!G327</f>
        <v>0</v>
      </c>
      <c r="H4943" s="1">
        <f>'BECA SUPERIOR'!H327</f>
        <v>0</v>
      </c>
    </row>
    <row r="4944">
      <c r="A4944" t="str">
        <v>Beca Educación Superior</v>
      </c>
      <c r="B4944" t="str">
        <v>TOTONICAPÁN</v>
      </c>
      <c r="C4944" t="str">
        <v>SAN BARTOLO</v>
      </c>
      <c r="D4944" t="str">
        <v>Beca</v>
      </c>
      <c r="E4944" t="str">
        <v>02 Febrero</v>
      </c>
      <c r="F4944">
        <v>2</v>
      </c>
      <c r="G4944" s="1">
        <f>'BECA SUPERIOR'!J327</f>
        <v>0</v>
      </c>
      <c r="H4944" s="1">
        <f>'BECA SUPERIOR'!K327</f>
        <v>0</v>
      </c>
    </row>
    <row r="4945">
      <c r="A4945" t="str">
        <v>Beca Educación Superior</v>
      </c>
      <c r="B4945" t="str">
        <v>TOTONICAPÁN</v>
      </c>
      <c r="C4945" t="str">
        <v>SAN BARTOLO</v>
      </c>
      <c r="D4945" t="str">
        <v>Beca</v>
      </c>
      <c r="E4945" t="str">
        <v>03 Marzo</v>
      </c>
      <c r="F4945">
        <v>3</v>
      </c>
      <c r="G4945" s="1">
        <f>'BECA SUPERIOR'!M327</f>
        <v>0</v>
      </c>
      <c r="H4945" s="1">
        <f>'BECA SUPERIOR'!N327</f>
        <v>0</v>
      </c>
    </row>
    <row r="4946">
      <c r="A4946" t="str">
        <v>Beca Educación Superior</v>
      </c>
      <c r="B4946" t="str">
        <v>TOTONICAPÁN</v>
      </c>
      <c r="C4946" t="str">
        <v>SAN BARTOLO</v>
      </c>
      <c r="D4946" t="str">
        <v>Beca</v>
      </c>
      <c r="E4946" t="str">
        <v>04 Abril</v>
      </c>
      <c r="F4946">
        <v>4</v>
      </c>
      <c r="G4946" s="1">
        <f>'BECA SUPERIOR'!P327</f>
        <v>5.76</v>
      </c>
      <c r="H4946" s="1">
        <f>'BECA SUPERIOR'!Q327</f>
        <v>14400</v>
      </c>
    </row>
    <row r="4947">
      <c r="A4947" t="str">
        <v>Beca Educación Superior</v>
      </c>
      <c r="B4947" t="str">
        <v>TOTONICAPÁN</v>
      </c>
      <c r="C4947" t="str">
        <v>SAN BARTOLO</v>
      </c>
      <c r="D4947" t="str">
        <v>Beca</v>
      </c>
      <c r="E4947" t="str">
        <v>05 Mayo</v>
      </c>
      <c r="F4947">
        <v>5</v>
      </c>
      <c r="G4947" s="1">
        <f>'BECA SUPERIOR'!S327</f>
        <v>0</v>
      </c>
      <c r="H4947" s="1">
        <f>'BECA SUPERIOR'!T327</f>
        <v>0</v>
      </c>
    </row>
    <row r="4948">
      <c r="A4948" t="str">
        <v>Beca Educación Superior</v>
      </c>
      <c r="B4948" t="str">
        <v>TOTONICAPÁN</v>
      </c>
      <c r="C4948" t="str">
        <v>SAN BARTOLO</v>
      </c>
      <c r="D4948" t="str">
        <v>Beca</v>
      </c>
      <c r="E4948" t="str">
        <v>06 Junio</v>
      </c>
      <c r="F4948">
        <v>6</v>
      </c>
      <c r="G4948" s="1">
        <f>'BECA SUPERIOR'!V327</f>
        <v>0</v>
      </c>
      <c r="H4948" s="1">
        <f>'BECA SUPERIOR'!W327</f>
        <v>0</v>
      </c>
    </row>
    <row r="4949">
      <c r="A4949" t="str">
        <v>Beca Educación Superior</v>
      </c>
      <c r="B4949" t="str">
        <v>TOTONICAPÁN</v>
      </c>
      <c r="C4949" t="str">
        <v>SAN BARTOLO</v>
      </c>
      <c r="D4949" t="str">
        <v>Beca</v>
      </c>
      <c r="E4949" t="str">
        <v>07 Julio</v>
      </c>
      <c r="F4949">
        <v>7</v>
      </c>
      <c r="G4949" s="1">
        <f>'BECA SUPERIOR'!Y327</f>
        <v>0</v>
      </c>
      <c r="H4949" s="1">
        <f>'BECA SUPERIOR'!Z327</f>
        <v>0</v>
      </c>
    </row>
    <row r="4950">
      <c r="A4950" t="str">
        <v>Beca Educación Superior</v>
      </c>
      <c r="B4950" t="str">
        <v>TOTONICAPÁN</v>
      </c>
      <c r="C4950" t="str">
        <v>SAN BARTOLO</v>
      </c>
      <c r="D4950" t="str">
        <v>Beca</v>
      </c>
      <c r="E4950" t="str">
        <v>08 Agosto</v>
      </c>
      <c r="F4950">
        <v>8</v>
      </c>
      <c r="G4950" s="1">
        <f>'BECA SUPERIOR'!AB327</f>
        <v>0</v>
      </c>
      <c r="H4950" s="1">
        <f>'BECA SUPERIOR'!AC327</f>
        <v>0</v>
      </c>
    </row>
    <row r="4951">
      <c r="A4951" t="str">
        <v>Beca Educación Superior</v>
      </c>
      <c r="B4951" t="str">
        <v>TOTONICAPÁN</v>
      </c>
      <c r="C4951" t="str">
        <v>SAN BARTOLO</v>
      </c>
      <c r="D4951" t="str">
        <v>Beca</v>
      </c>
      <c r="E4951" t="str">
        <v>09 Septiembre</v>
      </c>
      <c r="F4951">
        <v>9</v>
      </c>
      <c r="G4951" s="1">
        <f>'BECA SUPERIOR'!AE327</f>
        <v>8</v>
      </c>
      <c r="H4951" s="1">
        <f>'BECA SUPERIOR'!AF327</f>
        <v>20000</v>
      </c>
    </row>
    <row r="4952">
      <c r="A4952" t="str">
        <v>Beca Educación Superior</v>
      </c>
      <c r="B4952" t="str">
        <v>TOTONICAPÁN</v>
      </c>
      <c r="C4952" t="str">
        <v>SAN CRISTÓBAL TOTONICAPÁN</v>
      </c>
      <c r="D4952" t="str">
        <v>Beca</v>
      </c>
      <c r="E4952" t="str">
        <v>01 Enero</v>
      </c>
      <c r="F4952">
        <v>1</v>
      </c>
      <c r="G4952" s="1">
        <f>'BECA SUPERIOR'!G328</f>
        <v>0</v>
      </c>
      <c r="H4952" s="1">
        <f>'BECA SUPERIOR'!H328</f>
        <v>0</v>
      </c>
    </row>
    <row r="4953">
      <c r="A4953" t="str">
        <v>Beca Educación Superior</v>
      </c>
      <c r="B4953" t="str">
        <v>TOTONICAPÁN</v>
      </c>
      <c r="C4953" t="str">
        <v>SAN CRISTÓBAL TOTONICAPÁN</v>
      </c>
      <c r="D4953" t="str">
        <v>Beca</v>
      </c>
      <c r="E4953" t="str">
        <v>02 Febrero</v>
      </c>
      <c r="F4953">
        <v>2</v>
      </c>
      <c r="G4953" s="1">
        <f>'BECA SUPERIOR'!J328</f>
        <v>0</v>
      </c>
      <c r="H4953" s="1">
        <f>'BECA SUPERIOR'!K328</f>
        <v>0</v>
      </c>
    </row>
    <row r="4954">
      <c r="A4954" t="str">
        <v>Beca Educación Superior</v>
      </c>
      <c r="B4954" t="str">
        <v>TOTONICAPÁN</v>
      </c>
      <c r="C4954" t="str">
        <v>SAN CRISTÓBAL TOTONICAPÁN</v>
      </c>
      <c r="D4954" t="str">
        <v>Beca</v>
      </c>
      <c r="E4954" t="str">
        <v>03 Marzo</v>
      </c>
      <c r="F4954">
        <v>3</v>
      </c>
      <c r="G4954" s="1">
        <f>'BECA SUPERIOR'!M328</f>
        <v>0</v>
      </c>
      <c r="H4954" s="1">
        <f>'BECA SUPERIOR'!N328</f>
        <v>0</v>
      </c>
    </row>
    <row r="4955">
      <c r="A4955" t="str">
        <v>Beca Educación Superior</v>
      </c>
      <c r="B4955" t="str">
        <v>TOTONICAPÁN</v>
      </c>
      <c r="C4955" t="str">
        <v>SAN CRISTÓBAL TOTONICAPÁN</v>
      </c>
      <c r="D4955" t="str">
        <v>Beca</v>
      </c>
      <c r="E4955" t="str">
        <v>04 Abril</v>
      </c>
      <c r="F4955">
        <v>4</v>
      </c>
      <c r="G4955" s="1">
        <f>'BECA SUPERIOR'!P328</f>
        <v>1.44</v>
      </c>
      <c r="H4955" s="1">
        <f>'BECA SUPERIOR'!Q328</f>
        <v>3600</v>
      </c>
    </row>
    <row r="4956">
      <c r="A4956" t="str">
        <v>Beca Educación Superior</v>
      </c>
      <c r="B4956" t="str">
        <v>TOTONICAPÁN</v>
      </c>
      <c r="C4956" t="str">
        <v>SAN CRISTÓBAL TOTONICAPÁN</v>
      </c>
      <c r="D4956" t="str">
        <v>Beca</v>
      </c>
      <c r="E4956" t="str">
        <v>05 Mayo</v>
      </c>
      <c r="F4956">
        <v>5</v>
      </c>
      <c r="G4956" s="1">
        <f>'BECA SUPERIOR'!S328</f>
        <v>0</v>
      </c>
      <c r="H4956" s="1">
        <f>'BECA SUPERIOR'!T328</f>
        <v>0</v>
      </c>
    </row>
    <row r="4957">
      <c r="A4957" t="str">
        <v>Beca Educación Superior</v>
      </c>
      <c r="B4957" t="str">
        <v>TOTONICAPÁN</v>
      </c>
      <c r="C4957" t="str">
        <v>SAN CRISTÓBAL TOTONICAPÁN</v>
      </c>
      <c r="D4957" t="str">
        <v>Beca</v>
      </c>
      <c r="E4957" t="str">
        <v>06 Junio</v>
      </c>
      <c r="F4957">
        <v>6</v>
      </c>
      <c r="G4957" s="1">
        <f>'BECA SUPERIOR'!V328</f>
        <v>0</v>
      </c>
      <c r="H4957" s="1">
        <f>'BECA SUPERIOR'!W328</f>
        <v>0</v>
      </c>
    </row>
    <row r="4958">
      <c r="A4958" t="str">
        <v>Beca Educación Superior</v>
      </c>
      <c r="B4958" t="str">
        <v>TOTONICAPÁN</v>
      </c>
      <c r="C4958" t="str">
        <v>SAN CRISTÓBAL TOTONICAPÁN</v>
      </c>
      <c r="D4958" t="str">
        <v>Beca</v>
      </c>
      <c r="E4958" t="str">
        <v>07 Julio</v>
      </c>
      <c r="F4958">
        <v>7</v>
      </c>
      <c r="G4958" s="1">
        <f>'BECA SUPERIOR'!Y328</f>
        <v>0</v>
      </c>
      <c r="H4958" s="1">
        <f>'BECA SUPERIOR'!Z328</f>
        <v>0</v>
      </c>
    </row>
    <row r="4959">
      <c r="A4959" t="str">
        <v>Beca Educación Superior</v>
      </c>
      <c r="B4959" t="str">
        <v>TOTONICAPÁN</v>
      </c>
      <c r="C4959" t="str">
        <v>SAN CRISTÓBAL TOTONICAPÁN</v>
      </c>
      <c r="D4959" t="str">
        <v>Beca</v>
      </c>
      <c r="E4959" t="str">
        <v>08 Agosto</v>
      </c>
      <c r="F4959">
        <v>8</v>
      </c>
      <c r="G4959" s="1">
        <f>'BECA SUPERIOR'!AB328</f>
        <v>0</v>
      </c>
      <c r="H4959" s="1">
        <f>'BECA SUPERIOR'!AC328</f>
        <v>0</v>
      </c>
    </row>
    <row r="4960">
      <c r="A4960" t="str">
        <v>Beca Educación Superior</v>
      </c>
      <c r="B4960" t="str">
        <v>TOTONICAPÁN</v>
      </c>
      <c r="C4960" t="str">
        <v>SAN CRISTÓBAL TOTONICAPÁN</v>
      </c>
      <c r="D4960" t="str">
        <v>Beca</v>
      </c>
      <c r="E4960" t="str">
        <v>09 Septiembre</v>
      </c>
      <c r="F4960">
        <v>9</v>
      </c>
      <c r="G4960" s="1">
        <f>'BECA SUPERIOR'!AE328</f>
        <v>2</v>
      </c>
      <c r="H4960" s="1">
        <f>'BECA SUPERIOR'!AF328</f>
        <v>5000</v>
      </c>
    </row>
    <row r="4961">
      <c r="A4961" t="str">
        <v>Beca Educación Superior</v>
      </c>
      <c r="B4961" t="str">
        <v>TOTONICAPÁN</v>
      </c>
      <c r="C4961" t="str">
        <v>SAN FRANCISCO EL ALTO</v>
      </c>
      <c r="D4961" t="str">
        <v>Beca</v>
      </c>
      <c r="E4961" t="str">
        <v>01 Enero</v>
      </c>
      <c r="F4961">
        <v>1</v>
      </c>
      <c r="G4961" s="1">
        <f>'BECA SUPERIOR'!G329</f>
        <v>0</v>
      </c>
      <c r="H4961" s="1">
        <f>'BECA SUPERIOR'!H329</f>
        <v>0</v>
      </c>
    </row>
    <row r="4962">
      <c r="A4962" t="str">
        <v>Beca Educación Superior</v>
      </c>
      <c r="B4962" t="str">
        <v>TOTONICAPÁN</v>
      </c>
      <c r="C4962" t="str">
        <v>SAN FRANCISCO EL ALTO</v>
      </c>
      <c r="D4962" t="str">
        <v>Beca</v>
      </c>
      <c r="E4962" t="str">
        <v>02 Febrero</v>
      </c>
      <c r="F4962">
        <v>2</v>
      </c>
      <c r="G4962" s="1">
        <f>'BECA SUPERIOR'!J329</f>
        <v>0</v>
      </c>
      <c r="H4962" s="1">
        <f>'BECA SUPERIOR'!K329</f>
        <v>0</v>
      </c>
    </row>
    <row r="4963">
      <c r="A4963" t="str">
        <v>Beca Educación Superior</v>
      </c>
      <c r="B4963" t="str">
        <v>TOTONICAPÁN</v>
      </c>
      <c r="C4963" t="str">
        <v>SAN FRANCISCO EL ALTO</v>
      </c>
      <c r="D4963" t="str">
        <v>Beca</v>
      </c>
      <c r="E4963" t="str">
        <v>03 Marzo</v>
      </c>
      <c r="F4963">
        <v>3</v>
      </c>
      <c r="G4963" s="1">
        <f>'BECA SUPERIOR'!M329</f>
        <v>0</v>
      </c>
      <c r="H4963" s="1">
        <f>'BECA SUPERIOR'!N329</f>
        <v>0</v>
      </c>
    </row>
    <row r="4964">
      <c r="A4964" t="str">
        <v>Beca Educación Superior</v>
      </c>
      <c r="B4964" t="str">
        <v>TOTONICAPÁN</v>
      </c>
      <c r="C4964" t="str">
        <v>SAN FRANCISCO EL ALTO</v>
      </c>
      <c r="D4964" t="str">
        <v>Beca</v>
      </c>
      <c r="E4964" t="str">
        <v>04 Abril</v>
      </c>
      <c r="F4964">
        <v>4</v>
      </c>
      <c r="G4964" s="1">
        <f>'BECA SUPERIOR'!P329</f>
        <v>0.72</v>
      </c>
      <c r="H4964" s="1">
        <f>'BECA SUPERIOR'!Q329</f>
        <v>1800</v>
      </c>
    </row>
    <row r="4965">
      <c r="A4965" t="str">
        <v>Beca Educación Superior</v>
      </c>
      <c r="B4965" t="str">
        <v>TOTONICAPÁN</v>
      </c>
      <c r="C4965" t="str">
        <v>SAN FRANCISCO EL ALTO</v>
      </c>
      <c r="D4965" t="str">
        <v>Beca</v>
      </c>
      <c r="E4965" t="str">
        <v>05 Mayo</v>
      </c>
      <c r="F4965">
        <v>5</v>
      </c>
      <c r="G4965" s="1">
        <f>'BECA SUPERIOR'!S329</f>
        <v>0</v>
      </c>
      <c r="H4965" s="1">
        <f>'BECA SUPERIOR'!T329</f>
        <v>0</v>
      </c>
    </row>
    <row r="4966">
      <c r="A4966" t="str">
        <v>Beca Educación Superior</v>
      </c>
      <c r="B4966" t="str">
        <v>TOTONICAPÁN</v>
      </c>
      <c r="C4966" t="str">
        <v>SAN FRANCISCO EL ALTO</v>
      </c>
      <c r="D4966" t="str">
        <v>Beca</v>
      </c>
      <c r="E4966" t="str">
        <v>06 Junio</v>
      </c>
      <c r="F4966">
        <v>6</v>
      </c>
      <c r="G4966" s="1">
        <f>'BECA SUPERIOR'!V329</f>
        <v>0</v>
      </c>
      <c r="H4966" s="1">
        <f>'BECA SUPERIOR'!W329</f>
        <v>0</v>
      </c>
    </row>
    <row r="4967">
      <c r="A4967" t="str">
        <v>Beca Educación Superior</v>
      </c>
      <c r="B4967" t="str">
        <v>TOTONICAPÁN</v>
      </c>
      <c r="C4967" t="str">
        <v>SAN FRANCISCO EL ALTO</v>
      </c>
      <c r="D4967" t="str">
        <v>Beca</v>
      </c>
      <c r="E4967" t="str">
        <v>07 Julio</v>
      </c>
      <c r="F4967">
        <v>7</v>
      </c>
      <c r="G4967" s="1">
        <f>'BECA SUPERIOR'!Y329</f>
        <v>0</v>
      </c>
      <c r="H4967" s="1">
        <f>'BECA SUPERIOR'!Z329</f>
        <v>0</v>
      </c>
    </row>
    <row r="4968">
      <c r="A4968" t="str">
        <v>Beca Educación Superior</v>
      </c>
      <c r="B4968" t="str">
        <v>TOTONICAPÁN</v>
      </c>
      <c r="C4968" t="str">
        <v>SAN FRANCISCO EL ALTO</v>
      </c>
      <c r="D4968" t="str">
        <v>Beca</v>
      </c>
      <c r="E4968" t="str">
        <v>08 Agosto</v>
      </c>
      <c r="F4968">
        <v>8</v>
      </c>
      <c r="G4968" s="1">
        <f>'BECA SUPERIOR'!AB329</f>
        <v>0</v>
      </c>
      <c r="H4968" s="1">
        <f>'BECA SUPERIOR'!AC329</f>
        <v>0</v>
      </c>
    </row>
    <row r="4969">
      <c r="A4969" t="str">
        <v>Beca Educación Superior</v>
      </c>
      <c r="B4969" t="str">
        <v>TOTONICAPÁN</v>
      </c>
      <c r="C4969" t="str">
        <v>SAN FRANCISCO EL ALTO</v>
      </c>
      <c r="D4969" t="str">
        <v>Beca</v>
      </c>
      <c r="E4969" t="str">
        <v>09 Septiembre</v>
      </c>
      <c r="F4969">
        <v>9</v>
      </c>
      <c r="G4969" s="1">
        <f>'BECA SUPERIOR'!AE329</f>
        <v>1</v>
      </c>
      <c r="H4969" s="1">
        <f>'BECA SUPERIOR'!AF329</f>
        <v>2500</v>
      </c>
    </row>
    <row r="4970">
      <c r="A4970" t="str">
        <v>Beca Educación Superior</v>
      </c>
      <c r="B4970" t="str">
        <v>TOTONICAPÁN</v>
      </c>
      <c r="C4970" t="str">
        <v>SANTA LUCÍA LA REFORMA</v>
      </c>
      <c r="D4970" t="str">
        <v>Beca</v>
      </c>
      <c r="E4970" t="str">
        <v>01 Enero</v>
      </c>
      <c r="F4970">
        <v>1</v>
      </c>
      <c r="G4970" s="1">
        <f>'BECA SUPERIOR'!G330</f>
        <v>0</v>
      </c>
      <c r="H4970" s="1">
        <f>'BECA SUPERIOR'!H330</f>
        <v>0</v>
      </c>
    </row>
    <row r="4971">
      <c r="A4971" t="str">
        <v>Beca Educación Superior</v>
      </c>
      <c r="B4971" t="str">
        <v>TOTONICAPÁN</v>
      </c>
      <c r="C4971" t="str">
        <v>SANTA LUCÍA LA REFORMA</v>
      </c>
      <c r="D4971" t="str">
        <v>Beca</v>
      </c>
      <c r="E4971" t="str">
        <v>02 Febrero</v>
      </c>
      <c r="F4971">
        <v>2</v>
      </c>
      <c r="G4971" s="1">
        <f>'BECA SUPERIOR'!J330</f>
        <v>0</v>
      </c>
      <c r="H4971" s="1">
        <f>'BECA SUPERIOR'!K330</f>
        <v>0</v>
      </c>
    </row>
    <row r="4972">
      <c r="A4972" t="str">
        <v>Beca Educación Superior</v>
      </c>
      <c r="B4972" t="str">
        <v>TOTONICAPÁN</v>
      </c>
      <c r="C4972" t="str">
        <v>SANTA LUCÍA LA REFORMA</v>
      </c>
      <c r="D4972" t="str">
        <v>Beca</v>
      </c>
      <c r="E4972" t="str">
        <v>03 Marzo</v>
      </c>
      <c r="F4972">
        <v>3</v>
      </c>
      <c r="G4972" s="1">
        <f>'BECA SUPERIOR'!M330</f>
        <v>0</v>
      </c>
      <c r="H4972" s="1">
        <f>'BECA SUPERIOR'!N330</f>
        <v>0</v>
      </c>
    </row>
    <row r="4973">
      <c r="A4973" t="str">
        <v>Beca Educación Superior</v>
      </c>
      <c r="B4973" t="str">
        <v>TOTONICAPÁN</v>
      </c>
      <c r="C4973" t="str">
        <v>SANTA LUCÍA LA REFORMA</v>
      </c>
      <c r="D4973" t="str">
        <v>Beca</v>
      </c>
      <c r="E4973" t="str">
        <v>04 Abril</v>
      </c>
      <c r="F4973">
        <v>4</v>
      </c>
      <c r="G4973" s="1">
        <f>'BECA SUPERIOR'!P330</f>
        <v>0</v>
      </c>
      <c r="H4973" s="1">
        <f>'BECA SUPERIOR'!Q330</f>
        <v>0</v>
      </c>
    </row>
    <row r="4974">
      <c r="A4974" t="str">
        <v>Beca Educación Superior</v>
      </c>
      <c r="B4974" t="str">
        <v>TOTONICAPÁN</v>
      </c>
      <c r="C4974" t="str">
        <v>SANTA LUCÍA LA REFORMA</v>
      </c>
      <c r="D4974" t="str">
        <v>Beca</v>
      </c>
      <c r="E4974" t="str">
        <v>05 Mayo</v>
      </c>
      <c r="F4974">
        <v>5</v>
      </c>
      <c r="G4974" s="1">
        <f>'BECA SUPERIOR'!S330</f>
        <v>0</v>
      </c>
      <c r="H4974" s="1">
        <f>'BECA SUPERIOR'!T330</f>
        <v>0</v>
      </c>
    </row>
    <row r="4975">
      <c r="A4975" t="str">
        <v>Beca Educación Superior</v>
      </c>
      <c r="B4975" t="str">
        <v>TOTONICAPÁN</v>
      </c>
      <c r="C4975" t="str">
        <v>SANTA LUCÍA LA REFORMA</v>
      </c>
      <c r="D4975" t="str">
        <v>Beca</v>
      </c>
      <c r="E4975" t="str">
        <v>06 Junio</v>
      </c>
      <c r="F4975">
        <v>6</v>
      </c>
      <c r="G4975" s="1">
        <f>'BECA SUPERIOR'!V330</f>
        <v>0</v>
      </c>
      <c r="H4975" s="1">
        <f>'BECA SUPERIOR'!W330</f>
        <v>0</v>
      </c>
    </row>
    <row r="4976">
      <c r="A4976" t="str">
        <v>Beca Educación Superior</v>
      </c>
      <c r="B4976" t="str">
        <v>TOTONICAPÁN</v>
      </c>
      <c r="C4976" t="str">
        <v>SANTA LUCÍA LA REFORMA</v>
      </c>
      <c r="D4976" t="str">
        <v>Beca</v>
      </c>
      <c r="E4976" t="str">
        <v>07 Julio</v>
      </c>
      <c r="F4976">
        <v>7</v>
      </c>
      <c r="G4976" s="1">
        <f>'BECA SUPERIOR'!Y330</f>
        <v>0</v>
      </c>
      <c r="H4976" s="1">
        <f>'BECA SUPERIOR'!Z330</f>
        <v>0</v>
      </c>
    </row>
    <row r="4977">
      <c r="A4977" t="str">
        <v>Beca Educación Superior</v>
      </c>
      <c r="B4977" t="str">
        <v>TOTONICAPÁN</v>
      </c>
      <c r="C4977" t="str">
        <v>SANTA LUCÍA LA REFORMA</v>
      </c>
      <c r="D4977" t="str">
        <v>Beca</v>
      </c>
      <c r="E4977" t="str">
        <v>08 Agosto</v>
      </c>
      <c r="F4977">
        <v>8</v>
      </c>
      <c r="G4977" s="1">
        <f>'BECA SUPERIOR'!AB330</f>
        <v>0</v>
      </c>
      <c r="H4977" s="1">
        <f>'BECA SUPERIOR'!AC330</f>
        <v>0</v>
      </c>
    </row>
    <row r="4978">
      <c r="A4978" t="str">
        <v>Beca Educación Superior</v>
      </c>
      <c r="B4978" t="str">
        <v>TOTONICAPÁN</v>
      </c>
      <c r="C4978" t="str">
        <v>SANTA LUCÍA LA REFORMA</v>
      </c>
      <c r="D4978" t="str">
        <v>Beca</v>
      </c>
      <c r="E4978" t="str">
        <v>09 Septiembre</v>
      </c>
      <c r="F4978">
        <v>9</v>
      </c>
      <c r="G4978" s="1">
        <f>'BECA SUPERIOR'!AE330</f>
        <v>0</v>
      </c>
      <c r="H4978" s="1">
        <f>'BECA SUPERIOR'!AF330</f>
        <v>0</v>
      </c>
    </row>
    <row r="4979">
      <c r="A4979" t="str">
        <v>Beca Educación Superior</v>
      </c>
      <c r="B4979" t="str">
        <v>TOTONICAPÁN</v>
      </c>
      <c r="C4979" t="str">
        <v>SANTA MARÍA CHIQUIMULA</v>
      </c>
      <c r="D4979" t="str">
        <v>Beca</v>
      </c>
      <c r="E4979" t="str">
        <v>01 Enero</v>
      </c>
      <c r="F4979">
        <v>1</v>
      </c>
      <c r="G4979" s="1">
        <f>'BECA SUPERIOR'!G331</f>
        <v>0</v>
      </c>
      <c r="H4979" s="1">
        <f>'BECA SUPERIOR'!H331</f>
        <v>0</v>
      </c>
    </row>
    <row r="4980">
      <c r="A4980" t="str">
        <v>Beca Educación Superior</v>
      </c>
      <c r="B4980" t="str">
        <v>TOTONICAPÁN</v>
      </c>
      <c r="C4980" t="str">
        <v>SANTA MARÍA CHIQUIMULA</v>
      </c>
      <c r="D4980" t="str">
        <v>Beca</v>
      </c>
      <c r="E4980" t="str">
        <v>02 Febrero</v>
      </c>
      <c r="F4980">
        <v>2</v>
      </c>
      <c r="G4980" s="1">
        <f>'BECA SUPERIOR'!J331</f>
        <v>0</v>
      </c>
      <c r="H4980" s="1">
        <f>'BECA SUPERIOR'!K331</f>
        <v>0</v>
      </c>
    </row>
    <row r="4981">
      <c r="A4981" t="str">
        <v>Beca Educación Superior</v>
      </c>
      <c r="B4981" t="str">
        <v>TOTONICAPÁN</v>
      </c>
      <c r="C4981" t="str">
        <v>SANTA MARÍA CHIQUIMULA</v>
      </c>
      <c r="D4981" t="str">
        <v>Beca</v>
      </c>
      <c r="E4981" t="str">
        <v>03 Marzo</v>
      </c>
      <c r="F4981">
        <v>3</v>
      </c>
      <c r="G4981" s="1">
        <f>'BECA SUPERIOR'!M331</f>
        <v>0</v>
      </c>
      <c r="H4981" s="1">
        <f>'BECA SUPERIOR'!N331</f>
        <v>0</v>
      </c>
    </row>
    <row r="4982">
      <c r="A4982" t="str">
        <v>Beca Educación Superior</v>
      </c>
      <c r="B4982" t="str">
        <v>TOTONICAPÁN</v>
      </c>
      <c r="C4982" t="str">
        <v>SANTA MARÍA CHIQUIMULA</v>
      </c>
      <c r="D4982" t="str">
        <v>Beca</v>
      </c>
      <c r="E4982" t="str">
        <v>04 Abril</v>
      </c>
      <c r="F4982">
        <v>4</v>
      </c>
      <c r="G4982" s="1">
        <f>'BECA SUPERIOR'!P331</f>
        <v>3.6</v>
      </c>
      <c r="H4982" s="1">
        <f>'BECA SUPERIOR'!Q331</f>
        <v>9000</v>
      </c>
    </row>
    <row r="4983">
      <c r="A4983" t="str">
        <v>Beca Educación Superior</v>
      </c>
      <c r="B4983" t="str">
        <v>TOTONICAPÁN</v>
      </c>
      <c r="C4983" t="str">
        <v>SANTA MARÍA CHIQUIMULA</v>
      </c>
      <c r="D4983" t="str">
        <v>Beca</v>
      </c>
      <c r="E4983" t="str">
        <v>05 Mayo</v>
      </c>
      <c r="F4983">
        <v>5</v>
      </c>
      <c r="G4983" s="1">
        <f>'BECA SUPERIOR'!S331</f>
        <v>0</v>
      </c>
      <c r="H4983" s="1">
        <f>'BECA SUPERIOR'!T331</f>
        <v>0</v>
      </c>
    </row>
    <row r="4984">
      <c r="A4984" t="str">
        <v>Beca Educación Superior</v>
      </c>
      <c r="B4984" t="str">
        <v>TOTONICAPÁN</v>
      </c>
      <c r="C4984" t="str">
        <v>SANTA MARÍA CHIQUIMULA</v>
      </c>
      <c r="D4984" t="str">
        <v>Beca</v>
      </c>
      <c r="E4984" t="str">
        <v>06 Junio</v>
      </c>
      <c r="F4984">
        <v>6</v>
      </c>
      <c r="G4984" s="1">
        <f>'BECA SUPERIOR'!V331</f>
        <v>0</v>
      </c>
      <c r="H4984" s="1">
        <f>'BECA SUPERIOR'!W331</f>
        <v>0</v>
      </c>
    </row>
    <row r="4985">
      <c r="A4985" t="str">
        <v>Beca Educación Superior</v>
      </c>
      <c r="B4985" t="str">
        <v>TOTONICAPÁN</v>
      </c>
      <c r="C4985" t="str">
        <v>SANTA MARÍA CHIQUIMULA</v>
      </c>
      <c r="D4985" t="str">
        <v>Beca</v>
      </c>
      <c r="E4985" t="str">
        <v>07 Julio</v>
      </c>
      <c r="F4985">
        <v>7</v>
      </c>
      <c r="G4985" s="1">
        <f>'BECA SUPERIOR'!Y331</f>
        <v>0</v>
      </c>
      <c r="H4985" s="1">
        <f>'BECA SUPERIOR'!Z331</f>
        <v>0</v>
      </c>
    </row>
    <row r="4986">
      <c r="A4986" t="str">
        <v>Beca Educación Superior</v>
      </c>
      <c r="B4986" t="str">
        <v>TOTONICAPÁN</v>
      </c>
      <c r="C4986" t="str">
        <v>SANTA MARÍA CHIQUIMULA</v>
      </c>
      <c r="D4986" t="str">
        <v>Beca</v>
      </c>
      <c r="E4986" t="str">
        <v>08 Agosto</v>
      </c>
      <c r="F4986">
        <v>8</v>
      </c>
      <c r="G4986" s="1">
        <f>'BECA SUPERIOR'!AB331</f>
        <v>0</v>
      </c>
      <c r="H4986" s="1">
        <f>'BECA SUPERIOR'!AC331</f>
        <v>0</v>
      </c>
    </row>
    <row r="4987">
      <c r="A4987" t="str">
        <v>Beca Educación Superior</v>
      </c>
      <c r="B4987" t="str">
        <v>TOTONICAPÁN</v>
      </c>
      <c r="C4987" t="str">
        <v>SANTA MARÍA CHIQUIMULA</v>
      </c>
      <c r="D4987" t="str">
        <v>Beca</v>
      </c>
      <c r="E4987" t="str">
        <v>09 Septiembre</v>
      </c>
      <c r="F4987">
        <v>9</v>
      </c>
      <c r="G4987" s="1">
        <f>'BECA SUPERIOR'!AE331</f>
        <v>5</v>
      </c>
      <c r="H4987" s="1">
        <f>'BECA SUPERIOR'!AF331</f>
        <v>12500</v>
      </c>
    </row>
    <row r="4988">
      <c r="A4988" t="str">
        <v>Beca Educación Superior</v>
      </c>
      <c r="B4988" t="str">
        <v>TOTONICAPÁN</v>
      </c>
      <c r="C4988" t="str">
        <v>TOTONICAPÁN</v>
      </c>
      <c r="D4988" t="str">
        <v>Beca</v>
      </c>
      <c r="E4988" t="str">
        <v>01 Enero</v>
      </c>
      <c r="F4988">
        <v>1</v>
      </c>
      <c r="G4988" s="1">
        <f>'BECA SUPERIOR'!G332</f>
        <v>0</v>
      </c>
      <c r="H4988" s="1">
        <f>'BECA SUPERIOR'!H332</f>
        <v>0</v>
      </c>
    </row>
    <row r="4989">
      <c r="A4989" t="str">
        <v>Beca Educación Superior</v>
      </c>
      <c r="B4989" t="str">
        <v>TOTONICAPÁN</v>
      </c>
      <c r="C4989" t="str">
        <v>TOTONICAPÁN</v>
      </c>
      <c r="D4989" t="str">
        <v>Beca</v>
      </c>
      <c r="E4989" t="str">
        <v>02 Febrero</v>
      </c>
      <c r="F4989">
        <v>2</v>
      </c>
      <c r="G4989" s="1">
        <f>'BECA SUPERIOR'!J332</f>
        <v>0</v>
      </c>
      <c r="H4989" s="1">
        <f>'BECA SUPERIOR'!K332</f>
        <v>0</v>
      </c>
    </row>
    <row r="4990">
      <c r="A4990" t="str">
        <v>Beca Educación Superior</v>
      </c>
      <c r="B4990" t="str">
        <v>TOTONICAPÁN</v>
      </c>
      <c r="C4990" t="str">
        <v>TOTONICAPÁN</v>
      </c>
      <c r="D4990" t="str">
        <v>Beca</v>
      </c>
      <c r="E4990" t="str">
        <v>03 Marzo</v>
      </c>
      <c r="F4990">
        <v>3</v>
      </c>
      <c r="G4990" s="1">
        <f>'BECA SUPERIOR'!M332</f>
        <v>0</v>
      </c>
      <c r="H4990" s="1">
        <f>'BECA SUPERIOR'!N332</f>
        <v>0</v>
      </c>
    </row>
    <row r="4991">
      <c r="A4991" t="str">
        <v>Beca Educación Superior</v>
      </c>
      <c r="B4991" t="str">
        <v>TOTONICAPÁN</v>
      </c>
      <c r="C4991" t="str">
        <v>TOTONICAPÁN</v>
      </c>
      <c r="D4991" t="str">
        <v>Beca</v>
      </c>
      <c r="E4991" t="str">
        <v>04 Abril</v>
      </c>
      <c r="F4991">
        <v>4</v>
      </c>
      <c r="G4991" s="1">
        <f>'BECA SUPERIOR'!P332</f>
        <v>15.84</v>
      </c>
      <c r="H4991" s="1">
        <f>'BECA SUPERIOR'!Q332</f>
        <v>39600</v>
      </c>
    </row>
    <row r="4992">
      <c r="A4992" t="str">
        <v>Beca Educación Superior</v>
      </c>
      <c r="B4992" t="str">
        <v>TOTONICAPÁN</v>
      </c>
      <c r="C4992" t="str">
        <v>TOTONICAPÁN</v>
      </c>
      <c r="D4992" t="str">
        <v>Beca</v>
      </c>
      <c r="E4992" t="str">
        <v>05 Mayo</v>
      </c>
      <c r="F4992">
        <v>5</v>
      </c>
      <c r="G4992" s="1">
        <f>'BECA SUPERIOR'!S332</f>
        <v>0</v>
      </c>
      <c r="H4992" s="1">
        <f>'BECA SUPERIOR'!T332</f>
        <v>0</v>
      </c>
    </row>
    <row r="4993">
      <c r="A4993" t="str">
        <v>Beca Educación Superior</v>
      </c>
      <c r="B4993" t="str">
        <v>TOTONICAPÁN</v>
      </c>
      <c r="C4993" t="str">
        <v>TOTONICAPÁN</v>
      </c>
      <c r="D4993" t="str">
        <v>Beca</v>
      </c>
      <c r="E4993" t="str">
        <v>06 Junio</v>
      </c>
      <c r="F4993">
        <v>6</v>
      </c>
      <c r="G4993" s="1">
        <f>'BECA SUPERIOR'!V332</f>
        <v>0</v>
      </c>
      <c r="H4993" s="1">
        <f>'BECA SUPERIOR'!W332</f>
        <v>0</v>
      </c>
    </row>
    <row r="4994">
      <c r="A4994" t="str">
        <v>Beca Educación Superior</v>
      </c>
      <c r="B4994" t="str">
        <v>TOTONICAPÁN</v>
      </c>
      <c r="C4994" t="str">
        <v>TOTONICAPÁN</v>
      </c>
      <c r="D4994" t="str">
        <v>Beca</v>
      </c>
      <c r="E4994" t="str">
        <v>07 Julio</v>
      </c>
      <c r="F4994">
        <v>7</v>
      </c>
      <c r="G4994" s="1">
        <f>'BECA SUPERIOR'!Y332</f>
        <v>0</v>
      </c>
      <c r="H4994" s="1">
        <f>'BECA SUPERIOR'!Z332</f>
        <v>0</v>
      </c>
    </row>
    <row r="4995">
      <c r="A4995" t="str">
        <v>Beca Educación Superior</v>
      </c>
      <c r="B4995" t="str">
        <v>TOTONICAPÁN</v>
      </c>
      <c r="C4995" t="str">
        <v>TOTONICAPÁN</v>
      </c>
      <c r="D4995" t="str">
        <v>Beca</v>
      </c>
      <c r="E4995" t="str">
        <v>08 Agosto</v>
      </c>
      <c r="F4995">
        <v>8</v>
      </c>
      <c r="G4995" s="1">
        <f>'BECA SUPERIOR'!AB332</f>
        <v>0</v>
      </c>
      <c r="H4995" s="1">
        <f>'BECA SUPERIOR'!AC332</f>
        <v>0</v>
      </c>
    </row>
    <row r="4996">
      <c r="A4996" t="str">
        <v>Beca Educación Superior</v>
      </c>
      <c r="B4996" t="str">
        <v>TOTONICAPÁN</v>
      </c>
      <c r="C4996" t="str">
        <v>TOTONICAPÁN</v>
      </c>
      <c r="D4996" t="str">
        <v>Beca</v>
      </c>
      <c r="E4996" t="str">
        <v>09 Septiembre</v>
      </c>
      <c r="F4996">
        <v>9</v>
      </c>
      <c r="G4996" s="1">
        <f>'BECA SUPERIOR'!AE332</f>
        <v>21</v>
      </c>
      <c r="H4996" s="1">
        <f>'BECA SUPERIOR'!AF332</f>
        <v>52500</v>
      </c>
    </row>
    <row r="4997">
      <c r="A4997" t="str">
        <v>Beca Educación Superior</v>
      </c>
      <c r="B4997" t="str">
        <v>ZACAPA</v>
      </c>
      <c r="C4997" t="str">
        <v>CABAÑAS</v>
      </c>
      <c r="D4997" t="str">
        <v>Beca</v>
      </c>
      <c r="E4997" t="str">
        <v>01 Enero</v>
      </c>
      <c r="F4997">
        <v>1</v>
      </c>
      <c r="G4997" s="1">
        <f>'BECA SUPERIOR'!G333</f>
        <v>0</v>
      </c>
      <c r="H4997" s="1">
        <f>'BECA SUPERIOR'!H333</f>
        <v>0</v>
      </c>
    </row>
    <row r="4998">
      <c r="A4998" t="str">
        <v>Beca Educación Superior</v>
      </c>
      <c r="B4998" t="str">
        <v>ZACAPA</v>
      </c>
      <c r="C4998" t="str">
        <v>CABAÑAS</v>
      </c>
      <c r="D4998" t="str">
        <v>Beca</v>
      </c>
      <c r="E4998" t="str">
        <v>02 Febrero</v>
      </c>
      <c r="F4998">
        <v>2</v>
      </c>
      <c r="G4998" s="1">
        <f>'BECA SUPERIOR'!J333</f>
        <v>0</v>
      </c>
      <c r="H4998" s="1">
        <f>'BECA SUPERIOR'!K333</f>
        <v>0</v>
      </c>
    </row>
    <row r="4999">
      <c r="A4999" t="str">
        <v>Beca Educación Superior</v>
      </c>
      <c r="B4999" t="str">
        <v>ZACAPA</v>
      </c>
      <c r="C4999" t="str">
        <v>CABAÑAS</v>
      </c>
      <c r="D4999" t="str">
        <v>Beca</v>
      </c>
      <c r="E4999" t="str">
        <v>03 Marzo</v>
      </c>
      <c r="F4999">
        <v>3</v>
      </c>
      <c r="G4999" s="1">
        <f>'BECA SUPERIOR'!M333</f>
        <v>0</v>
      </c>
      <c r="H4999" s="1">
        <f>'BECA SUPERIOR'!N333</f>
        <v>0</v>
      </c>
    </row>
    <row r="5000">
      <c r="A5000" t="str">
        <v>Beca Educación Superior</v>
      </c>
      <c r="B5000" t="str">
        <v>ZACAPA</v>
      </c>
      <c r="C5000" t="str">
        <v>CABAÑAS</v>
      </c>
      <c r="D5000" t="str">
        <v>Beca</v>
      </c>
      <c r="E5000" t="str">
        <v>04 Abril</v>
      </c>
      <c r="F5000">
        <v>4</v>
      </c>
      <c r="G5000" s="1">
        <f>'BECA SUPERIOR'!P333</f>
        <v>2.88</v>
      </c>
      <c r="H5000" s="1">
        <f>'BECA SUPERIOR'!Q333</f>
        <v>7200</v>
      </c>
    </row>
    <row r="5001">
      <c r="A5001" t="str">
        <v>Beca Educación Superior</v>
      </c>
      <c r="B5001" t="str">
        <v>ZACAPA</v>
      </c>
      <c r="C5001" t="str">
        <v>CABAÑAS</v>
      </c>
      <c r="D5001" t="str">
        <v>Beca</v>
      </c>
      <c r="E5001" t="str">
        <v>05 Mayo</v>
      </c>
      <c r="F5001">
        <v>5</v>
      </c>
      <c r="G5001" s="1">
        <f>'BECA SUPERIOR'!S333</f>
        <v>0</v>
      </c>
      <c r="H5001" s="1">
        <f>'BECA SUPERIOR'!T333</f>
        <v>0</v>
      </c>
    </row>
    <row r="5002">
      <c r="A5002" t="str">
        <v>Beca Educación Superior</v>
      </c>
      <c r="B5002" t="str">
        <v>ZACAPA</v>
      </c>
      <c r="C5002" t="str">
        <v>CABAÑAS</v>
      </c>
      <c r="D5002" t="str">
        <v>Beca</v>
      </c>
      <c r="E5002" t="str">
        <v>06 Junio</v>
      </c>
      <c r="F5002">
        <v>6</v>
      </c>
      <c r="G5002" s="1">
        <f>'BECA SUPERIOR'!V333</f>
        <v>0</v>
      </c>
      <c r="H5002" s="1">
        <f>'BECA SUPERIOR'!W333</f>
        <v>0</v>
      </c>
    </row>
    <row r="5003">
      <c r="A5003" t="str">
        <v>Beca Educación Superior</v>
      </c>
      <c r="B5003" t="str">
        <v>ZACAPA</v>
      </c>
      <c r="C5003" t="str">
        <v>CABAÑAS</v>
      </c>
      <c r="D5003" t="str">
        <v>Beca</v>
      </c>
      <c r="E5003" t="str">
        <v>07 Julio</v>
      </c>
      <c r="F5003">
        <v>7</v>
      </c>
      <c r="G5003" s="1">
        <f>'BECA SUPERIOR'!Y333</f>
        <v>0</v>
      </c>
      <c r="H5003" s="1">
        <f>'BECA SUPERIOR'!Z333</f>
        <v>0</v>
      </c>
    </row>
    <row r="5004">
      <c r="A5004" t="str">
        <v>Beca Educación Superior</v>
      </c>
      <c r="B5004" t="str">
        <v>ZACAPA</v>
      </c>
      <c r="C5004" t="str">
        <v>CABAÑAS</v>
      </c>
      <c r="D5004" t="str">
        <v>Beca</v>
      </c>
      <c r="E5004" t="str">
        <v>08 Agosto</v>
      </c>
      <c r="F5004">
        <v>8</v>
      </c>
      <c r="G5004" s="1">
        <f>'BECA SUPERIOR'!AB333</f>
        <v>0</v>
      </c>
      <c r="H5004" s="1">
        <f>'BECA SUPERIOR'!AC333</f>
        <v>0</v>
      </c>
    </row>
    <row r="5005">
      <c r="A5005" t="str">
        <v>Beca Educación Superior</v>
      </c>
      <c r="B5005" t="str">
        <v>ZACAPA</v>
      </c>
      <c r="C5005" t="str">
        <v>CABAÑAS</v>
      </c>
      <c r="D5005" t="str">
        <v>Beca</v>
      </c>
      <c r="E5005" t="str">
        <v>09 Septiembre</v>
      </c>
      <c r="F5005">
        <v>9</v>
      </c>
      <c r="G5005" s="1">
        <f>'BECA SUPERIOR'!AE333</f>
        <v>4</v>
      </c>
      <c r="H5005" s="1">
        <f>'BECA SUPERIOR'!AF333</f>
        <v>10000</v>
      </c>
    </row>
    <row r="5006">
      <c r="A5006" t="str">
        <v>Beca Educación Superior</v>
      </c>
      <c r="B5006" t="str">
        <v>ZACAPA</v>
      </c>
      <c r="C5006" t="str">
        <v>ESTANZUELA</v>
      </c>
      <c r="D5006" t="str">
        <v>Beca</v>
      </c>
      <c r="E5006" t="str">
        <v>01 Enero</v>
      </c>
      <c r="F5006">
        <v>1</v>
      </c>
      <c r="G5006" s="1">
        <f>'BECA SUPERIOR'!G334</f>
        <v>0</v>
      </c>
      <c r="H5006" s="1">
        <f>'BECA SUPERIOR'!H334</f>
        <v>0</v>
      </c>
    </row>
    <row r="5007">
      <c r="A5007" t="str">
        <v>Beca Educación Superior</v>
      </c>
      <c r="B5007" t="str">
        <v>ZACAPA</v>
      </c>
      <c r="C5007" t="str">
        <v>ESTANZUELA</v>
      </c>
      <c r="D5007" t="str">
        <v>Beca</v>
      </c>
      <c r="E5007" t="str">
        <v>02 Febrero</v>
      </c>
      <c r="F5007">
        <v>2</v>
      </c>
      <c r="G5007" s="1">
        <f>'BECA SUPERIOR'!J334</f>
        <v>0</v>
      </c>
      <c r="H5007" s="1">
        <f>'BECA SUPERIOR'!K334</f>
        <v>0</v>
      </c>
    </row>
    <row r="5008">
      <c r="A5008" t="str">
        <v>Beca Educación Superior</v>
      </c>
      <c r="B5008" t="str">
        <v>ZACAPA</v>
      </c>
      <c r="C5008" t="str">
        <v>ESTANZUELA</v>
      </c>
      <c r="D5008" t="str">
        <v>Beca</v>
      </c>
      <c r="E5008" t="str">
        <v>03 Marzo</v>
      </c>
      <c r="F5008">
        <v>3</v>
      </c>
      <c r="G5008" s="1">
        <f>'BECA SUPERIOR'!M334</f>
        <v>0</v>
      </c>
      <c r="H5008" s="1">
        <f>'BECA SUPERIOR'!N334</f>
        <v>0</v>
      </c>
    </row>
    <row r="5009">
      <c r="A5009" t="str">
        <v>Beca Educación Superior</v>
      </c>
      <c r="B5009" t="str">
        <v>ZACAPA</v>
      </c>
      <c r="C5009" t="str">
        <v>ESTANZUELA</v>
      </c>
      <c r="D5009" t="str">
        <v>Beca</v>
      </c>
      <c r="E5009" t="str">
        <v>04 Abril</v>
      </c>
      <c r="F5009">
        <v>4</v>
      </c>
      <c r="G5009" s="1">
        <f>'BECA SUPERIOR'!P334</f>
        <v>4.32</v>
      </c>
      <c r="H5009" s="1">
        <f>'BECA SUPERIOR'!Q334</f>
        <v>10800</v>
      </c>
    </row>
    <row r="5010">
      <c r="A5010" t="str">
        <v>Beca Educación Superior</v>
      </c>
      <c r="B5010" t="str">
        <v>ZACAPA</v>
      </c>
      <c r="C5010" t="str">
        <v>ESTANZUELA</v>
      </c>
      <c r="D5010" t="str">
        <v>Beca</v>
      </c>
      <c r="E5010" t="str">
        <v>05 Mayo</v>
      </c>
      <c r="F5010">
        <v>5</v>
      </c>
      <c r="G5010" s="1">
        <f>'BECA SUPERIOR'!S334</f>
        <v>0</v>
      </c>
      <c r="H5010" s="1">
        <f>'BECA SUPERIOR'!T334</f>
        <v>0</v>
      </c>
    </row>
    <row r="5011">
      <c r="A5011" t="str">
        <v>Beca Educación Superior</v>
      </c>
      <c r="B5011" t="str">
        <v>ZACAPA</v>
      </c>
      <c r="C5011" t="str">
        <v>ESTANZUELA</v>
      </c>
      <c r="D5011" t="str">
        <v>Beca</v>
      </c>
      <c r="E5011" t="str">
        <v>06 Junio</v>
      </c>
      <c r="F5011">
        <v>6</v>
      </c>
      <c r="G5011" s="1">
        <f>'BECA SUPERIOR'!V334</f>
        <v>0</v>
      </c>
      <c r="H5011" s="1">
        <f>'BECA SUPERIOR'!W334</f>
        <v>0</v>
      </c>
    </row>
    <row r="5012">
      <c r="A5012" t="str">
        <v>Beca Educación Superior</v>
      </c>
      <c r="B5012" t="str">
        <v>ZACAPA</v>
      </c>
      <c r="C5012" t="str">
        <v>ESTANZUELA</v>
      </c>
      <c r="D5012" t="str">
        <v>Beca</v>
      </c>
      <c r="E5012" t="str">
        <v>07 Julio</v>
      </c>
      <c r="F5012">
        <v>7</v>
      </c>
      <c r="G5012" s="1">
        <f>'BECA SUPERIOR'!Y334</f>
        <v>0</v>
      </c>
      <c r="H5012" s="1">
        <f>'BECA SUPERIOR'!Z334</f>
        <v>0</v>
      </c>
    </row>
    <row r="5013">
      <c r="A5013" t="str">
        <v>Beca Educación Superior</v>
      </c>
      <c r="B5013" t="str">
        <v>ZACAPA</v>
      </c>
      <c r="C5013" t="str">
        <v>ESTANZUELA</v>
      </c>
      <c r="D5013" t="str">
        <v>Beca</v>
      </c>
      <c r="E5013" t="str">
        <v>08 Agosto</v>
      </c>
      <c r="F5013">
        <v>8</v>
      </c>
      <c r="G5013" s="1">
        <f>'BECA SUPERIOR'!AB334</f>
        <v>0</v>
      </c>
      <c r="H5013" s="1">
        <f>'BECA SUPERIOR'!AC334</f>
        <v>0</v>
      </c>
    </row>
    <row r="5014">
      <c r="A5014" t="str">
        <v>Beca Educación Superior</v>
      </c>
      <c r="B5014" t="str">
        <v>ZACAPA</v>
      </c>
      <c r="C5014" t="str">
        <v>ESTANZUELA</v>
      </c>
      <c r="D5014" t="str">
        <v>Beca</v>
      </c>
      <c r="E5014" t="str">
        <v>09 Septiembre</v>
      </c>
      <c r="F5014">
        <v>9</v>
      </c>
      <c r="G5014" s="1">
        <f>'BECA SUPERIOR'!AE334</f>
        <v>7</v>
      </c>
      <c r="H5014" s="1">
        <f>'BECA SUPERIOR'!AF334</f>
        <v>17500</v>
      </c>
    </row>
    <row r="5015">
      <c r="A5015" t="str">
        <v>Beca Educación Superior</v>
      </c>
      <c r="B5015" t="str">
        <v>ZACAPA</v>
      </c>
      <c r="C5015" t="str">
        <v>GUALÁN</v>
      </c>
      <c r="D5015" t="str">
        <v>Beca</v>
      </c>
      <c r="E5015" t="str">
        <v>01 Enero</v>
      </c>
      <c r="F5015">
        <v>1</v>
      </c>
      <c r="G5015" s="1">
        <f>'BECA SUPERIOR'!G335</f>
        <v>0</v>
      </c>
      <c r="H5015" s="1">
        <f>'BECA SUPERIOR'!H335</f>
        <v>0</v>
      </c>
    </row>
    <row r="5016">
      <c r="A5016" t="str">
        <v>Beca Educación Superior</v>
      </c>
      <c r="B5016" t="str">
        <v>ZACAPA</v>
      </c>
      <c r="C5016" t="str">
        <v>GUALÁN</v>
      </c>
      <c r="D5016" t="str">
        <v>Beca</v>
      </c>
      <c r="E5016" t="str">
        <v>02 Febrero</v>
      </c>
      <c r="F5016">
        <v>2</v>
      </c>
      <c r="G5016" s="1">
        <f>'BECA SUPERIOR'!J335</f>
        <v>0</v>
      </c>
      <c r="H5016" s="1">
        <f>'BECA SUPERIOR'!K335</f>
        <v>0</v>
      </c>
    </row>
    <row r="5017">
      <c r="A5017" t="str">
        <v>Beca Educación Superior</v>
      </c>
      <c r="B5017" t="str">
        <v>ZACAPA</v>
      </c>
      <c r="C5017" t="str">
        <v>GUALÁN</v>
      </c>
      <c r="D5017" t="str">
        <v>Beca</v>
      </c>
      <c r="E5017" t="str">
        <v>03 Marzo</v>
      </c>
      <c r="F5017">
        <v>3</v>
      </c>
      <c r="G5017" s="1">
        <f>'BECA SUPERIOR'!M335</f>
        <v>0</v>
      </c>
      <c r="H5017" s="1">
        <f>'BECA SUPERIOR'!N335</f>
        <v>0</v>
      </c>
    </row>
    <row r="5018">
      <c r="A5018" t="str">
        <v>Beca Educación Superior</v>
      </c>
      <c r="B5018" t="str">
        <v>ZACAPA</v>
      </c>
      <c r="C5018" t="str">
        <v>GUALÁN</v>
      </c>
      <c r="D5018" t="str">
        <v>Beca</v>
      </c>
      <c r="E5018" t="str">
        <v>04 Abril</v>
      </c>
      <c r="F5018">
        <v>4</v>
      </c>
      <c r="G5018" s="1">
        <f>'BECA SUPERIOR'!P335</f>
        <v>2.16</v>
      </c>
      <c r="H5018" s="1">
        <f>'BECA SUPERIOR'!Q335</f>
        <v>5400</v>
      </c>
    </row>
    <row r="5019">
      <c r="A5019" t="str">
        <v>Beca Educación Superior</v>
      </c>
      <c r="B5019" t="str">
        <v>ZACAPA</v>
      </c>
      <c r="C5019" t="str">
        <v>GUALÁN</v>
      </c>
      <c r="D5019" t="str">
        <v>Beca</v>
      </c>
      <c r="E5019" t="str">
        <v>05 Mayo</v>
      </c>
      <c r="F5019">
        <v>5</v>
      </c>
      <c r="G5019" s="1">
        <f>'BECA SUPERIOR'!S335</f>
        <v>0</v>
      </c>
      <c r="H5019" s="1">
        <f>'BECA SUPERIOR'!T335</f>
        <v>0</v>
      </c>
    </row>
    <row r="5020">
      <c r="A5020" t="str">
        <v>Beca Educación Superior</v>
      </c>
      <c r="B5020" t="str">
        <v>ZACAPA</v>
      </c>
      <c r="C5020" t="str">
        <v>GUALÁN</v>
      </c>
      <c r="D5020" t="str">
        <v>Beca</v>
      </c>
      <c r="E5020" t="str">
        <v>06 Junio</v>
      </c>
      <c r="F5020">
        <v>6</v>
      </c>
      <c r="G5020" s="1">
        <f>'BECA SUPERIOR'!V335</f>
        <v>0</v>
      </c>
      <c r="H5020" s="1">
        <f>'BECA SUPERIOR'!W335</f>
        <v>0</v>
      </c>
    </row>
    <row r="5021">
      <c r="A5021" t="str">
        <v>Beca Educación Superior</v>
      </c>
      <c r="B5021" t="str">
        <v>ZACAPA</v>
      </c>
      <c r="C5021" t="str">
        <v>GUALÁN</v>
      </c>
      <c r="D5021" t="str">
        <v>Beca</v>
      </c>
      <c r="E5021" t="str">
        <v>07 Julio</v>
      </c>
      <c r="F5021">
        <v>7</v>
      </c>
      <c r="G5021" s="1">
        <f>'BECA SUPERIOR'!Y335</f>
        <v>0</v>
      </c>
      <c r="H5021" s="1">
        <f>'BECA SUPERIOR'!Z335</f>
        <v>0</v>
      </c>
    </row>
    <row r="5022">
      <c r="A5022" t="str">
        <v>Beca Educación Superior</v>
      </c>
      <c r="B5022" t="str">
        <v>ZACAPA</v>
      </c>
      <c r="C5022" t="str">
        <v>GUALÁN</v>
      </c>
      <c r="D5022" t="str">
        <v>Beca</v>
      </c>
      <c r="E5022" t="str">
        <v>08 Agosto</v>
      </c>
      <c r="F5022">
        <v>8</v>
      </c>
      <c r="G5022" s="1">
        <f>'BECA SUPERIOR'!AB335</f>
        <v>0</v>
      </c>
      <c r="H5022" s="1">
        <f>'BECA SUPERIOR'!AC335</f>
        <v>0</v>
      </c>
    </row>
    <row r="5023">
      <c r="A5023" t="str">
        <v>Beca Educación Superior</v>
      </c>
      <c r="B5023" t="str">
        <v>ZACAPA</v>
      </c>
      <c r="C5023" t="str">
        <v>GUALÁN</v>
      </c>
      <c r="D5023" t="str">
        <v>Beca</v>
      </c>
      <c r="E5023" t="str">
        <v>09 Septiembre</v>
      </c>
      <c r="F5023">
        <v>9</v>
      </c>
      <c r="G5023" s="1">
        <f>'BECA SUPERIOR'!AE335</f>
        <v>2</v>
      </c>
      <c r="H5023" s="1">
        <f>'BECA SUPERIOR'!AF335</f>
        <v>5000</v>
      </c>
    </row>
    <row r="5024">
      <c r="A5024" t="str">
        <v>Beca Educación Superior</v>
      </c>
      <c r="B5024" t="str">
        <v>ZACAPA</v>
      </c>
      <c r="C5024" t="str">
        <v>HUITÉ</v>
      </c>
      <c r="D5024" t="str">
        <v>Beca</v>
      </c>
      <c r="E5024" t="str">
        <v>01 Enero</v>
      </c>
      <c r="F5024">
        <v>1</v>
      </c>
      <c r="G5024" s="1">
        <f>'BECA SUPERIOR'!G336</f>
        <v>0</v>
      </c>
      <c r="H5024" s="1">
        <f>'BECA SUPERIOR'!H336</f>
        <v>0</v>
      </c>
    </row>
    <row r="5025">
      <c r="A5025" t="str">
        <v>Beca Educación Superior</v>
      </c>
      <c r="B5025" t="str">
        <v>ZACAPA</v>
      </c>
      <c r="C5025" t="str">
        <v>HUITÉ</v>
      </c>
      <c r="D5025" t="str">
        <v>Beca</v>
      </c>
      <c r="E5025" t="str">
        <v>02 Febrero</v>
      </c>
      <c r="F5025">
        <v>2</v>
      </c>
      <c r="G5025" s="1">
        <f>'BECA SUPERIOR'!J336</f>
        <v>0</v>
      </c>
      <c r="H5025" s="1">
        <f>'BECA SUPERIOR'!K336</f>
        <v>0</v>
      </c>
    </row>
    <row r="5026">
      <c r="A5026" t="str">
        <v>Beca Educación Superior</v>
      </c>
      <c r="B5026" t="str">
        <v>ZACAPA</v>
      </c>
      <c r="C5026" t="str">
        <v>HUITÉ</v>
      </c>
      <c r="D5026" t="str">
        <v>Beca</v>
      </c>
      <c r="E5026" t="str">
        <v>03 Marzo</v>
      </c>
      <c r="F5026">
        <v>3</v>
      </c>
      <c r="G5026" s="1">
        <f>'BECA SUPERIOR'!M336</f>
        <v>0</v>
      </c>
      <c r="H5026" s="1">
        <f>'BECA SUPERIOR'!N336</f>
        <v>0</v>
      </c>
    </row>
    <row r="5027">
      <c r="A5027" t="str">
        <v>Beca Educación Superior</v>
      </c>
      <c r="B5027" t="str">
        <v>ZACAPA</v>
      </c>
      <c r="C5027" t="str">
        <v>HUITÉ</v>
      </c>
      <c r="D5027" t="str">
        <v>Beca</v>
      </c>
      <c r="E5027" t="str">
        <v>04 Abril</v>
      </c>
      <c r="F5027">
        <v>4</v>
      </c>
      <c r="G5027" s="1">
        <f>'BECA SUPERIOR'!P336</f>
        <v>7.92</v>
      </c>
      <c r="H5027" s="1">
        <f>'BECA SUPERIOR'!Q336</f>
        <v>19800</v>
      </c>
    </row>
    <row r="5028">
      <c r="A5028" t="str">
        <v>Beca Educación Superior</v>
      </c>
      <c r="B5028" t="str">
        <v>ZACAPA</v>
      </c>
      <c r="C5028" t="str">
        <v>HUITÉ</v>
      </c>
      <c r="D5028" t="str">
        <v>Beca</v>
      </c>
      <c r="E5028" t="str">
        <v>05 Mayo</v>
      </c>
      <c r="F5028">
        <v>5</v>
      </c>
      <c r="G5028" s="1">
        <f>'BECA SUPERIOR'!S336</f>
        <v>0</v>
      </c>
      <c r="H5028" s="1">
        <f>'BECA SUPERIOR'!T336</f>
        <v>0</v>
      </c>
    </row>
    <row r="5029">
      <c r="A5029" t="str">
        <v>Beca Educación Superior</v>
      </c>
      <c r="B5029" t="str">
        <v>ZACAPA</v>
      </c>
      <c r="C5029" t="str">
        <v>HUITÉ</v>
      </c>
      <c r="D5029" t="str">
        <v>Beca</v>
      </c>
      <c r="E5029" t="str">
        <v>06 Junio</v>
      </c>
      <c r="F5029">
        <v>6</v>
      </c>
      <c r="G5029" s="1">
        <f>'BECA SUPERIOR'!V336</f>
        <v>0</v>
      </c>
      <c r="H5029" s="1">
        <f>'BECA SUPERIOR'!W336</f>
        <v>0</v>
      </c>
    </row>
    <row r="5030">
      <c r="A5030" t="str">
        <v>Beca Educación Superior</v>
      </c>
      <c r="B5030" t="str">
        <v>ZACAPA</v>
      </c>
      <c r="C5030" t="str">
        <v>HUITÉ</v>
      </c>
      <c r="D5030" t="str">
        <v>Beca</v>
      </c>
      <c r="E5030" t="str">
        <v>07 Julio</v>
      </c>
      <c r="F5030">
        <v>7</v>
      </c>
      <c r="G5030" s="1">
        <f>'BECA SUPERIOR'!Y336</f>
        <v>0</v>
      </c>
      <c r="H5030" s="1">
        <f>'BECA SUPERIOR'!Z336</f>
        <v>0</v>
      </c>
    </row>
    <row r="5031">
      <c r="A5031" t="str">
        <v>Beca Educación Superior</v>
      </c>
      <c r="B5031" t="str">
        <v>ZACAPA</v>
      </c>
      <c r="C5031" t="str">
        <v>HUITÉ</v>
      </c>
      <c r="D5031" t="str">
        <v>Beca</v>
      </c>
      <c r="E5031" t="str">
        <v>08 Agosto</v>
      </c>
      <c r="F5031">
        <v>8</v>
      </c>
      <c r="G5031" s="1">
        <f>'BECA SUPERIOR'!AB336</f>
        <v>0</v>
      </c>
      <c r="H5031" s="1">
        <f>'BECA SUPERIOR'!AC336</f>
        <v>0</v>
      </c>
    </row>
    <row r="5032">
      <c r="A5032" t="str">
        <v>Beca Educación Superior</v>
      </c>
      <c r="B5032" t="str">
        <v>ZACAPA</v>
      </c>
      <c r="C5032" t="str">
        <v>HUITÉ</v>
      </c>
      <c r="D5032" t="str">
        <v>Beca</v>
      </c>
      <c r="E5032" t="str">
        <v>09 Septiembre</v>
      </c>
      <c r="F5032">
        <v>9</v>
      </c>
      <c r="G5032" s="1">
        <f>'BECA SUPERIOR'!AE336</f>
        <v>10</v>
      </c>
      <c r="H5032" s="1">
        <f>'BECA SUPERIOR'!AF336</f>
        <v>25000</v>
      </c>
    </row>
    <row r="5033">
      <c r="A5033" t="str">
        <v>Beca Educación Superior</v>
      </c>
      <c r="B5033" t="str">
        <v>ZACAPA</v>
      </c>
      <c r="C5033" t="str">
        <v>LA UNIÓN</v>
      </c>
      <c r="D5033" t="str">
        <v>Beca</v>
      </c>
      <c r="E5033" t="str">
        <v>01 Enero</v>
      </c>
      <c r="F5033">
        <v>1</v>
      </c>
      <c r="G5033" s="1">
        <f>'BECA SUPERIOR'!G337</f>
        <v>0</v>
      </c>
      <c r="H5033" s="1">
        <f>'BECA SUPERIOR'!H337</f>
        <v>0</v>
      </c>
    </row>
    <row r="5034">
      <c r="A5034" t="str">
        <v>Beca Educación Superior</v>
      </c>
      <c r="B5034" t="str">
        <v>ZACAPA</v>
      </c>
      <c r="C5034" t="str">
        <v>LA UNIÓN</v>
      </c>
      <c r="D5034" t="str">
        <v>Beca</v>
      </c>
      <c r="E5034" t="str">
        <v>02 Febrero</v>
      </c>
      <c r="F5034">
        <v>2</v>
      </c>
      <c r="G5034" s="1">
        <f>'BECA SUPERIOR'!J337</f>
        <v>0</v>
      </c>
      <c r="H5034" s="1">
        <f>'BECA SUPERIOR'!K337</f>
        <v>0</v>
      </c>
    </row>
    <row r="5035">
      <c r="A5035" t="str">
        <v>Beca Educación Superior</v>
      </c>
      <c r="B5035" t="str">
        <v>ZACAPA</v>
      </c>
      <c r="C5035" t="str">
        <v>LA UNIÓN</v>
      </c>
      <c r="D5035" t="str">
        <v>Beca</v>
      </c>
      <c r="E5035" t="str">
        <v>03 Marzo</v>
      </c>
      <c r="F5035">
        <v>3</v>
      </c>
      <c r="G5035" s="1">
        <f>'BECA SUPERIOR'!M337</f>
        <v>0</v>
      </c>
      <c r="H5035" s="1">
        <f>'BECA SUPERIOR'!N337</f>
        <v>0</v>
      </c>
    </row>
    <row r="5036">
      <c r="A5036" t="str">
        <v>Beca Educación Superior</v>
      </c>
      <c r="B5036" t="str">
        <v>ZACAPA</v>
      </c>
      <c r="C5036" t="str">
        <v>LA UNIÓN</v>
      </c>
      <c r="D5036" t="str">
        <v>Beca</v>
      </c>
      <c r="E5036" t="str">
        <v>04 Abril</v>
      </c>
      <c r="F5036">
        <v>4</v>
      </c>
      <c r="G5036" s="1">
        <f>'BECA SUPERIOR'!P337</f>
        <v>4.32</v>
      </c>
      <c r="H5036" s="1">
        <f>'BECA SUPERIOR'!Q337</f>
        <v>10800</v>
      </c>
    </row>
    <row r="5037">
      <c r="A5037" t="str">
        <v>Beca Educación Superior</v>
      </c>
      <c r="B5037" t="str">
        <v>ZACAPA</v>
      </c>
      <c r="C5037" t="str">
        <v>LA UNIÓN</v>
      </c>
      <c r="D5037" t="str">
        <v>Beca</v>
      </c>
      <c r="E5037" t="str">
        <v>05 Mayo</v>
      </c>
      <c r="F5037">
        <v>5</v>
      </c>
      <c r="G5037" s="1">
        <f>'BECA SUPERIOR'!S337</f>
        <v>0</v>
      </c>
      <c r="H5037" s="1">
        <f>'BECA SUPERIOR'!T337</f>
        <v>0</v>
      </c>
    </row>
    <row r="5038">
      <c r="A5038" t="str">
        <v>Beca Educación Superior</v>
      </c>
      <c r="B5038" t="str">
        <v>ZACAPA</v>
      </c>
      <c r="C5038" t="str">
        <v>LA UNIÓN</v>
      </c>
      <c r="D5038" t="str">
        <v>Beca</v>
      </c>
      <c r="E5038" t="str">
        <v>06 Junio</v>
      </c>
      <c r="F5038">
        <v>6</v>
      </c>
      <c r="G5038" s="1">
        <f>'BECA SUPERIOR'!V337</f>
        <v>0</v>
      </c>
      <c r="H5038" s="1">
        <f>'BECA SUPERIOR'!W337</f>
        <v>0</v>
      </c>
    </row>
    <row r="5039">
      <c r="A5039" t="str">
        <v>Beca Educación Superior</v>
      </c>
      <c r="B5039" t="str">
        <v>ZACAPA</v>
      </c>
      <c r="C5039" t="str">
        <v>LA UNIÓN</v>
      </c>
      <c r="D5039" t="str">
        <v>Beca</v>
      </c>
      <c r="E5039" t="str">
        <v>07 Julio</v>
      </c>
      <c r="F5039">
        <v>7</v>
      </c>
      <c r="G5039" s="1">
        <f>'BECA SUPERIOR'!Y337</f>
        <v>0</v>
      </c>
      <c r="H5039" s="1">
        <f>'BECA SUPERIOR'!Z337</f>
        <v>0</v>
      </c>
    </row>
    <row r="5040">
      <c r="A5040" t="str">
        <v>Beca Educación Superior</v>
      </c>
      <c r="B5040" t="str">
        <v>ZACAPA</v>
      </c>
      <c r="C5040" t="str">
        <v>LA UNIÓN</v>
      </c>
      <c r="D5040" t="str">
        <v>Beca</v>
      </c>
      <c r="E5040" t="str">
        <v>08 Agosto</v>
      </c>
      <c r="F5040">
        <v>8</v>
      </c>
      <c r="G5040" s="1">
        <f>'BECA SUPERIOR'!AB337</f>
        <v>0</v>
      </c>
      <c r="H5040" s="1">
        <f>'BECA SUPERIOR'!AC337</f>
        <v>0</v>
      </c>
    </row>
    <row r="5041">
      <c r="A5041" t="str">
        <v>Beca Educación Superior</v>
      </c>
      <c r="B5041" t="str">
        <v>ZACAPA</v>
      </c>
      <c r="C5041" t="str">
        <v>LA UNIÓN</v>
      </c>
      <c r="D5041" t="str">
        <v>Beca</v>
      </c>
      <c r="E5041" t="str">
        <v>09 Septiembre</v>
      </c>
      <c r="F5041">
        <v>9</v>
      </c>
      <c r="G5041" s="1">
        <f>'BECA SUPERIOR'!AE337</f>
        <v>6</v>
      </c>
      <c r="H5041" s="1">
        <f>'BECA SUPERIOR'!AF337</f>
        <v>15000</v>
      </c>
    </row>
    <row r="5042">
      <c r="A5042" t="str">
        <v>Beca Educación Superior</v>
      </c>
      <c r="B5042" t="str">
        <v>ZACAPA</v>
      </c>
      <c r="C5042" t="str">
        <v>RÍO HONDO</v>
      </c>
      <c r="D5042" t="str">
        <v>Beca</v>
      </c>
      <c r="E5042" t="str">
        <v>01 Enero</v>
      </c>
      <c r="F5042">
        <v>1</v>
      </c>
      <c r="G5042" s="1">
        <f>'BECA SUPERIOR'!G338</f>
        <v>0</v>
      </c>
      <c r="H5042" s="1">
        <f>'BECA SUPERIOR'!H338</f>
        <v>0</v>
      </c>
    </row>
    <row r="5043">
      <c r="A5043" t="str">
        <v>Beca Educación Superior</v>
      </c>
      <c r="B5043" t="str">
        <v>ZACAPA</v>
      </c>
      <c r="C5043" t="str">
        <v>RÍO HONDO</v>
      </c>
      <c r="D5043" t="str">
        <v>Beca</v>
      </c>
      <c r="E5043" t="str">
        <v>02 Febrero</v>
      </c>
      <c r="F5043">
        <v>2</v>
      </c>
      <c r="G5043" s="1">
        <f>'BECA SUPERIOR'!J338</f>
        <v>0</v>
      </c>
      <c r="H5043" s="1">
        <f>'BECA SUPERIOR'!K338</f>
        <v>0</v>
      </c>
    </row>
    <row r="5044">
      <c r="A5044" t="str">
        <v>Beca Educación Superior</v>
      </c>
      <c r="B5044" t="str">
        <v>ZACAPA</v>
      </c>
      <c r="C5044" t="str">
        <v>RÍO HONDO</v>
      </c>
      <c r="D5044" t="str">
        <v>Beca</v>
      </c>
      <c r="E5044" t="str">
        <v>03 Marzo</v>
      </c>
      <c r="F5044">
        <v>3</v>
      </c>
      <c r="G5044" s="1">
        <f>'BECA SUPERIOR'!M338</f>
        <v>0</v>
      </c>
      <c r="H5044" s="1">
        <f>'BECA SUPERIOR'!N338</f>
        <v>0</v>
      </c>
    </row>
    <row r="5045">
      <c r="A5045" t="str">
        <v>Beca Educación Superior</v>
      </c>
      <c r="B5045" t="str">
        <v>ZACAPA</v>
      </c>
      <c r="C5045" t="str">
        <v>RÍO HONDO</v>
      </c>
      <c r="D5045" t="str">
        <v>Beca</v>
      </c>
      <c r="E5045" t="str">
        <v>04 Abril</v>
      </c>
      <c r="F5045">
        <v>4</v>
      </c>
      <c r="G5045" s="1">
        <f>'BECA SUPERIOR'!P338</f>
        <v>6.48</v>
      </c>
      <c r="H5045" s="1">
        <f>'BECA SUPERIOR'!Q338</f>
        <v>16200</v>
      </c>
    </row>
    <row r="5046">
      <c r="A5046" t="str">
        <v>Beca Educación Superior</v>
      </c>
      <c r="B5046" t="str">
        <v>ZACAPA</v>
      </c>
      <c r="C5046" t="str">
        <v>RÍO HONDO</v>
      </c>
      <c r="D5046" t="str">
        <v>Beca</v>
      </c>
      <c r="E5046" t="str">
        <v>05 Mayo</v>
      </c>
      <c r="F5046">
        <v>5</v>
      </c>
      <c r="G5046" s="1">
        <f>'BECA SUPERIOR'!S338</f>
        <v>0</v>
      </c>
      <c r="H5046" s="1">
        <f>'BECA SUPERIOR'!T338</f>
        <v>0</v>
      </c>
    </row>
    <row r="5047">
      <c r="A5047" t="str">
        <v>Beca Educación Superior</v>
      </c>
      <c r="B5047" t="str">
        <v>ZACAPA</v>
      </c>
      <c r="C5047" t="str">
        <v>RÍO HONDO</v>
      </c>
      <c r="D5047" t="str">
        <v>Beca</v>
      </c>
      <c r="E5047" t="str">
        <v>06 Junio</v>
      </c>
      <c r="F5047">
        <v>6</v>
      </c>
      <c r="G5047" s="1">
        <f>'BECA SUPERIOR'!V338</f>
        <v>0</v>
      </c>
      <c r="H5047" s="1">
        <f>'BECA SUPERIOR'!W338</f>
        <v>0</v>
      </c>
    </row>
    <row r="5048">
      <c r="A5048" t="str">
        <v>Beca Educación Superior</v>
      </c>
      <c r="B5048" t="str">
        <v>ZACAPA</v>
      </c>
      <c r="C5048" t="str">
        <v>RÍO HONDO</v>
      </c>
      <c r="D5048" t="str">
        <v>Beca</v>
      </c>
      <c r="E5048" t="str">
        <v>07 Julio</v>
      </c>
      <c r="F5048">
        <v>7</v>
      </c>
      <c r="G5048" s="1">
        <f>'BECA SUPERIOR'!Y338</f>
        <v>0</v>
      </c>
      <c r="H5048" s="1">
        <f>'BECA SUPERIOR'!Z338</f>
        <v>0</v>
      </c>
    </row>
    <row r="5049">
      <c r="A5049" t="str">
        <v>Beca Educación Superior</v>
      </c>
      <c r="B5049" t="str">
        <v>ZACAPA</v>
      </c>
      <c r="C5049" t="str">
        <v>RÍO HONDO</v>
      </c>
      <c r="D5049" t="str">
        <v>Beca</v>
      </c>
      <c r="E5049" t="str">
        <v>08 Agosto</v>
      </c>
      <c r="F5049">
        <v>8</v>
      </c>
      <c r="G5049" s="1">
        <f>'BECA SUPERIOR'!AB338</f>
        <v>0</v>
      </c>
      <c r="H5049" s="1">
        <f>'BECA SUPERIOR'!AC338</f>
        <v>0</v>
      </c>
    </row>
    <row r="5050">
      <c r="A5050" t="str">
        <v>Beca Educación Superior</v>
      </c>
      <c r="B5050" t="str">
        <v>ZACAPA</v>
      </c>
      <c r="C5050" t="str">
        <v>RÍO HONDO</v>
      </c>
      <c r="D5050" t="str">
        <v>Beca</v>
      </c>
      <c r="E5050" t="str">
        <v>09 Septiembre</v>
      </c>
      <c r="F5050">
        <v>9</v>
      </c>
      <c r="G5050" s="1">
        <f>'BECA SUPERIOR'!AE338</f>
        <v>8</v>
      </c>
      <c r="H5050" s="1">
        <f>'BECA SUPERIOR'!AF338</f>
        <v>20000</v>
      </c>
    </row>
    <row r="5051">
      <c r="A5051" t="str">
        <v>Beca Educación Superior</v>
      </c>
      <c r="B5051" t="str">
        <v>ZACAPA</v>
      </c>
      <c r="C5051" t="str">
        <v>SAN DIEGO</v>
      </c>
      <c r="D5051" t="str">
        <v>Beca</v>
      </c>
      <c r="E5051" t="str">
        <v>01 Enero</v>
      </c>
      <c r="F5051">
        <v>1</v>
      </c>
      <c r="G5051" s="1">
        <f>'BECA SUPERIOR'!G339</f>
        <v>0</v>
      </c>
      <c r="H5051" s="1">
        <f>'BECA SUPERIOR'!H339</f>
        <v>0</v>
      </c>
    </row>
    <row r="5052">
      <c r="A5052" t="str">
        <v>Beca Educación Superior</v>
      </c>
      <c r="B5052" t="str">
        <v>ZACAPA</v>
      </c>
      <c r="C5052" t="str">
        <v>SAN DIEGO</v>
      </c>
      <c r="D5052" t="str">
        <v>Beca</v>
      </c>
      <c r="E5052" t="str">
        <v>02 Febrero</v>
      </c>
      <c r="F5052">
        <v>2</v>
      </c>
      <c r="G5052" s="1">
        <f>'BECA SUPERIOR'!J339</f>
        <v>0</v>
      </c>
      <c r="H5052" s="1">
        <f>'BECA SUPERIOR'!K339</f>
        <v>0</v>
      </c>
    </row>
    <row r="5053">
      <c r="A5053" t="str">
        <v>Beca Educación Superior</v>
      </c>
      <c r="B5053" t="str">
        <v>ZACAPA</v>
      </c>
      <c r="C5053" t="str">
        <v>SAN DIEGO</v>
      </c>
      <c r="D5053" t="str">
        <v>Beca</v>
      </c>
      <c r="E5053" t="str">
        <v>03 Marzo</v>
      </c>
      <c r="F5053">
        <v>3</v>
      </c>
      <c r="G5053" s="1">
        <f>'BECA SUPERIOR'!M339</f>
        <v>0</v>
      </c>
      <c r="H5053" s="1">
        <f>'BECA SUPERIOR'!N339</f>
        <v>0</v>
      </c>
    </row>
    <row r="5054">
      <c r="A5054" t="str">
        <v>Beca Educación Superior</v>
      </c>
      <c r="B5054" t="str">
        <v>ZACAPA</v>
      </c>
      <c r="C5054" t="str">
        <v>SAN DIEGO</v>
      </c>
      <c r="D5054" t="str">
        <v>Beca</v>
      </c>
      <c r="E5054" t="str">
        <v>04 Abril</v>
      </c>
      <c r="F5054">
        <v>4</v>
      </c>
      <c r="G5054" s="1">
        <f>'BECA SUPERIOR'!P339</f>
        <v>5.04</v>
      </c>
      <c r="H5054" s="1">
        <f>'BECA SUPERIOR'!Q339</f>
        <v>12600</v>
      </c>
    </row>
    <row r="5055">
      <c r="A5055" t="str">
        <v>Beca Educación Superior</v>
      </c>
      <c r="B5055" t="str">
        <v>ZACAPA</v>
      </c>
      <c r="C5055" t="str">
        <v>SAN DIEGO</v>
      </c>
      <c r="D5055" t="str">
        <v>Beca</v>
      </c>
      <c r="E5055" t="str">
        <v>05 Mayo</v>
      </c>
      <c r="F5055">
        <v>5</v>
      </c>
      <c r="G5055" s="1">
        <f>'BECA SUPERIOR'!S339</f>
        <v>0</v>
      </c>
      <c r="H5055" s="1">
        <f>'BECA SUPERIOR'!T339</f>
        <v>0</v>
      </c>
    </row>
    <row r="5056">
      <c r="A5056" t="str">
        <v>Beca Educación Superior</v>
      </c>
      <c r="B5056" t="str">
        <v>ZACAPA</v>
      </c>
      <c r="C5056" t="str">
        <v>SAN DIEGO</v>
      </c>
      <c r="D5056" t="str">
        <v>Beca</v>
      </c>
      <c r="E5056" t="str">
        <v>06 Junio</v>
      </c>
      <c r="F5056">
        <v>6</v>
      </c>
      <c r="G5056" s="1">
        <f>'BECA SUPERIOR'!V339</f>
        <v>0</v>
      </c>
      <c r="H5056" s="1">
        <f>'BECA SUPERIOR'!W339</f>
        <v>0</v>
      </c>
    </row>
    <row r="5057">
      <c r="A5057" t="str">
        <v>Beca Educación Superior</v>
      </c>
      <c r="B5057" t="str">
        <v>ZACAPA</v>
      </c>
      <c r="C5057" t="str">
        <v>SAN DIEGO</v>
      </c>
      <c r="D5057" t="str">
        <v>Beca</v>
      </c>
      <c r="E5057" t="str">
        <v>07 Julio</v>
      </c>
      <c r="F5057">
        <v>7</v>
      </c>
      <c r="G5057" s="1">
        <f>'BECA SUPERIOR'!Y339</f>
        <v>0</v>
      </c>
      <c r="H5057" s="1">
        <f>'BECA SUPERIOR'!Z339</f>
        <v>0</v>
      </c>
    </row>
    <row r="5058">
      <c r="A5058" t="str">
        <v>Beca Educación Superior</v>
      </c>
      <c r="B5058" t="str">
        <v>ZACAPA</v>
      </c>
      <c r="C5058" t="str">
        <v>SAN DIEGO</v>
      </c>
      <c r="D5058" t="str">
        <v>Beca</v>
      </c>
      <c r="E5058" t="str">
        <v>08 Agosto</v>
      </c>
      <c r="F5058">
        <v>8</v>
      </c>
      <c r="G5058" s="1">
        <f>'BECA SUPERIOR'!AB339</f>
        <v>0</v>
      </c>
      <c r="H5058" s="1">
        <f>'BECA SUPERIOR'!AC339</f>
        <v>0</v>
      </c>
    </row>
    <row r="5059">
      <c r="A5059" t="str">
        <v>Beca Educación Superior</v>
      </c>
      <c r="B5059" t="str">
        <v>ZACAPA</v>
      </c>
      <c r="C5059" t="str">
        <v>SAN DIEGO</v>
      </c>
      <c r="D5059" t="str">
        <v>Beca</v>
      </c>
      <c r="E5059" t="str">
        <v>09 Septiembre</v>
      </c>
      <c r="F5059">
        <v>9</v>
      </c>
      <c r="G5059" s="1">
        <f>'BECA SUPERIOR'!AE339</f>
        <v>7</v>
      </c>
      <c r="H5059" s="1">
        <f>'BECA SUPERIOR'!AF339</f>
        <v>17500</v>
      </c>
    </row>
    <row r="5060">
      <c r="A5060" t="str">
        <v>Beca Educación Superior</v>
      </c>
      <c r="B5060" t="str">
        <v>ZACAPA</v>
      </c>
      <c r="C5060" t="str">
        <v>SAN JORGE</v>
      </c>
      <c r="D5060" t="str">
        <v>Beca</v>
      </c>
      <c r="E5060" t="str">
        <v>01 Enero</v>
      </c>
      <c r="F5060">
        <v>1</v>
      </c>
      <c r="G5060" s="1">
        <f>'BECA SUPERIOR'!G340</f>
        <v>0</v>
      </c>
      <c r="H5060" s="1">
        <f>'BECA SUPERIOR'!H340</f>
        <v>0</v>
      </c>
    </row>
    <row r="5061">
      <c r="A5061" t="str">
        <v>Beca Educación Superior</v>
      </c>
      <c r="B5061" t="str">
        <v>ZACAPA</v>
      </c>
      <c r="C5061" t="str">
        <v>SAN JORGE</v>
      </c>
      <c r="D5061" t="str">
        <v>Beca</v>
      </c>
      <c r="E5061" t="str">
        <v>02 Febrero</v>
      </c>
      <c r="F5061">
        <v>2</v>
      </c>
      <c r="G5061" s="1">
        <f>'BECA SUPERIOR'!J340</f>
        <v>0</v>
      </c>
      <c r="H5061" s="1">
        <f>'BECA SUPERIOR'!K340</f>
        <v>0</v>
      </c>
    </row>
    <row r="5062">
      <c r="A5062" t="str">
        <v>Beca Educación Superior</v>
      </c>
      <c r="B5062" t="str">
        <v>ZACAPA</v>
      </c>
      <c r="C5062" t="str">
        <v>SAN JORGE</v>
      </c>
      <c r="D5062" t="str">
        <v>Beca</v>
      </c>
      <c r="E5062" t="str">
        <v>03 Marzo</v>
      </c>
      <c r="F5062">
        <v>3</v>
      </c>
      <c r="G5062" s="1">
        <f>'BECA SUPERIOR'!M340</f>
        <v>0</v>
      </c>
      <c r="H5062" s="1">
        <f>'BECA SUPERIOR'!N340</f>
        <v>0</v>
      </c>
    </row>
    <row r="5063">
      <c r="A5063" t="str">
        <v>Beca Educación Superior</v>
      </c>
      <c r="B5063" t="str">
        <v>ZACAPA</v>
      </c>
      <c r="C5063" t="str">
        <v>SAN JORGE</v>
      </c>
      <c r="D5063" t="str">
        <v>Beca</v>
      </c>
      <c r="E5063" t="str">
        <v>04 Abril</v>
      </c>
      <c r="F5063">
        <v>4</v>
      </c>
      <c r="G5063" s="1">
        <f>'BECA SUPERIOR'!P340</f>
        <v>2.88</v>
      </c>
      <c r="H5063" s="1">
        <f>'BECA SUPERIOR'!Q340</f>
        <v>7200</v>
      </c>
    </row>
    <row r="5064">
      <c r="A5064" t="str">
        <v>Beca Educación Superior</v>
      </c>
      <c r="B5064" t="str">
        <v>ZACAPA</v>
      </c>
      <c r="C5064" t="str">
        <v>SAN JORGE</v>
      </c>
      <c r="D5064" t="str">
        <v>Beca</v>
      </c>
      <c r="E5064" t="str">
        <v>05 Mayo</v>
      </c>
      <c r="F5064">
        <v>5</v>
      </c>
      <c r="G5064" s="1">
        <f>'BECA SUPERIOR'!S340</f>
        <v>0</v>
      </c>
      <c r="H5064" s="1">
        <f>'BECA SUPERIOR'!T340</f>
        <v>0</v>
      </c>
    </row>
    <row r="5065">
      <c r="A5065" t="str">
        <v>Beca Educación Superior</v>
      </c>
      <c r="B5065" t="str">
        <v>ZACAPA</v>
      </c>
      <c r="C5065" t="str">
        <v>SAN JORGE</v>
      </c>
      <c r="D5065" t="str">
        <v>Beca</v>
      </c>
      <c r="E5065" t="str">
        <v>06 Junio</v>
      </c>
      <c r="F5065">
        <v>6</v>
      </c>
      <c r="G5065" s="1">
        <f>'BECA SUPERIOR'!V340</f>
        <v>0</v>
      </c>
      <c r="H5065" s="1">
        <f>'BECA SUPERIOR'!W340</f>
        <v>0</v>
      </c>
    </row>
    <row r="5066">
      <c r="A5066" t="str">
        <v>Beca Educación Superior</v>
      </c>
      <c r="B5066" t="str">
        <v>ZACAPA</v>
      </c>
      <c r="C5066" t="str">
        <v>SAN JORGE</v>
      </c>
      <c r="D5066" t="str">
        <v>Beca</v>
      </c>
      <c r="E5066" t="str">
        <v>07 Julio</v>
      </c>
      <c r="F5066">
        <v>7</v>
      </c>
      <c r="G5066" s="1">
        <f>'BECA SUPERIOR'!Y340</f>
        <v>0</v>
      </c>
      <c r="H5066" s="1">
        <f>'BECA SUPERIOR'!Z340</f>
        <v>0</v>
      </c>
    </row>
    <row r="5067">
      <c r="A5067" t="str">
        <v>Beca Educación Superior</v>
      </c>
      <c r="B5067" t="str">
        <v>ZACAPA</v>
      </c>
      <c r="C5067" t="str">
        <v>SAN JORGE</v>
      </c>
      <c r="D5067" t="str">
        <v>Beca</v>
      </c>
      <c r="E5067" t="str">
        <v>08 Agosto</v>
      </c>
      <c r="F5067">
        <v>8</v>
      </c>
      <c r="G5067" s="1">
        <f>'BECA SUPERIOR'!AB340</f>
        <v>0</v>
      </c>
      <c r="H5067" s="1">
        <f>'BECA SUPERIOR'!AC340</f>
        <v>0</v>
      </c>
    </row>
    <row r="5068">
      <c r="A5068" t="str">
        <v>Beca Educación Superior</v>
      </c>
      <c r="B5068" t="str">
        <v>ZACAPA</v>
      </c>
      <c r="C5068" t="str">
        <v>SAN JORGE</v>
      </c>
      <c r="D5068" t="str">
        <v>Beca</v>
      </c>
      <c r="E5068" t="str">
        <v>09 Septiembre</v>
      </c>
      <c r="F5068">
        <v>9</v>
      </c>
      <c r="G5068" s="1">
        <f>'BECA SUPERIOR'!AE340</f>
        <v>4</v>
      </c>
      <c r="H5068" s="1">
        <f>'BECA SUPERIOR'!AF340</f>
        <v>10000</v>
      </c>
    </row>
    <row r="5069">
      <c r="A5069" t="str">
        <v>Beca Educación Superior</v>
      </c>
      <c r="B5069" t="str">
        <v>ZACAPA</v>
      </c>
      <c r="C5069" t="str">
        <v>TECULUTÁN</v>
      </c>
      <c r="D5069" t="str">
        <v>Beca</v>
      </c>
      <c r="E5069" t="str">
        <v>01 Enero</v>
      </c>
      <c r="F5069">
        <v>1</v>
      </c>
      <c r="G5069" s="1">
        <f>'BECA SUPERIOR'!G341</f>
        <v>0</v>
      </c>
      <c r="H5069" s="1">
        <f>'BECA SUPERIOR'!H341</f>
        <v>0</v>
      </c>
    </row>
    <row r="5070">
      <c r="A5070" t="str">
        <v>Beca Educación Superior</v>
      </c>
      <c r="B5070" t="str">
        <v>ZACAPA</v>
      </c>
      <c r="C5070" t="str">
        <v>TECULUTÁN</v>
      </c>
      <c r="D5070" t="str">
        <v>Beca</v>
      </c>
      <c r="E5070" t="str">
        <v>02 Febrero</v>
      </c>
      <c r="F5070">
        <v>2</v>
      </c>
      <c r="G5070" s="1">
        <f>'BECA SUPERIOR'!J341</f>
        <v>0</v>
      </c>
      <c r="H5070" s="1">
        <f>'BECA SUPERIOR'!K341</f>
        <v>0</v>
      </c>
    </row>
    <row r="5071">
      <c r="A5071" t="str">
        <v>Beca Educación Superior</v>
      </c>
      <c r="B5071" t="str">
        <v>ZACAPA</v>
      </c>
      <c r="C5071" t="str">
        <v>TECULUTÁN</v>
      </c>
      <c r="D5071" t="str">
        <v>Beca</v>
      </c>
      <c r="E5071" t="str">
        <v>03 Marzo</v>
      </c>
      <c r="F5071">
        <v>3</v>
      </c>
      <c r="G5071" s="1">
        <f>'BECA SUPERIOR'!M341</f>
        <v>0</v>
      </c>
      <c r="H5071" s="1">
        <f>'BECA SUPERIOR'!N341</f>
        <v>0</v>
      </c>
    </row>
    <row r="5072">
      <c r="A5072" t="str">
        <v>Beca Educación Superior</v>
      </c>
      <c r="B5072" t="str">
        <v>ZACAPA</v>
      </c>
      <c r="C5072" t="str">
        <v>TECULUTÁN</v>
      </c>
      <c r="D5072" t="str">
        <v>Beca</v>
      </c>
      <c r="E5072" t="str">
        <v>04 Abril</v>
      </c>
      <c r="F5072">
        <v>4</v>
      </c>
      <c r="G5072" s="1">
        <f>'BECA SUPERIOR'!P341</f>
        <v>7.2</v>
      </c>
      <c r="H5072" s="1">
        <f>'BECA SUPERIOR'!Q341</f>
        <v>18000</v>
      </c>
    </row>
    <row r="5073">
      <c r="A5073" t="str">
        <v>Beca Educación Superior</v>
      </c>
      <c r="B5073" t="str">
        <v>ZACAPA</v>
      </c>
      <c r="C5073" t="str">
        <v>TECULUTÁN</v>
      </c>
      <c r="D5073" t="str">
        <v>Beca</v>
      </c>
      <c r="E5073" t="str">
        <v>05 Mayo</v>
      </c>
      <c r="F5073">
        <v>5</v>
      </c>
      <c r="G5073" s="1">
        <f>'BECA SUPERIOR'!S341</f>
        <v>0</v>
      </c>
      <c r="H5073" s="1">
        <f>'BECA SUPERIOR'!T341</f>
        <v>0</v>
      </c>
    </row>
    <row r="5074">
      <c r="A5074" t="str">
        <v>Beca Educación Superior</v>
      </c>
      <c r="B5074" t="str">
        <v>ZACAPA</v>
      </c>
      <c r="C5074" t="str">
        <v>TECULUTÁN</v>
      </c>
      <c r="D5074" t="str">
        <v>Beca</v>
      </c>
      <c r="E5074" t="str">
        <v>06 Junio</v>
      </c>
      <c r="F5074">
        <v>6</v>
      </c>
      <c r="G5074" s="1">
        <f>'BECA SUPERIOR'!V341</f>
        <v>0</v>
      </c>
      <c r="H5074" s="1">
        <f>'BECA SUPERIOR'!W341</f>
        <v>0</v>
      </c>
    </row>
    <row r="5075">
      <c r="A5075" t="str">
        <v>Beca Educación Superior</v>
      </c>
      <c r="B5075" t="str">
        <v>ZACAPA</v>
      </c>
      <c r="C5075" t="str">
        <v>TECULUTÁN</v>
      </c>
      <c r="D5075" t="str">
        <v>Beca</v>
      </c>
      <c r="E5075" t="str">
        <v>07 Julio</v>
      </c>
      <c r="F5075">
        <v>7</v>
      </c>
      <c r="G5075" s="1">
        <f>'BECA SUPERIOR'!Y341</f>
        <v>0</v>
      </c>
      <c r="H5075" s="1">
        <f>'BECA SUPERIOR'!Z341</f>
        <v>0</v>
      </c>
    </row>
    <row r="5076">
      <c r="A5076" t="str">
        <v>Beca Educación Superior</v>
      </c>
      <c r="B5076" t="str">
        <v>ZACAPA</v>
      </c>
      <c r="C5076" t="str">
        <v>TECULUTÁN</v>
      </c>
      <c r="D5076" t="str">
        <v>Beca</v>
      </c>
      <c r="E5076" t="str">
        <v>08 Agosto</v>
      </c>
      <c r="F5076">
        <v>8</v>
      </c>
      <c r="G5076" s="1">
        <f>'BECA SUPERIOR'!AB341</f>
        <v>0</v>
      </c>
      <c r="H5076" s="1">
        <f>'BECA SUPERIOR'!AC341</f>
        <v>0</v>
      </c>
    </row>
    <row r="5077">
      <c r="A5077" t="str">
        <v>Beca Educación Superior</v>
      </c>
      <c r="B5077" t="str">
        <v>ZACAPA</v>
      </c>
      <c r="C5077" t="str">
        <v>TECULUTÁN</v>
      </c>
      <c r="D5077" t="str">
        <v>Beca</v>
      </c>
      <c r="E5077" t="str">
        <v>09 Septiembre</v>
      </c>
      <c r="F5077">
        <v>9</v>
      </c>
      <c r="G5077" s="1">
        <f>'BECA SUPERIOR'!AE341</f>
        <v>9</v>
      </c>
      <c r="H5077" s="1">
        <f>'BECA SUPERIOR'!AF341</f>
        <v>22500</v>
      </c>
    </row>
    <row r="5078">
      <c r="A5078" t="str">
        <v>Beca Educación Superior</v>
      </c>
      <c r="B5078" t="str">
        <v>ZACAPA</v>
      </c>
      <c r="C5078" t="str">
        <v>USUMATLÁN</v>
      </c>
      <c r="D5078" t="str">
        <v>Beca</v>
      </c>
      <c r="E5078" t="str">
        <v>01 Enero</v>
      </c>
      <c r="F5078">
        <v>1</v>
      </c>
      <c r="G5078" s="1">
        <f>'BECA SUPERIOR'!G342</f>
        <v>0</v>
      </c>
      <c r="H5078" s="1">
        <f>'BECA SUPERIOR'!H342</f>
        <v>0</v>
      </c>
    </row>
    <row r="5079">
      <c r="A5079" t="str">
        <v>Beca Educación Superior</v>
      </c>
      <c r="B5079" t="str">
        <v>ZACAPA</v>
      </c>
      <c r="C5079" t="str">
        <v>USUMATLÁN</v>
      </c>
      <c r="D5079" t="str">
        <v>Beca</v>
      </c>
      <c r="E5079" t="str">
        <v>02 Febrero</v>
      </c>
      <c r="F5079">
        <v>2</v>
      </c>
      <c r="G5079" s="1">
        <f>'BECA SUPERIOR'!J342</f>
        <v>0</v>
      </c>
      <c r="H5079" s="1">
        <f>'BECA SUPERIOR'!K342</f>
        <v>0</v>
      </c>
    </row>
    <row r="5080">
      <c r="A5080" t="str">
        <v>Beca Educación Superior</v>
      </c>
      <c r="B5080" t="str">
        <v>ZACAPA</v>
      </c>
      <c r="C5080" t="str">
        <v>USUMATLÁN</v>
      </c>
      <c r="D5080" t="str">
        <v>Beca</v>
      </c>
      <c r="E5080" t="str">
        <v>03 Marzo</v>
      </c>
      <c r="F5080">
        <v>3</v>
      </c>
      <c r="G5080" s="1">
        <f>'BECA SUPERIOR'!M342</f>
        <v>0</v>
      </c>
      <c r="H5080" s="1">
        <f>'BECA SUPERIOR'!N342</f>
        <v>0</v>
      </c>
    </row>
    <row r="5081">
      <c r="A5081" t="str">
        <v>Beca Educación Superior</v>
      </c>
      <c r="B5081" t="str">
        <v>ZACAPA</v>
      </c>
      <c r="C5081" t="str">
        <v>USUMATLÁN</v>
      </c>
      <c r="D5081" t="str">
        <v>Beca</v>
      </c>
      <c r="E5081" t="str">
        <v>04 Abril</v>
      </c>
      <c r="F5081">
        <v>4</v>
      </c>
      <c r="G5081" s="1">
        <f>'BECA SUPERIOR'!P342</f>
        <v>8.64</v>
      </c>
      <c r="H5081" s="1">
        <f>'BECA SUPERIOR'!Q342</f>
        <v>21600</v>
      </c>
    </row>
    <row r="5082">
      <c r="A5082" t="str">
        <v>Beca Educación Superior</v>
      </c>
      <c r="B5082" t="str">
        <v>ZACAPA</v>
      </c>
      <c r="C5082" t="str">
        <v>USUMATLÁN</v>
      </c>
      <c r="D5082" t="str">
        <v>Beca</v>
      </c>
      <c r="E5082" t="str">
        <v>05 Mayo</v>
      </c>
      <c r="F5082">
        <v>5</v>
      </c>
      <c r="G5082" s="1">
        <f>'BECA SUPERIOR'!S342</f>
        <v>0</v>
      </c>
      <c r="H5082" s="1">
        <f>'BECA SUPERIOR'!T342</f>
        <v>0</v>
      </c>
    </row>
    <row r="5083">
      <c r="A5083" t="str">
        <v>Beca Educación Superior</v>
      </c>
      <c r="B5083" t="str">
        <v>ZACAPA</v>
      </c>
      <c r="C5083" t="str">
        <v>USUMATLÁN</v>
      </c>
      <c r="D5083" t="str">
        <v>Beca</v>
      </c>
      <c r="E5083" t="str">
        <v>06 Junio</v>
      </c>
      <c r="F5083">
        <v>6</v>
      </c>
      <c r="G5083" s="1">
        <f>'BECA SUPERIOR'!V342</f>
        <v>0</v>
      </c>
      <c r="H5083" s="1">
        <f>'BECA SUPERIOR'!W342</f>
        <v>0</v>
      </c>
    </row>
    <row r="5084">
      <c r="A5084" t="str">
        <v>Beca Educación Superior</v>
      </c>
      <c r="B5084" t="str">
        <v>ZACAPA</v>
      </c>
      <c r="C5084" t="str">
        <v>USUMATLÁN</v>
      </c>
      <c r="D5084" t="str">
        <v>Beca</v>
      </c>
      <c r="E5084" t="str">
        <v>07 Julio</v>
      </c>
      <c r="F5084">
        <v>7</v>
      </c>
      <c r="G5084" s="1">
        <f>'BECA SUPERIOR'!Y342</f>
        <v>0</v>
      </c>
      <c r="H5084" s="1">
        <f>'BECA SUPERIOR'!Z342</f>
        <v>0</v>
      </c>
    </row>
    <row r="5085">
      <c r="A5085" t="str">
        <v>Beca Educación Superior</v>
      </c>
      <c r="B5085" t="str">
        <v>ZACAPA</v>
      </c>
      <c r="C5085" t="str">
        <v>USUMATLÁN</v>
      </c>
      <c r="D5085" t="str">
        <v>Beca</v>
      </c>
      <c r="E5085" t="str">
        <v>08 Agosto</v>
      </c>
      <c r="F5085">
        <v>8</v>
      </c>
      <c r="G5085" s="1">
        <f>'BECA SUPERIOR'!AB342</f>
        <v>0</v>
      </c>
      <c r="H5085" s="1">
        <f>'BECA SUPERIOR'!AC342</f>
        <v>0</v>
      </c>
    </row>
    <row r="5086">
      <c r="A5086" t="str">
        <v>Beca Educación Superior</v>
      </c>
      <c r="B5086" t="str">
        <v>ZACAPA</v>
      </c>
      <c r="C5086" t="str">
        <v>USUMATLÁN</v>
      </c>
      <c r="D5086" t="str">
        <v>Beca</v>
      </c>
      <c r="E5086" t="str">
        <v>09 Septiembre</v>
      </c>
      <c r="F5086">
        <v>9</v>
      </c>
      <c r="G5086" s="1">
        <f>'BECA SUPERIOR'!AE342</f>
        <v>12</v>
      </c>
      <c r="H5086" s="1">
        <f>'BECA SUPERIOR'!AF342</f>
        <v>30000</v>
      </c>
    </row>
    <row r="5087">
      <c r="A5087" t="str">
        <v>Beca Educación Superior</v>
      </c>
      <c r="B5087" t="str">
        <v>ZACAPA</v>
      </c>
      <c r="C5087" t="str">
        <v>ZACAPA</v>
      </c>
      <c r="D5087" t="str">
        <v>Beca</v>
      </c>
      <c r="E5087" t="str">
        <v>01 Enero</v>
      </c>
      <c r="F5087">
        <v>1</v>
      </c>
      <c r="G5087" s="1">
        <f>'BECA SUPERIOR'!G343</f>
        <v>0</v>
      </c>
      <c r="H5087" s="1">
        <f>'BECA SUPERIOR'!H343</f>
        <v>0</v>
      </c>
    </row>
    <row r="5088">
      <c r="A5088" t="str">
        <v>Beca Educación Superior</v>
      </c>
      <c r="B5088" t="str">
        <v>ZACAPA</v>
      </c>
      <c r="C5088" t="str">
        <v>ZACAPA</v>
      </c>
      <c r="D5088" t="str">
        <v>Beca</v>
      </c>
      <c r="E5088" t="str">
        <v>02 Febrero</v>
      </c>
      <c r="F5088">
        <v>2</v>
      </c>
      <c r="G5088" s="1">
        <f>'BECA SUPERIOR'!J343</f>
        <v>0</v>
      </c>
      <c r="H5088" s="1">
        <f>'BECA SUPERIOR'!K343</f>
        <v>0</v>
      </c>
    </row>
    <row r="5089">
      <c r="A5089" t="str">
        <v>Beca Educación Superior</v>
      </c>
      <c r="B5089" t="str">
        <v>ZACAPA</v>
      </c>
      <c r="C5089" t="str">
        <v>ZACAPA</v>
      </c>
      <c r="D5089" t="str">
        <v>Beca</v>
      </c>
      <c r="E5089" t="str">
        <v>03 Marzo</v>
      </c>
      <c r="F5089">
        <v>3</v>
      </c>
      <c r="G5089" s="1">
        <f>'BECA SUPERIOR'!M343</f>
        <v>0</v>
      </c>
      <c r="H5089" s="1">
        <f>'BECA SUPERIOR'!N343</f>
        <v>0</v>
      </c>
    </row>
    <row r="5090">
      <c r="A5090" t="str">
        <v>Beca Educación Superior</v>
      </c>
      <c r="B5090" t="str">
        <v>ZACAPA</v>
      </c>
      <c r="C5090" t="str">
        <v>ZACAPA</v>
      </c>
      <c r="D5090" t="str">
        <v>Beca</v>
      </c>
      <c r="E5090" t="str">
        <v>04 Abril</v>
      </c>
      <c r="F5090">
        <v>4</v>
      </c>
      <c r="G5090" s="1">
        <f>'BECA SUPERIOR'!P343</f>
        <v>15.84</v>
      </c>
      <c r="H5090" s="1">
        <f>'BECA SUPERIOR'!Q343</f>
        <v>39600</v>
      </c>
    </row>
    <row r="5091">
      <c r="A5091" t="str">
        <v>Beca Educación Superior</v>
      </c>
      <c r="B5091" t="str">
        <v>ZACAPA</v>
      </c>
      <c r="C5091" t="str">
        <v>ZACAPA</v>
      </c>
      <c r="D5091" t="str">
        <v>Beca</v>
      </c>
      <c r="E5091" t="str">
        <v>05 Mayo</v>
      </c>
      <c r="F5091">
        <v>5</v>
      </c>
      <c r="G5091" s="1">
        <f>'BECA SUPERIOR'!S343</f>
        <v>0</v>
      </c>
      <c r="H5091" s="1">
        <f>'BECA SUPERIOR'!T343</f>
        <v>0</v>
      </c>
    </row>
    <row r="5092">
      <c r="A5092" t="str">
        <v>Beca Educación Superior</v>
      </c>
      <c r="B5092" t="str">
        <v>ZACAPA</v>
      </c>
      <c r="C5092" t="str">
        <v>ZACAPA</v>
      </c>
      <c r="D5092" t="str">
        <v>Beca</v>
      </c>
      <c r="E5092" t="str">
        <v>06 Junio</v>
      </c>
      <c r="F5092">
        <v>6</v>
      </c>
      <c r="G5092" s="1">
        <f>'BECA SUPERIOR'!V343</f>
        <v>0</v>
      </c>
      <c r="H5092" s="1">
        <f>'BECA SUPERIOR'!W343</f>
        <v>0</v>
      </c>
    </row>
    <row r="5093">
      <c r="A5093" t="str">
        <v>Beca Educación Superior</v>
      </c>
      <c r="B5093" t="str">
        <v>ZACAPA</v>
      </c>
      <c r="C5093" t="str">
        <v>ZACAPA</v>
      </c>
      <c r="D5093" t="str">
        <v>Beca</v>
      </c>
      <c r="E5093" t="str">
        <v>07 Julio</v>
      </c>
      <c r="F5093">
        <v>7</v>
      </c>
      <c r="G5093" s="1">
        <f>'BECA SUPERIOR'!Y343</f>
        <v>0</v>
      </c>
      <c r="H5093" s="1">
        <f>'BECA SUPERIOR'!Z343</f>
        <v>0</v>
      </c>
    </row>
    <row r="5094">
      <c r="A5094" t="str">
        <v>Beca Educación Superior</v>
      </c>
      <c r="B5094" t="str">
        <v>ZACAPA</v>
      </c>
      <c r="C5094" t="str">
        <v>ZACAPA</v>
      </c>
      <c r="D5094" t="str">
        <v>Beca</v>
      </c>
      <c r="E5094" t="str">
        <v>08 Agosto</v>
      </c>
      <c r="F5094">
        <v>8</v>
      </c>
      <c r="G5094" s="1">
        <f>'BECA SUPERIOR'!AB343</f>
        <v>0</v>
      </c>
      <c r="H5094" s="1">
        <f>'BECA SUPERIOR'!AC343</f>
        <v>0</v>
      </c>
    </row>
    <row r="5095">
      <c r="A5095" t="str">
        <v>Beca Educación Superior</v>
      </c>
      <c r="B5095" t="str">
        <v>ZACAPA</v>
      </c>
      <c r="C5095" t="str">
        <v>ZACAPA</v>
      </c>
      <c r="D5095" t="str">
        <v>Beca</v>
      </c>
      <c r="E5095" t="str">
        <v>09 Septiembre</v>
      </c>
      <c r="F5095">
        <v>9</v>
      </c>
      <c r="G5095" s="1">
        <f>'BECA SUPERIOR'!AE343</f>
        <v>22</v>
      </c>
      <c r="H5095" s="1">
        <f>'BECA SUPERIOR'!AF343</f>
        <v>55000</v>
      </c>
    </row>
    <row r="5096">
      <c r="A5096" t="str">
        <v>Jóvenes Protagonistas</v>
      </c>
      <c r="B5096" t="str">
        <v>GUATEMALA</v>
      </c>
      <c r="C5096" t="str">
        <v>San Juan Sacatepéquez</v>
      </c>
      <c r="D5096" t="str">
        <v>Persona</v>
      </c>
      <c r="E5096" t="str">
        <v>01 Enero</v>
      </c>
      <c r="F5096">
        <v>1</v>
      </c>
      <c r="G5096" s="1">
        <f>'JOVENES PROTAGONISTAS'!E5</f>
        <v>0</v>
      </c>
      <c r="H5096" s="1">
        <f>'JOVENES PROTAGONISTAS'!F5</f>
        <v>0</v>
      </c>
    </row>
    <row r="5097">
      <c r="A5097" t="str">
        <v>Jóvenes Protagonistas</v>
      </c>
      <c r="B5097" t="str">
        <v>GUATEMALA</v>
      </c>
      <c r="C5097" t="str">
        <v>San Juan Sacatepéquez</v>
      </c>
      <c r="D5097" t="str">
        <v>Persona</v>
      </c>
      <c r="E5097" t="str">
        <v>02 Febrero</v>
      </c>
      <c r="F5097">
        <v>2</v>
      </c>
      <c r="G5097" s="1">
        <f>'JOVENES PROTAGONISTAS'!G5</f>
        <v>280</v>
      </c>
      <c r="H5097" s="1">
        <f>'JOVENES PROTAGONISTAS'!H5</f>
        <v>28137.768028279654</v>
      </c>
    </row>
    <row r="5098">
      <c r="A5098" t="str">
        <v>Jóvenes Protagonistas</v>
      </c>
      <c r="B5098" t="str">
        <v>GUATEMALA</v>
      </c>
      <c r="C5098" t="str">
        <v>San Juan Sacatepéquez</v>
      </c>
      <c r="D5098" t="str">
        <v>Persona</v>
      </c>
      <c r="E5098" t="str">
        <v>03 Marzo</v>
      </c>
      <c r="F5098">
        <v>3</v>
      </c>
      <c r="G5098" s="1">
        <f>'JOVENES PROTAGONISTAS'!I5</f>
        <v>275</v>
      </c>
      <c r="H5098" s="1">
        <f>'JOVENES PROTAGONISTAS'!J5</f>
        <v>45583.77200454287</v>
      </c>
    </row>
    <row r="5099">
      <c r="A5099" t="str">
        <v>Jóvenes Protagonistas</v>
      </c>
      <c r="B5099" t="str">
        <v>GUATEMALA</v>
      </c>
      <c r="C5099" t="str">
        <v>San Juan Sacatepéquez</v>
      </c>
      <c r="D5099" t="str">
        <v>Persona</v>
      </c>
      <c r="E5099" t="str">
        <v>04 Abril</v>
      </c>
      <c r="F5099">
        <v>4</v>
      </c>
      <c r="G5099" s="1">
        <f>'JOVENES PROTAGONISTAS'!K5</f>
        <v>29</v>
      </c>
      <c r="H5099" s="1">
        <f>'JOVENES PROTAGONISTAS'!L5</f>
        <v>24931.105172591448</v>
      </c>
    </row>
    <row r="5100">
      <c r="A5100" t="str">
        <v>Jóvenes Protagonistas</v>
      </c>
      <c r="B5100" t="str">
        <v>GUATEMALA</v>
      </c>
      <c r="C5100" t="str">
        <v>San Juan Sacatepéquez</v>
      </c>
      <c r="D5100" t="str">
        <v>Persona</v>
      </c>
      <c r="E5100" t="str">
        <v>05 Mayo</v>
      </c>
      <c r="F5100">
        <v>5</v>
      </c>
      <c r="G5100" s="1">
        <f>'JOVENES PROTAGONISTAS'!M5</f>
        <v>28</v>
      </c>
      <c r="H5100" s="1">
        <f>'JOVENES PROTAGONISTAS'!N5</f>
        <v>28237.92130410343</v>
      </c>
    </row>
    <row r="5101">
      <c r="A5101" t="str">
        <v>Jóvenes Protagonistas</v>
      </c>
      <c r="B5101" t="str">
        <v>GUATEMALA</v>
      </c>
      <c r="C5101" t="str">
        <v>San Juan Sacatepéquez</v>
      </c>
      <c r="D5101" t="str">
        <v>Persona</v>
      </c>
      <c r="E5101" t="str">
        <v>06 Junio</v>
      </c>
      <c r="F5101">
        <v>6</v>
      </c>
      <c r="G5101" s="1">
        <f>'JOVENES PROTAGONISTAS'!O5</f>
        <v>268</v>
      </c>
      <c r="H5101" s="1">
        <f>'JOVENES PROTAGONISTAS'!P5</f>
        <v>61627.92343010753</v>
      </c>
    </row>
    <row r="5102">
      <c r="A5102" t="str">
        <v>Jóvenes Protagonistas</v>
      </c>
      <c r="B5102" t="str">
        <v>GUATEMALA</v>
      </c>
      <c r="C5102" t="str">
        <v>San Juan Sacatepéquez</v>
      </c>
      <c r="D5102" t="str">
        <v>Persona</v>
      </c>
      <c r="E5102" t="str">
        <v>07 Julio</v>
      </c>
      <c r="F5102">
        <v>7</v>
      </c>
      <c r="G5102" s="1">
        <f>'JOVENES PROTAGONISTAS'!Q5</f>
        <v>102</v>
      </c>
      <c r="H5102" s="1">
        <f>'JOVENES PROTAGONISTAS'!R5</f>
        <v>80623.50167789344</v>
      </c>
    </row>
    <row r="5103">
      <c r="A5103" t="str">
        <v>Jóvenes Protagonistas</v>
      </c>
      <c r="B5103" t="str">
        <v>GUATEMALA</v>
      </c>
      <c r="C5103" t="str">
        <v>San Raymundo</v>
      </c>
      <c r="D5103" t="str">
        <v>Persona</v>
      </c>
      <c r="E5103" t="str">
        <v>01 Enero</v>
      </c>
      <c r="F5103">
        <v>1</v>
      </c>
      <c r="G5103" s="1">
        <f>'JOVENES PROTAGONISTAS'!E6</f>
        <v>0</v>
      </c>
      <c r="H5103" s="1">
        <f>'JOVENES PROTAGONISTAS'!F6</f>
        <v>0</v>
      </c>
    </row>
    <row r="5104">
      <c r="A5104" t="str">
        <v>Jóvenes Protagonistas</v>
      </c>
      <c r="B5104" t="str">
        <v>GUATEMALA</v>
      </c>
      <c r="C5104" t="str">
        <v>San Raymundo</v>
      </c>
      <c r="D5104" t="str">
        <v>Persona</v>
      </c>
      <c r="E5104" t="str">
        <v>02 Febrero</v>
      </c>
      <c r="F5104">
        <v>2</v>
      </c>
      <c r="G5104" s="1">
        <f>'JOVENES PROTAGONISTAS'!G6</f>
        <v>130</v>
      </c>
      <c r="H5104" s="1">
        <f>'JOVENES PROTAGONISTAS'!H6</f>
        <v>13063.963727415554</v>
      </c>
    </row>
    <row r="5105">
      <c r="A5105" t="str">
        <v>Jóvenes Protagonistas</v>
      </c>
      <c r="B5105" t="str">
        <v>GUATEMALA</v>
      </c>
      <c r="C5105" t="str">
        <v>San Raymundo</v>
      </c>
      <c r="D5105" t="str">
        <v>Persona</v>
      </c>
      <c r="E5105" t="str">
        <v>03 Marzo</v>
      </c>
      <c r="F5105">
        <v>3</v>
      </c>
      <c r="G5105" s="1">
        <f>'JOVENES PROTAGONISTAS'!I6</f>
        <v>174</v>
      </c>
      <c r="H5105" s="1">
        <f>'JOVENES PROTAGONISTAS'!J6</f>
        <v>28842.09574105622</v>
      </c>
    </row>
    <row r="5106">
      <c r="A5106" t="str">
        <v>Jóvenes Protagonistas</v>
      </c>
      <c r="B5106" t="str">
        <v>GUATEMALA</v>
      </c>
      <c r="C5106" t="str">
        <v>San Raymundo</v>
      </c>
      <c r="D5106" t="str">
        <v>Persona</v>
      </c>
      <c r="E5106" t="str">
        <v>04 Abril</v>
      </c>
      <c r="F5106">
        <v>4</v>
      </c>
      <c r="G5106" s="1">
        <f>'JOVENES PROTAGONISTAS'!K6</f>
        <v>38</v>
      </c>
      <c r="H5106" s="1">
        <f>'JOVENES PROTAGONISTAS'!L6</f>
        <v>32668.34470891293</v>
      </c>
    </row>
    <row r="5107">
      <c r="A5107" t="str">
        <v>Jóvenes Protagonistas</v>
      </c>
      <c r="B5107" t="str">
        <v>GUATEMALA</v>
      </c>
      <c r="C5107" t="str">
        <v>San Raymundo</v>
      </c>
      <c r="D5107" t="str">
        <v>Persona</v>
      </c>
      <c r="E5107" t="str">
        <v>05 Mayo</v>
      </c>
      <c r="F5107">
        <v>5</v>
      </c>
      <c r="G5107" s="1">
        <f>'JOVENES PROTAGONISTAS'!M6</f>
        <v>14</v>
      </c>
      <c r="H5107" s="1">
        <f>'JOVENES PROTAGONISTAS'!N6</f>
        <v>14118.960652051715</v>
      </c>
    </row>
    <row r="5108">
      <c r="A5108" t="str">
        <v>Jóvenes Protagonistas</v>
      </c>
      <c r="B5108" t="str">
        <v>GUATEMALA</v>
      </c>
      <c r="C5108" t="str">
        <v>San Raymundo</v>
      </c>
      <c r="D5108" t="str">
        <v>Persona</v>
      </c>
      <c r="E5108" t="str">
        <v>06 Junio</v>
      </c>
      <c r="F5108">
        <v>6</v>
      </c>
      <c r="G5108" s="1">
        <f>'JOVENES PROTAGONISTAS'!O6</f>
        <v>134</v>
      </c>
      <c r="H5108" s="1">
        <f>'JOVENES PROTAGONISTAS'!P6</f>
        <v>30813.961715053763</v>
      </c>
    </row>
    <row r="5109">
      <c r="A5109" t="str">
        <v>Jóvenes Protagonistas</v>
      </c>
      <c r="B5109" t="str">
        <v>GUATEMALA</v>
      </c>
      <c r="C5109" t="str">
        <v>San Raymundo</v>
      </c>
      <c r="D5109" t="str">
        <v>Persona</v>
      </c>
      <c r="E5109" t="str">
        <v>07 Julio</v>
      </c>
      <c r="F5109">
        <v>7</v>
      </c>
      <c r="G5109" s="1">
        <f>'JOVENES PROTAGONISTAS'!Q6</f>
        <v>42</v>
      </c>
      <c r="H5109" s="1">
        <f>'JOVENES PROTAGONISTAS'!R6</f>
        <v>33197.91245560318</v>
      </c>
    </row>
    <row r="5110">
      <c r="A5110" t="str">
        <v>Jóvenes Protagonistas</v>
      </c>
      <c r="B5110" t="str">
        <v>GUATEMALA</v>
      </c>
      <c r="C5110" t="str">
        <v>Villa Nueva</v>
      </c>
      <c r="D5110" t="str">
        <v>Persona</v>
      </c>
      <c r="E5110" t="str">
        <v>01 Enero</v>
      </c>
      <c r="F5110">
        <v>1</v>
      </c>
      <c r="G5110" s="1">
        <f>'JOVENES PROTAGONISTAS'!E7</f>
        <v>0</v>
      </c>
      <c r="H5110" s="1">
        <f>'JOVENES PROTAGONISTAS'!F7</f>
        <v>0</v>
      </c>
    </row>
    <row r="5111">
      <c r="A5111" t="str">
        <v>Jóvenes Protagonistas</v>
      </c>
      <c r="B5111" t="str">
        <v>GUATEMALA</v>
      </c>
      <c r="C5111" t="str">
        <v>Villa Nueva</v>
      </c>
      <c r="D5111" t="str">
        <v>Persona</v>
      </c>
      <c r="E5111" t="str">
        <v>02 Febrero</v>
      </c>
      <c r="F5111">
        <v>2</v>
      </c>
      <c r="G5111" s="1">
        <f>'JOVENES PROTAGONISTAS'!G7</f>
        <v>354</v>
      </c>
      <c r="H5111" s="1">
        <f>'JOVENES PROTAGONISTAS'!H7</f>
        <v>35574.178150039275</v>
      </c>
    </row>
    <row r="5112">
      <c r="A5112" t="str">
        <v>Jóvenes Protagonistas</v>
      </c>
      <c r="B5112" t="str">
        <v>GUATEMALA</v>
      </c>
      <c r="C5112" t="str">
        <v>Villa Nueva</v>
      </c>
      <c r="D5112" t="str">
        <v>Persona</v>
      </c>
      <c r="E5112" t="str">
        <v>03 Marzo</v>
      </c>
      <c r="F5112">
        <v>3</v>
      </c>
      <c r="G5112" s="1">
        <f>'JOVENES PROTAGONISTAS'!I7</f>
        <v>373</v>
      </c>
      <c r="H5112" s="1">
        <f>'JOVENES PROTAGONISTAS'!J7</f>
        <v>61828.1707552527</v>
      </c>
    </row>
    <row r="5113">
      <c r="A5113" t="str">
        <v>Jóvenes Protagonistas</v>
      </c>
      <c r="B5113" t="str">
        <v>GUATEMALA</v>
      </c>
      <c r="C5113" t="str">
        <v>Villa Nueva</v>
      </c>
      <c r="D5113" t="str">
        <v>Persona</v>
      </c>
      <c r="E5113" t="str">
        <v>04 Abril</v>
      </c>
      <c r="F5113">
        <v>4</v>
      </c>
      <c r="G5113" s="1">
        <f>'JOVENES PROTAGONISTAS'!K7</f>
        <v>39</v>
      </c>
      <c r="H5113" s="1">
        <f>'JOVENES PROTAGONISTAS'!L7</f>
        <v>33528.03799072643</v>
      </c>
    </row>
    <row r="5114">
      <c r="A5114" t="str">
        <v>Jóvenes Protagonistas</v>
      </c>
      <c r="B5114" t="str">
        <v>GUATEMALA</v>
      </c>
      <c r="C5114" t="str">
        <v>Villa Nueva</v>
      </c>
      <c r="D5114" t="str">
        <v>Persona</v>
      </c>
      <c r="E5114" t="str">
        <v>05 Mayo</v>
      </c>
      <c r="F5114">
        <v>5</v>
      </c>
      <c r="G5114" s="1">
        <f>'JOVENES PROTAGONISTAS'!M7</f>
        <v>9</v>
      </c>
      <c r="H5114" s="1">
        <f>'JOVENES PROTAGONISTAS'!N7</f>
        <v>9076.474704890388</v>
      </c>
    </row>
    <row r="5115">
      <c r="A5115" t="str">
        <v>Jóvenes Protagonistas</v>
      </c>
      <c r="B5115" t="str">
        <v>GUATEMALA</v>
      </c>
      <c r="C5115" t="str">
        <v>Villa Nueva</v>
      </c>
      <c r="D5115" t="str">
        <v>Persona</v>
      </c>
      <c r="E5115" t="str">
        <v>06 Junio</v>
      </c>
      <c r="F5115">
        <v>6</v>
      </c>
      <c r="G5115" s="1">
        <f>'JOVENES PROTAGONISTAS'!O7</f>
        <v>377</v>
      </c>
      <c r="H5115" s="1">
        <f>'JOVENES PROTAGONISTAS'!P7</f>
        <v>86693.0116908602</v>
      </c>
    </row>
    <row r="5116">
      <c r="A5116" t="str">
        <v>Jóvenes Protagonistas</v>
      </c>
      <c r="B5116" t="str">
        <v>GUATEMALA</v>
      </c>
      <c r="C5116" t="str">
        <v>Villa Nueva</v>
      </c>
      <c r="D5116" t="str">
        <v>Persona</v>
      </c>
      <c r="E5116" t="str">
        <v>07 Julio</v>
      </c>
      <c r="F5116">
        <v>7</v>
      </c>
      <c r="G5116" s="1">
        <f>'JOVENES PROTAGONISTAS'!Q7</f>
        <v>202</v>
      </c>
      <c r="H5116" s="1">
        <f>'JOVENES PROTAGONISTAS'!R7</f>
        <v>159666.15038171053</v>
      </c>
    </row>
    <row r="5117">
      <c r="A5117" t="str">
        <v>Jóvenes Protagonistas</v>
      </c>
      <c r="B5117" t="str">
        <v>GUATEMALA</v>
      </c>
      <c r="C5117" t="str">
        <v>San Pedro Sacatepéquez</v>
      </c>
      <c r="D5117" t="str">
        <v>Persona</v>
      </c>
      <c r="E5117" t="str">
        <v>01 Enero</v>
      </c>
      <c r="F5117">
        <v>1</v>
      </c>
      <c r="G5117" s="1">
        <f>'JOVENES PROTAGONISTAS'!E8</f>
        <v>0</v>
      </c>
      <c r="H5117" s="1">
        <f>'JOVENES PROTAGONISTAS'!F8</f>
        <v>0</v>
      </c>
    </row>
    <row r="5118">
      <c r="A5118" t="str">
        <v>Jóvenes Protagonistas</v>
      </c>
      <c r="B5118" t="str">
        <v>GUATEMALA</v>
      </c>
      <c r="C5118" t="str">
        <v>San Pedro Sacatepéquez</v>
      </c>
      <c r="D5118" t="str">
        <v>Persona</v>
      </c>
      <c r="E5118" t="str">
        <v>02 Febrero</v>
      </c>
      <c r="F5118">
        <v>2</v>
      </c>
      <c r="G5118" s="1">
        <f>'JOVENES PROTAGONISTAS'!G8</f>
        <v>204</v>
      </c>
      <c r="H5118" s="1">
        <f>'JOVENES PROTAGONISTAS'!H8</f>
        <v>20500.373849175176</v>
      </c>
    </row>
    <row r="5119">
      <c r="A5119" t="str">
        <v>Jóvenes Protagonistas</v>
      </c>
      <c r="B5119" t="str">
        <v>GUATEMALA</v>
      </c>
      <c r="C5119" t="str">
        <v>San Pedro Sacatepéquez</v>
      </c>
      <c r="D5119" t="str">
        <v>Persona</v>
      </c>
      <c r="E5119" t="str">
        <v>03 Marzo</v>
      </c>
      <c r="F5119">
        <v>3</v>
      </c>
      <c r="G5119" s="1">
        <f>'JOVENES PROTAGONISTAS'!I8</f>
        <v>171</v>
      </c>
      <c r="H5119" s="1">
        <f>'JOVENES PROTAGONISTAS'!J8</f>
        <v>28344.818228279386</v>
      </c>
    </row>
    <row r="5120">
      <c r="A5120" t="str">
        <v>Jóvenes Protagonistas</v>
      </c>
      <c r="B5120" t="str">
        <v>GUATEMALA</v>
      </c>
      <c r="C5120" t="str">
        <v>San Pedro Sacatepéquez</v>
      </c>
      <c r="D5120" t="str">
        <v>Persona</v>
      </c>
      <c r="E5120" t="str">
        <v>04 Abril</v>
      </c>
      <c r="F5120">
        <v>4</v>
      </c>
      <c r="G5120" s="1">
        <f>'JOVENES PROTAGONISTAS'!K8</f>
        <v>12</v>
      </c>
      <c r="H5120" s="1">
        <f>'JOVENES PROTAGONISTAS'!L8</f>
        <v>10316.319381761978</v>
      </c>
    </row>
    <row r="5121">
      <c r="A5121" t="str">
        <v>Jóvenes Protagonistas</v>
      </c>
      <c r="B5121" t="str">
        <v>GUATEMALA</v>
      </c>
      <c r="C5121" t="str">
        <v>San Pedro Sacatepéquez</v>
      </c>
      <c r="D5121" t="str">
        <v>Persona</v>
      </c>
      <c r="E5121" t="str">
        <v>05 Mayo</v>
      </c>
      <c r="F5121">
        <v>5</v>
      </c>
      <c r="G5121" s="1">
        <f>'JOVENES PROTAGONISTAS'!M8</f>
        <v>5</v>
      </c>
      <c r="H5121" s="1">
        <f>'JOVENES PROTAGONISTAS'!N8</f>
        <v>5042.485947161327</v>
      </c>
    </row>
    <row r="5122">
      <c r="A5122" t="str">
        <v>Jóvenes Protagonistas</v>
      </c>
      <c r="B5122" t="str">
        <v>GUATEMALA</v>
      </c>
      <c r="C5122" t="str">
        <v>San Pedro Sacatepéquez</v>
      </c>
      <c r="D5122" t="str">
        <v>Persona</v>
      </c>
      <c r="E5122" t="str">
        <v>06 Junio</v>
      </c>
      <c r="F5122">
        <v>6</v>
      </c>
      <c r="G5122" s="1">
        <f>'JOVENES PROTAGONISTAS'!O8</f>
        <v>123</v>
      </c>
      <c r="H5122" s="1">
        <f>'JOVENES PROTAGONISTAS'!P8</f>
        <v>28284.457395161287</v>
      </c>
    </row>
    <row r="5123">
      <c r="A5123" t="str">
        <v>Jóvenes Protagonistas</v>
      </c>
      <c r="B5123" t="str">
        <v>GUATEMALA</v>
      </c>
      <c r="C5123" t="str">
        <v>San Pedro Sacatepéquez</v>
      </c>
      <c r="D5123" t="str">
        <v>Persona</v>
      </c>
      <c r="E5123" t="str">
        <v>07 Julio</v>
      </c>
      <c r="F5123">
        <v>7</v>
      </c>
      <c r="G5123" s="1">
        <f>'JOVENES PROTAGONISTAS'!Q8</f>
        <v>53</v>
      </c>
      <c r="H5123" s="1">
        <f>'JOVENES PROTAGONISTAS'!R8</f>
        <v>41892.60381302306</v>
      </c>
    </row>
    <row r="5124">
      <c r="A5124" t="str">
        <v>Jóvenes Protagonistas</v>
      </c>
      <c r="B5124" t="str">
        <v>GUATEMALA</v>
      </c>
      <c r="C5124" t="str">
        <v>Mixco</v>
      </c>
      <c r="D5124" t="str">
        <v>Persona</v>
      </c>
      <c r="E5124" t="str">
        <v>01 Enero</v>
      </c>
      <c r="F5124">
        <v>1</v>
      </c>
      <c r="G5124" s="1">
        <f>'JOVENES PROTAGONISTAS'!E9</f>
        <v>0</v>
      </c>
      <c r="H5124" s="1">
        <f>'JOVENES PROTAGONISTAS'!F9</f>
        <v>0</v>
      </c>
    </row>
    <row r="5125">
      <c r="A5125" t="str">
        <v>Jóvenes Protagonistas</v>
      </c>
      <c r="B5125" t="str">
        <v>GUATEMALA</v>
      </c>
      <c r="C5125" t="str">
        <v>Mixco</v>
      </c>
      <c r="D5125" t="str">
        <v>Persona</v>
      </c>
      <c r="E5125" t="str">
        <v>02 Febrero</v>
      </c>
      <c r="F5125">
        <v>2</v>
      </c>
      <c r="G5125" s="1">
        <f>'JOVENES PROTAGONISTAS'!G9</f>
        <v>108</v>
      </c>
      <c r="H5125" s="1">
        <f>'JOVENES PROTAGONISTAS'!H9</f>
        <v>10853.139096622153</v>
      </c>
    </row>
    <row r="5126">
      <c r="A5126" t="str">
        <v>Jóvenes Protagonistas</v>
      </c>
      <c r="B5126" t="str">
        <v>GUATEMALA</v>
      </c>
      <c r="C5126" t="str">
        <v>Mixco</v>
      </c>
      <c r="D5126" t="str">
        <v>Persona</v>
      </c>
      <c r="E5126" t="str">
        <v>03 Marzo</v>
      </c>
      <c r="F5126">
        <v>3</v>
      </c>
      <c r="G5126" s="1">
        <f>'JOVENES PROTAGONISTAS'!I9</f>
        <v>167</v>
      </c>
      <c r="H5126" s="1">
        <f>'JOVENES PROTAGONISTAS'!J9</f>
        <v>27681.781544576945</v>
      </c>
    </row>
    <row r="5127">
      <c r="A5127" t="str">
        <v>Jóvenes Protagonistas</v>
      </c>
      <c r="B5127" t="str">
        <v>GUATEMALA</v>
      </c>
      <c r="C5127" t="str">
        <v>Mixco</v>
      </c>
      <c r="D5127" t="str">
        <v>Persona</v>
      </c>
      <c r="E5127" t="str">
        <v>04 Abril</v>
      </c>
      <c r="F5127">
        <v>4</v>
      </c>
      <c r="G5127" s="1">
        <f>'JOVENES PROTAGONISTAS'!K9</f>
        <v>15</v>
      </c>
      <c r="H5127" s="1">
        <f>'JOVENES PROTAGONISTAS'!L9</f>
        <v>12895.399227202473</v>
      </c>
    </row>
    <row r="5128">
      <c r="A5128" t="str">
        <v>Jóvenes Protagonistas</v>
      </c>
      <c r="B5128" t="str">
        <v>GUATEMALA</v>
      </c>
      <c r="C5128" t="str">
        <v>Mixco</v>
      </c>
      <c r="D5128" t="str">
        <v>Persona</v>
      </c>
      <c r="E5128" t="str">
        <v>05 Mayo</v>
      </c>
      <c r="F5128">
        <v>5</v>
      </c>
      <c r="G5128" s="1">
        <f>'JOVENES PROTAGONISTAS'!M9</f>
        <v>8</v>
      </c>
      <c r="H5128" s="1">
        <f>'JOVENES PROTAGONISTAS'!N9</f>
        <v>8067.977515458123</v>
      </c>
    </row>
    <row r="5129">
      <c r="A5129" t="str">
        <v>Jóvenes Protagonistas</v>
      </c>
      <c r="B5129" t="str">
        <v>GUATEMALA</v>
      </c>
      <c r="C5129" t="str">
        <v>Mixco</v>
      </c>
      <c r="D5129" t="str">
        <v>Persona</v>
      </c>
      <c r="E5129" t="str">
        <v>06 Junio</v>
      </c>
      <c r="F5129">
        <v>6</v>
      </c>
      <c r="G5129" s="1">
        <f>'JOVENES PROTAGONISTAS'!O9</f>
        <v>125</v>
      </c>
      <c r="H5129" s="1">
        <f>'JOVENES PROTAGONISTAS'!P9</f>
        <v>28744.367271505376</v>
      </c>
    </row>
    <row r="5130">
      <c r="A5130" t="str">
        <v>Jóvenes Protagonistas</v>
      </c>
      <c r="B5130" t="str">
        <v>GUATEMALA</v>
      </c>
      <c r="C5130" t="str">
        <v>Mixco</v>
      </c>
      <c r="D5130" t="str">
        <v>Persona</v>
      </c>
      <c r="E5130" t="str">
        <v>07 Julio</v>
      </c>
      <c r="F5130">
        <v>7</v>
      </c>
      <c r="G5130" s="1">
        <f>'JOVENES PROTAGONISTAS'!Q9</f>
        <v>11</v>
      </c>
      <c r="H5130" s="1">
        <f>'JOVENES PROTAGONISTAS'!R9</f>
        <v>8694.69135741988</v>
      </c>
    </row>
    <row r="5131">
      <c r="A5131" t="str">
        <v>Jóvenes Protagonistas</v>
      </c>
      <c r="B5131" t="str">
        <v>GUATEMALA</v>
      </c>
      <c r="C5131" t="str">
        <v>Guatemala</v>
      </c>
      <c r="D5131" t="str">
        <v>Persona</v>
      </c>
      <c r="E5131" t="str">
        <v>01 Enero</v>
      </c>
      <c r="F5131">
        <v>1</v>
      </c>
      <c r="G5131" s="1">
        <f>'JOVENES PROTAGONISTAS'!E10</f>
        <v>0</v>
      </c>
      <c r="H5131" s="1">
        <f>'JOVENES PROTAGONISTAS'!F10</f>
        <v>0</v>
      </c>
    </row>
    <row r="5132">
      <c r="A5132" t="str">
        <v>Jóvenes Protagonistas</v>
      </c>
      <c r="B5132" t="str">
        <v>GUATEMALA</v>
      </c>
      <c r="C5132" t="str">
        <v>Guatemala</v>
      </c>
      <c r="D5132" t="str">
        <v>Persona</v>
      </c>
      <c r="E5132" t="str">
        <v>02 Febrero</v>
      </c>
      <c r="F5132">
        <v>2</v>
      </c>
      <c r="G5132" s="1">
        <f>'JOVENES PROTAGONISTAS'!G10</f>
        <v>967</v>
      </c>
      <c r="H5132" s="1">
        <f>'JOVENES PROTAGONISTAS'!H10</f>
        <v>97175.79172623724</v>
      </c>
    </row>
    <row r="5133">
      <c r="A5133" t="str">
        <v>Jóvenes Protagonistas</v>
      </c>
      <c r="B5133" t="str">
        <v>GUATEMALA</v>
      </c>
      <c r="C5133" t="str">
        <v>Guatemala</v>
      </c>
      <c r="D5133" t="str">
        <v>Persona</v>
      </c>
      <c r="E5133" t="str">
        <v>03 Marzo</v>
      </c>
      <c r="F5133">
        <v>3</v>
      </c>
      <c r="G5133" s="1">
        <f>'JOVENES PROTAGONISTAS'!I10</f>
        <v>946</v>
      </c>
      <c r="H5133" s="1">
        <f>'JOVENES PROTAGONISTAS'!J10</f>
        <v>156808.1756956275</v>
      </c>
    </row>
    <row r="5134">
      <c r="A5134" t="str">
        <v>Jóvenes Protagonistas</v>
      </c>
      <c r="B5134" t="str">
        <v>GUATEMALA</v>
      </c>
      <c r="C5134" t="str">
        <v>Guatemala</v>
      </c>
      <c r="D5134" t="str">
        <v>Persona</v>
      </c>
      <c r="E5134" t="str">
        <v>04 Abril</v>
      </c>
      <c r="F5134">
        <v>4</v>
      </c>
      <c r="G5134" s="1">
        <f>'JOVENES PROTAGONISTAS'!K10</f>
        <v>153</v>
      </c>
      <c r="H5134" s="1">
        <f>'JOVENES PROTAGONISTAS'!L10</f>
        <v>131533.07211746523</v>
      </c>
    </row>
    <row r="5135">
      <c r="A5135" t="str">
        <v>Jóvenes Protagonistas</v>
      </c>
      <c r="B5135" t="str">
        <v>GUATEMALA</v>
      </c>
      <c r="C5135" t="str">
        <v>Guatemala</v>
      </c>
      <c r="D5135" t="str">
        <v>Persona</v>
      </c>
      <c r="E5135" t="str">
        <v>05 Mayo</v>
      </c>
      <c r="F5135">
        <v>5</v>
      </c>
      <c r="G5135" s="1">
        <f>'JOVENES PROTAGONISTAS'!M10</f>
        <v>247</v>
      </c>
      <c r="H5135" s="1">
        <f>'JOVENES PROTAGONISTAS'!N10</f>
        <v>249098.80578976954</v>
      </c>
    </row>
    <row r="5136">
      <c r="A5136" t="str">
        <v>Jóvenes Protagonistas</v>
      </c>
      <c r="B5136" t="str">
        <v>GUATEMALA</v>
      </c>
      <c r="C5136" t="str">
        <v>Guatemala</v>
      </c>
      <c r="D5136" t="str">
        <v>Persona</v>
      </c>
      <c r="E5136" t="str">
        <v>06 Junio</v>
      </c>
      <c r="F5136">
        <v>6</v>
      </c>
      <c r="G5136" s="1">
        <f>'JOVENES PROTAGONISTAS'!O10</f>
        <v>990</v>
      </c>
      <c r="H5136" s="1">
        <f>'JOVENES PROTAGONISTAS'!P10</f>
        <v>227655.38879032258</v>
      </c>
    </row>
    <row r="5137">
      <c r="A5137" t="str">
        <v>Jóvenes Protagonistas</v>
      </c>
      <c r="B5137" t="str">
        <v>GUATEMALA</v>
      </c>
      <c r="C5137" t="str">
        <v>Guatemala</v>
      </c>
      <c r="D5137" t="str">
        <v>Persona</v>
      </c>
      <c r="E5137" t="str">
        <v>07 Julio</v>
      </c>
      <c r="F5137">
        <v>7</v>
      </c>
      <c r="G5137" s="1">
        <f>'JOVENES PROTAGONISTAS'!Q10</f>
        <v>463</v>
      </c>
      <c r="H5137" s="1">
        <f>'JOVENES PROTAGONISTAS'!R10</f>
        <v>365967.46349867317</v>
      </c>
    </row>
    <row r="5138">
      <c r="A5138" t="str">
        <v>Jóvenes Protagonistas</v>
      </c>
      <c r="B5138" t="str">
        <v>GUATEMALA</v>
      </c>
      <c r="C5138" t="str">
        <v>Chinautla</v>
      </c>
      <c r="D5138" t="str">
        <v>Persona</v>
      </c>
      <c r="E5138" t="str">
        <v>01 Enero</v>
      </c>
      <c r="F5138">
        <v>1</v>
      </c>
      <c r="G5138" s="1">
        <f>'JOVENES PROTAGONISTAS'!E11</f>
        <v>0</v>
      </c>
      <c r="H5138" s="1">
        <f>'JOVENES PROTAGONISTAS'!F11</f>
        <v>0</v>
      </c>
    </row>
    <row r="5139">
      <c r="A5139" t="str">
        <v>Jóvenes Protagonistas</v>
      </c>
      <c r="B5139" t="str">
        <v>GUATEMALA</v>
      </c>
      <c r="C5139" t="str">
        <v>Chinautla</v>
      </c>
      <c r="D5139" t="str">
        <v>Persona</v>
      </c>
      <c r="E5139" t="str">
        <v>02 Febrero</v>
      </c>
      <c r="F5139">
        <v>2</v>
      </c>
      <c r="G5139" s="1">
        <f>'JOVENES PROTAGONISTAS'!G11</f>
        <v>0</v>
      </c>
      <c r="H5139" s="1">
        <f>'JOVENES PROTAGONISTAS'!H11</f>
        <v>0</v>
      </c>
    </row>
    <row r="5140">
      <c r="A5140" t="str">
        <v>Jóvenes Protagonistas</v>
      </c>
      <c r="B5140" t="str">
        <v>GUATEMALA</v>
      </c>
      <c r="C5140" t="str">
        <v>Chinautla</v>
      </c>
      <c r="D5140" t="str">
        <v>Persona</v>
      </c>
      <c r="E5140" t="str">
        <v>03 Marzo</v>
      </c>
      <c r="F5140">
        <v>3</v>
      </c>
      <c r="G5140" s="1">
        <f>'JOVENES PROTAGONISTAS'!I11</f>
        <v>0</v>
      </c>
      <c r="H5140" s="1">
        <f>'JOVENES PROTAGONISTAS'!J11</f>
        <v>0</v>
      </c>
    </row>
    <row r="5141">
      <c r="A5141" t="str">
        <v>Jóvenes Protagonistas</v>
      </c>
      <c r="B5141" t="str">
        <v>GUATEMALA</v>
      </c>
      <c r="C5141" t="str">
        <v>Chinautla</v>
      </c>
      <c r="D5141" t="str">
        <v>Persona</v>
      </c>
      <c r="E5141" t="str">
        <v>04 Abril</v>
      </c>
      <c r="F5141">
        <v>4</v>
      </c>
      <c r="G5141" s="1">
        <f>'JOVENES PROTAGONISTAS'!K11</f>
        <v>0</v>
      </c>
      <c r="H5141" s="1">
        <f>'JOVENES PROTAGONISTAS'!L11</f>
        <v>0</v>
      </c>
    </row>
    <row r="5142">
      <c r="A5142" t="str">
        <v>Jóvenes Protagonistas</v>
      </c>
      <c r="B5142" t="str">
        <v>GUATEMALA</v>
      </c>
      <c r="C5142" t="str">
        <v>Chinautla</v>
      </c>
      <c r="D5142" t="str">
        <v>Persona</v>
      </c>
      <c r="E5142" t="str">
        <v>05 Mayo</v>
      </c>
      <c r="F5142">
        <v>5</v>
      </c>
      <c r="G5142" s="1">
        <f>'JOVENES PROTAGONISTAS'!M11</f>
        <v>0</v>
      </c>
      <c r="H5142" s="1">
        <f>'JOVENES PROTAGONISTAS'!N11</f>
        <v>0</v>
      </c>
    </row>
    <row r="5143">
      <c r="A5143" t="str">
        <v>Jóvenes Protagonistas</v>
      </c>
      <c r="B5143" t="str">
        <v>GUATEMALA</v>
      </c>
      <c r="C5143" t="str">
        <v>Chinautla</v>
      </c>
      <c r="D5143" t="str">
        <v>Persona</v>
      </c>
      <c r="E5143" t="str">
        <v>06 Junio</v>
      </c>
      <c r="F5143">
        <v>6</v>
      </c>
      <c r="G5143" s="1">
        <f>'JOVENES PROTAGONISTAS'!O11</f>
        <v>4</v>
      </c>
      <c r="H5143" s="1">
        <f>'JOVENES PROTAGONISTAS'!P11</f>
        <v>919.819752688172</v>
      </c>
    </row>
    <row r="5144">
      <c r="A5144" t="str">
        <v>Jóvenes Protagonistas</v>
      </c>
      <c r="B5144" t="str">
        <v>GUATEMALA</v>
      </c>
      <c r="C5144" t="str">
        <v>Chinautla</v>
      </c>
      <c r="D5144" t="str">
        <v>Persona</v>
      </c>
      <c r="E5144" t="str">
        <v>07 Julio</v>
      </c>
      <c r="F5144">
        <v>7</v>
      </c>
      <c r="G5144" s="1">
        <f>'JOVENES PROTAGONISTAS'!Q11</f>
        <v>33</v>
      </c>
      <c r="H5144" s="1">
        <f>'JOVENES PROTAGONISTAS'!R11</f>
        <v>26084.074072259642</v>
      </c>
    </row>
    <row r="5145">
      <c r="A5145" t="str">
        <v>Jóvenes Protagonistas</v>
      </c>
      <c r="B5145" t="str">
        <v>PETÉN</v>
      </c>
      <c r="C5145" t="str">
        <v>San Benito</v>
      </c>
      <c r="D5145" t="str">
        <v>Persona</v>
      </c>
      <c r="E5145" t="str">
        <v>01 Enero</v>
      </c>
      <c r="F5145">
        <v>1</v>
      </c>
      <c r="G5145" s="1">
        <f>'JOVENES PROTAGONISTAS'!E12</f>
        <v>0</v>
      </c>
      <c r="H5145" s="1">
        <f>'JOVENES PROTAGONISTAS'!F12</f>
        <v>0</v>
      </c>
    </row>
    <row r="5146">
      <c r="A5146" t="str">
        <v>Jóvenes Protagonistas</v>
      </c>
      <c r="B5146" t="str">
        <v>PETÉN</v>
      </c>
      <c r="C5146" t="str">
        <v>San Benito</v>
      </c>
      <c r="D5146" t="str">
        <v>Persona</v>
      </c>
      <c r="E5146" t="str">
        <v>02 Febrero</v>
      </c>
      <c r="F5146">
        <v>2</v>
      </c>
      <c r="G5146" s="1">
        <f>'JOVENES PROTAGONISTAS'!G12</f>
        <v>99</v>
      </c>
      <c r="H5146" s="1">
        <f>'JOVENES PROTAGONISTAS'!H12</f>
        <v>9948.710838570307</v>
      </c>
    </row>
    <row r="5147">
      <c r="A5147" t="str">
        <v>Jóvenes Protagonistas</v>
      </c>
      <c r="B5147" t="str">
        <v>PETÉN</v>
      </c>
      <c r="C5147" t="str">
        <v>San Benito</v>
      </c>
      <c r="D5147" t="str">
        <v>Persona</v>
      </c>
      <c r="E5147" t="str">
        <v>03 Marzo</v>
      </c>
      <c r="F5147">
        <v>3</v>
      </c>
      <c r="G5147" s="1">
        <f>'JOVENES PROTAGONISTAS'!I12</f>
        <v>93</v>
      </c>
      <c r="H5147" s="1">
        <f>'JOVENES PROTAGONISTAS'!J12</f>
        <v>15415.602896081771</v>
      </c>
    </row>
    <row r="5148">
      <c r="A5148" t="str">
        <v>Jóvenes Protagonistas</v>
      </c>
      <c r="B5148" t="str">
        <v>PETÉN</v>
      </c>
      <c r="C5148" t="str">
        <v>San Benito</v>
      </c>
      <c r="D5148" t="str">
        <v>Persona</v>
      </c>
      <c r="E5148" t="str">
        <v>04 Abril</v>
      </c>
      <c r="F5148">
        <v>4</v>
      </c>
      <c r="G5148" s="1">
        <f>'JOVENES PROTAGONISTAS'!K12</f>
        <v>20</v>
      </c>
      <c r="H5148" s="1">
        <f>'JOVENES PROTAGONISTAS'!L12</f>
        <v>17193.865636269962</v>
      </c>
    </row>
    <row r="5149">
      <c r="A5149" t="str">
        <v>Jóvenes Protagonistas</v>
      </c>
      <c r="B5149" t="str">
        <v>PETÉN</v>
      </c>
      <c r="C5149" t="str">
        <v>San Benito</v>
      </c>
      <c r="D5149" t="str">
        <v>Persona</v>
      </c>
      <c r="E5149" t="str">
        <v>05 Mayo</v>
      </c>
      <c r="F5149">
        <v>5</v>
      </c>
      <c r="G5149" s="1">
        <f>'JOVENES PROTAGONISTAS'!M12</f>
        <v>0</v>
      </c>
      <c r="H5149" s="1">
        <f>'JOVENES PROTAGONISTAS'!N12</f>
        <v>0</v>
      </c>
    </row>
    <row r="5150">
      <c r="A5150" t="str">
        <v>Jóvenes Protagonistas</v>
      </c>
      <c r="B5150" t="str">
        <v>PETÉN</v>
      </c>
      <c r="C5150" t="str">
        <v>San Benito</v>
      </c>
      <c r="D5150" t="str">
        <v>Persona</v>
      </c>
      <c r="E5150" t="str">
        <v>06 Junio</v>
      </c>
      <c r="F5150">
        <v>6</v>
      </c>
      <c r="G5150" s="1">
        <f>'JOVENES PROTAGONISTAS'!O12</f>
        <v>120</v>
      </c>
      <c r="H5150" s="1">
        <f>'JOVENES PROTAGONISTAS'!P12</f>
        <v>27594.59258064516</v>
      </c>
    </row>
    <row r="5151">
      <c r="A5151" t="str">
        <v>Jóvenes Protagonistas</v>
      </c>
      <c r="B5151" t="str">
        <v>PETÉN</v>
      </c>
      <c r="C5151" t="str">
        <v>San Benito</v>
      </c>
      <c r="D5151" t="str">
        <v>Persona</v>
      </c>
      <c r="E5151" t="str">
        <v>07 Julio</v>
      </c>
      <c r="F5151">
        <v>7</v>
      </c>
      <c r="G5151" s="1">
        <f>'JOVENES PROTAGONISTAS'!Q12</f>
        <v>0</v>
      </c>
      <c r="H5151" s="1">
        <f>'JOVENES PROTAGONISTAS'!R12</f>
        <v>0</v>
      </c>
    </row>
    <row r="5152">
      <c r="A5152" t="str">
        <v>Jóvenes Protagonistas</v>
      </c>
      <c r="B5152" t="str">
        <v>PETÉN</v>
      </c>
      <c r="C5152" t="str">
        <v>La Libertad</v>
      </c>
      <c r="D5152" t="str">
        <v>Persona</v>
      </c>
      <c r="E5152" t="str">
        <v>01 Enero</v>
      </c>
      <c r="F5152">
        <v>1</v>
      </c>
      <c r="G5152" s="1">
        <f>'JOVENES PROTAGONISTAS'!E13</f>
        <v>0</v>
      </c>
      <c r="H5152" s="1">
        <f>'JOVENES PROTAGONISTAS'!F13</f>
        <v>0</v>
      </c>
    </row>
    <row r="5153">
      <c r="A5153" t="str">
        <v>Jóvenes Protagonistas</v>
      </c>
      <c r="B5153" t="str">
        <v>PETÉN</v>
      </c>
      <c r="C5153" t="str">
        <v>La Libertad</v>
      </c>
      <c r="D5153" t="str">
        <v>Persona</v>
      </c>
      <c r="E5153" t="str">
        <v>02 Febrero</v>
      </c>
      <c r="F5153">
        <v>2</v>
      </c>
      <c r="G5153" s="1">
        <f>'JOVENES PROTAGONISTAS'!G13</f>
        <v>13</v>
      </c>
      <c r="H5153" s="1">
        <f>'JOVENES PROTAGONISTAS'!H13</f>
        <v>1306.3963727415553</v>
      </c>
    </row>
    <row r="5154">
      <c r="A5154" t="str">
        <v>Jóvenes Protagonistas</v>
      </c>
      <c r="B5154" t="str">
        <v>PETÉN</v>
      </c>
      <c r="C5154" t="str">
        <v>La Libertad</v>
      </c>
      <c r="D5154" t="str">
        <v>Persona</v>
      </c>
      <c r="E5154" t="str">
        <v>03 Marzo</v>
      </c>
      <c r="F5154">
        <v>3</v>
      </c>
      <c r="G5154" s="1">
        <f>'JOVENES PROTAGONISTAS'!I13</f>
        <v>7</v>
      </c>
      <c r="H5154" s="1">
        <f>'JOVENES PROTAGONISTAS'!J13</f>
        <v>1160.314196479273</v>
      </c>
    </row>
    <row r="5155">
      <c r="A5155" t="str">
        <v>Jóvenes Protagonistas</v>
      </c>
      <c r="B5155" t="str">
        <v>PETÉN</v>
      </c>
      <c r="C5155" t="str">
        <v>La Libertad</v>
      </c>
      <c r="D5155" t="str">
        <v>Persona</v>
      </c>
      <c r="E5155" t="str">
        <v>04 Abril</v>
      </c>
      <c r="F5155">
        <v>4</v>
      </c>
      <c r="G5155" s="1">
        <f>'JOVENES PROTAGONISTAS'!K13</f>
        <v>4</v>
      </c>
      <c r="H5155" s="1">
        <f>'JOVENES PROTAGONISTAS'!L13</f>
        <v>3438.7731272539927</v>
      </c>
    </row>
    <row r="5156">
      <c r="A5156" t="str">
        <v>Jóvenes Protagonistas</v>
      </c>
      <c r="B5156" t="str">
        <v>PETÉN</v>
      </c>
      <c r="C5156" t="str">
        <v>La Libertad</v>
      </c>
      <c r="D5156" t="str">
        <v>Persona</v>
      </c>
      <c r="E5156" t="str">
        <v>05 Mayo</v>
      </c>
      <c r="F5156">
        <v>5</v>
      </c>
      <c r="G5156" s="1">
        <f>'JOVENES PROTAGONISTAS'!M13</f>
        <v>0</v>
      </c>
      <c r="H5156" s="1">
        <f>'JOVENES PROTAGONISTAS'!N13</f>
        <v>0</v>
      </c>
    </row>
    <row r="5157">
      <c r="A5157" t="str">
        <v>Jóvenes Protagonistas</v>
      </c>
      <c r="B5157" t="str">
        <v>PETÉN</v>
      </c>
      <c r="C5157" t="str">
        <v>La Libertad</v>
      </c>
      <c r="D5157" t="str">
        <v>Persona</v>
      </c>
      <c r="E5157" t="str">
        <v>06 Junio</v>
      </c>
      <c r="F5157">
        <v>6</v>
      </c>
      <c r="G5157" s="1">
        <f>'JOVENES PROTAGONISTAS'!O13</f>
        <v>0</v>
      </c>
      <c r="H5157" s="1">
        <f>'JOVENES PROTAGONISTAS'!P13</f>
        <v>0</v>
      </c>
    </row>
    <row r="5158">
      <c r="A5158" t="str">
        <v>Jóvenes Protagonistas</v>
      </c>
      <c r="B5158" t="str">
        <v>PETÉN</v>
      </c>
      <c r="C5158" t="str">
        <v>La Libertad</v>
      </c>
      <c r="D5158" t="str">
        <v>Persona</v>
      </c>
      <c r="E5158" t="str">
        <v>07 Julio</v>
      </c>
      <c r="F5158">
        <v>7</v>
      </c>
      <c r="G5158" s="1">
        <f>'JOVENES PROTAGONISTAS'!Q13</f>
        <v>9</v>
      </c>
      <c r="H5158" s="1">
        <f>'JOVENES PROTAGONISTAS'!R13</f>
        <v>7113.838383343539</v>
      </c>
    </row>
    <row r="5159">
      <c r="A5159" t="str">
        <v>Jóvenes Protagonistas</v>
      </c>
      <c r="B5159" t="str">
        <v>PETÉN</v>
      </c>
      <c r="C5159" t="str">
        <v>Melchor de Mencos</v>
      </c>
      <c r="D5159" t="str">
        <v>Persona</v>
      </c>
      <c r="E5159" t="str">
        <v>01 Enero</v>
      </c>
      <c r="F5159">
        <v>1</v>
      </c>
      <c r="G5159" s="1">
        <f>'JOVENES PROTAGONISTAS'!E14</f>
        <v>0</v>
      </c>
      <c r="H5159" s="1">
        <f>'JOVENES PROTAGONISTAS'!F14</f>
        <v>0</v>
      </c>
    </row>
    <row r="5160">
      <c r="A5160" t="str">
        <v>Jóvenes Protagonistas</v>
      </c>
      <c r="B5160" t="str">
        <v>PETÉN</v>
      </c>
      <c r="C5160" t="str">
        <v>Melchor de Mencos</v>
      </c>
      <c r="D5160" t="str">
        <v>Persona</v>
      </c>
      <c r="E5160" t="str">
        <v>02 Febrero</v>
      </c>
      <c r="F5160">
        <v>2</v>
      </c>
      <c r="G5160" s="1">
        <f>'JOVENES PROTAGONISTAS'!G14</f>
        <v>101</v>
      </c>
      <c r="H5160" s="1">
        <f>'JOVENES PROTAGONISTAS'!H14</f>
        <v>10149.694895915161</v>
      </c>
    </row>
    <row r="5161">
      <c r="A5161" t="str">
        <v>Jóvenes Protagonistas</v>
      </c>
      <c r="B5161" t="str">
        <v>PETÉN</v>
      </c>
      <c r="C5161" t="str">
        <v>Melchor de Mencos</v>
      </c>
      <c r="D5161" t="str">
        <v>Persona</v>
      </c>
      <c r="E5161" t="str">
        <v>03 Marzo</v>
      </c>
      <c r="F5161">
        <v>3</v>
      </c>
      <c r="G5161" s="1">
        <f>'JOVENES PROTAGONISTAS'!I14</f>
        <v>94</v>
      </c>
      <c r="H5161" s="1">
        <f>'JOVENES PROTAGONISTAS'!J14</f>
        <v>15581.362067007381</v>
      </c>
    </row>
    <row r="5162">
      <c r="A5162" t="str">
        <v>Jóvenes Protagonistas</v>
      </c>
      <c r="B5162" t="str">
        <v>PETÉN</v>
      </c>
      <c r="C5162" t="str">
        <v>Melchor de Mencos</v>
      </c>
      <c r="D5162" t="str">
        <v>Persona</v>
      </c>
      <c r="E5162" t="str">
        <v>04 Abril</v>
      </c>
      <c r="F5162">
        <v>4</v>
      </c>
      <c r="G5162" s="1">
        <f>'JOVENES PROTAGONISTAS'!K14</f>
        <v>0</v>
      </c>
      <c r="H5162" s="1">
        <f>'JOVENES PROTAGONISTAS'!L14</f>
        <v>0</v>
      </c>
    </row>
    <row r="5163">
      <c r="A5163" t="str">
        <v>Jóvenes Protagonistas</v>
      </c>
      <c r="B5163" t="str">
        <v>PETÉN</v>
      </c>
      <c r="C5163" t="str">
        <v>Melchor de Mencos</v>
      </c>
      <c r="D5163" t="str">
        <v>Persona</v>
      </c>
      <c r="E5163" t="str">
        <v>05 Mayo</v>
      </c>
      <c r="F5163">
        <v>5</v>
      </c>
      <c r="G5163" s="1">
        <f>'JOVENES PROTAGONISTAS'!M14</f>
        <v>0</v>
      </c>
      <c r="H5163" s="1">
        <f>'JOVENES PROTAGONISTAS'!N14</f>
        <v>0</v>
      </c>
    </row>
    <row r="5164">
      <c r="A5164" t="str">
        <v>Jóvenes Protagonistas</v>
      </c>
      <c r="B5164" t="str">
        <v>PETÉN</v>
      </c>
      <c r="C5164" t="str">
        <v>Melchor de Mencos</v>
      </c>
      <c r="D5164" t="str">
        <v>Persona</v>
      </c>
      <c r="E5164" t="str">
        <v>06 Junio</v>
      </c>
      <c r="F5164">
        <v>6</v>
      </c>
      <c r="G5164" s="1">
        <f>'JOVENES PROTAGONISTAS'!O14</f>
        <v>120</v>
      </c>
      <c r="H5164" s="1">
        <f>'JOVENES PROTAGONISTAS'!P14</f>
        <v>27594.59258064516</v>
      </c>
    </row>
    <row r="5165">
      <c r="A5165" t="str">
        <v>Jóvenes Protagonistas</v>
      </c>
      <c r="B5165" t="str">
        <v>PETÉN</v>
      </c>
      <c r="C5165" t="str">
        <v>Melchor de Mencos</v>
      </c>
      <c r="D5165" t="str">
        <v>Persona</v>
      </c>
      <c r="E5165" t="str">
        <v>07 Julio</v>
      </c>
      <c r="F5165">
        <v>7</v>
      </c>
      <c r="G5165" s="1">
        <f>'JOVENES PROTAGONISTAS'!Q14</f>
        <v>0</v>
      </c>
      <c r="H5165" s="1">
        <f>'JOVENES PROTAGONISTAS'!R14</f>
        <v>0</v>
      </c>
    </row>
    <row r="5166">
      <c r="A5166" t="str">
        <v>Jóvenes Protagonistas</v>
      </c>
      <c r="B5166" t="str">
        <v>PETÉN</v>
      </c>
      <c r="C5166" t="str">
        <v>Sayaxché</v>
      </c>
      <c r="D5166" t="str">
        <v>Persona</v>
      </c>
      <c r="E5166" t="str">
        <v>01 Enero</v>
      </c>
      <c r="F5166">
        <v>1</v>
      </c>
      <c r="G5166" s="1">
        <f>'JOVENES PROTAGONISTAS'!E15</f>
        <v>0</v>
      </c>
      <c r="H5166" s="1">
        <f>'JOVENES PROTAGONISTAS'!F15</f>
        <v>0</v>
      </c>
    </row>
    <row r="5167">
      <c r="A5167" t="str">
        <v>Jóvenes Protagonistas</v>
      </c>
      <c r="B5167" t="str">
        <v>PETÉN</v>
      </c>
      <c r="C5167" t="str">
        <v>Sayaxché</v>
      </c>
      <c r="D5167" t="str">
        <v>Persona</v>
      </c>
      <c r="E5167" t="str">
        <v>02 Febrero</v>
      </c>
      <c r="F5167">
        <v>2</v>
      </c>
      <c r="G5167" s="1">
        <f>'JOVENES PROTAGONISTAS'!G15</f>
        <v>125</v>
      </c>
      <c r="H5167" s="1">
        <f>'JOVENES PROTAGONISTAS'!H15</f>
        <v>12561.503584053416</v>
      </c>
    </row>
    <row r="5168">
      <c r="A5168" t="str">
        <v>Jóvenes Protagonistas</v>
      </c>
      <c r="B5168" t="str">
        <v>PETÉN</v>
      </c>
      <c r="C5168" t="str">
        <v>Sayaxché</v>
      </c>
      <c r="D5168" t="str">
        <v>Persona</v>
      </c>
      <c r="E5168" t="str">
        <v>03 Marzo</v>
      </c>
      <c r="F5168">
        <v>3</v>
      </c>
      <c r="G5168" s="1">
        <f>'JOVENES PROTAGONISTAS'!I15</f>
        <v>160</v>
      </c>
      <c r="H5168" s="1">
        <f>'JOVENES PROTAGONISTAS'!J15</f>
        <v>26521.46734809767</v>
      </c>
    </row>
    <row r="5169">
      <c r="A5169" t="str">
        <v>Jóvenes Protagonistas</v>
      </c>
      <c r="B5169" t="str">
        <v>PETÉN</v>
      </c>
      <c r="C5169" t="str">
        <v>Sayaxché</v>
      </c>
      <c r="D5169" t="str">
        <v>Persona</v>
      </c>
      <c r="E5169" t="str">
        <v>04 Abril</v>
      </c>
      <c r="F5169">
        <v>4</v>
      </c>
      <c r="G5169" s="1">
        <f>'JOVENES PROTAGONISTAS'!K15</f>
        <v>21</v>
      </c>
      <c r="H5169" s="1">
        <f>'JOVENES PROTAGONISTAS'!L15</f>
        <v>18053.55891808346</v>
      </c>
    </row>
    <row r="5170">
      <c r="A5170" t="str">
        <v>Jóvenes Protagonistas</v>
      </c>
      <c r="B5170" t="str">
        <v>PETÉN</v>
      </c>
      <c r="C5170" t="str">
        <v>Sayaxché</v>
      </c>
      <c r="D5170" t="str">
        <v>Persona</v>
      </c>
      <c r="E5170" t="str">
        <v>05 Mayo</v>
      </c>
      <c r="F5170">
        <v>5</v>
      </c>
      <c r="G5170" s="1">
        <f>'JOVENES PROTAGONISTAS'!M15</f>
        <v>0</v>
      </c>
      <c r="H5170" s="1">
        <f>'JOVENES PROTAGONISTAS'!N15</f>
        <v>0</v>
      </c>
    </row>
    <row r="5171">
      <c r="A5171" t="str">
        <v>Jóvenes Protagonistas</v>
      </c>
      <c r="B5171" t="str">
        <v>PETÉN</v>
      </c>
      <c r="C5171" t="str">
        <v>Sayaxché</v>
      </c>
      <c r="D5171" t="str">
        <v>Persona</v>
      </c>
      <c r="E5171" t="str">
        <v>06 Junio</v>
      </c>
      <c r="F5171">
        <v>6</v>
      </c>
      <c r="G5171" s="1">
        <f>'JOVENES PROTAGONISTAS'!O15</f>
        <v>120</v>
      </c>
      <c r="H5171" s="1">
        <f>'JOVENES PROTAGONISTAS'!P15</f>
        <v>27594.59258064516</v>
      </c>
    </row>
    <row r="5172">
      <c r="A5172" t="str">
        <v>Jóvenes Protagonistas</v>
      </c>
      <c r="B5172" t="str">
        <v>PETÉN</v>
      </c>
      <c r="C5172" t="str">
        <v>Sayaxché</v>
      </c>
      <c r="D5172" t="str">
        <v>Persona</v>
      </c>
      <c r="E5172" t="str">
        <v>07 Julio</v>
      </c>
      <c r="F5172">
        <v>7</v>
      </c>
      <c r="G5172" s="1">
        <f>'JOVENES PROTAGONISTAS'!Q15</f>
        <v>0</v>
      </c>
      <c r="H5172" s="1">
        <f>'JOVENES PROTAGONISTAS'!R15</f>
        <v>0</v>
      </c>
    </row>
    <row r="5173">
      <c r="A5173" t="str">
        <v>Jóvenes Protagonistas</v>
      </c>
      <c r="B5173" t="str">
        <v>ALTA VERAPAZ</v>
      </c>
      <c r="C5173" t="str">
        <v>Cobán</v>
      </c>
      <c r="D5173" t="str">
        <v>Persona</v>
      </c>
      <c r="E5173" t="str">
        <v>01 Enero</v>
      </c>
      <c r="F5173">
        <v>1</v>
      </c>
      <c r="G5173" s="1">
        <f>'JOVENES PROTAGONISTAS'!E16</f>
        <v>0</v>
      </c>
      <c r="H5173" s="1">
        <f>'JOVENES PROTAGONISTAS'!F16</f>
        <v>0</v>
      </c>
    </row>
    <row r="5174">
      <c r="A5174" t="str">
        <v>Jóvenes Protagonistas</v>
      </c>
      <c r="B5174" t="str">
        <v>ALTA VERAPAZ</v>
      </c>
      <c r="C5174" t="str">
        <v>Cobán</v>
      </c>
      <c r="D5174" t="str">
        <v>Persona</v>
      </c>
      <c r="E5174" t="str">
        <v>02 Febrero</v>
      </c>
      <c r="F5174">
        <v>2</v>
      </c>
      <c r="G5174" s="1">
        <f>'JOVENES PROTAGONISTAS'!G16</f>
        <v>10</v>
      </c>
      <c r="H5174" s="1">
        <f>'JOVENES PROTAGONISTAS'!H16</f>
        <v>1004.9202867242734</v>
      </c>
    </row>
    <row r="5175">
      <c r="A5175" t="str">
        <v>Jóvenes Protagonistas</v>
      </c>
      <c r="B5175" t="str">
        <v>ALTA VERAPAZ</v>
      </c>
      <c r="C5175" t="str">
        <v>Cobán</v>
      </c>
      <c r="D5175" t="str">
        <v>Persona</v>
      </c>
      <c r="E5175" t="str">
        <v>03 Marzo</v>
      </c>
      <c r="F5175">
        <v>3</v>
      </c>
      <c r="G5175" s="1">
        <f>'JOVENES PROTAGONISTAS'!I16</f>
        <v>150</v>
      </c>
      <c r="H5175" s="1">
        <f>'JOVENES PROTAGONISTAS'!J16</f>
        <v>24863.875638841568</v>
      </c>
    </row>
    <row r="5176">
      <c r="A5176" t="str">
        <v>Jóvenes Protagonistas</v>
      </c>
      <c r="B5176" t="str">
        <v>ALTA VERAPAZ</v>
      </c>
      <c r="C5176" t="str">
        <v>Cobán</v>
      </c>
      <c r="D5176" t="str">
        <v>Persona</v>
      </c>
      <c r="E5176" t="str">
        <v>04 Abril</v>
      </c>
      <c r="F5176">
        <v>4</v>
      </c>
      <c r="G5176" s="1">
        <f>'JOVENES PROTAGONISTAS'!K16</f>
        <v>3</v>
      </c>
      <c r="H5176" s="1">
        <f>'JOVENES PROTAGONISTAS'!L16</f>
        <v>2579.0798454404944</v>
      </c>
    </row>
    <row r="5177">
      <c r="A5177" t="str">
        <v>Jóvenes Protagonistas</v>
      </c>
      <c r="B5177" t="str">
        <v>ALTA VERAPAZ</v>
      </c>
      <c r="C5177" t="str">
        <v>Cobán</v>
      </c>
      <c r="D5177" t="str">
        <v>Persona</v>
      </c>
      <c r="E5177" t="str">
        <v>05 Mayo</v>
      </c>
      <c r="F5177">
        <v>5</v>
      </c>
      <c r="G5177" s="1">
        <f>'JOVENES PROTAGONISTAS'!M16</f>
        <v>7</v>
      </c>
      <c r="H5177" s="1">
        <f>'JOVENES PROTAGONISTAS'!N16</f>
        <v>7059.480326025858</v>
      </c>
    </row>
    <row r="5178">
      <c r="A5178" t="str">
        <v>Jóvenes Protagonistas</v>
      </c>
      <c r="B5178" t="str">
        <v>ALTA VERAPAZ</v>
      </c>
      <c r="C5178" t="str">
        <v>Cobán</v>
      </c>
      <c r="D5178" t="str">
        <v>Persona</v>
      </c>
      <c r="E5178" t="str">
        <v>06 Junio</v>
      </c>
      <c r="F5178">
        <v>6</v>
      </c>
      <c r="G5178" s="1">
        <f>'JOVENES PROTAGONISTAS'!O16</f>
        <v>6</v>
      </c>
      <c r="H5178" s="1">
        <f>'JOVENES PROTAGONISTAS'!P16</f>
        <v>1379.729629032258</v>
      </c>
    </row>
    <row r="5179">
      <c r="A5179" t="str">
        <v>Jóvenes Protagonistas</v>
      </c>
      <c r="B5179" t="str">
        <v>ALTA VERAPAZ</v>
      </c>
      <c r="C5179" t="str">
        <v>Cobán</v>
      </c>
      <c r="D5179" t="str">
        <v>Persona</v>
      </c>
      <c r="E5179" t="str">
        <v>07 Julio</v>
      </c>
      <c r="F5179">
        <v>7</v>
      </c>
      <c r="G5179" s="1">
        <f>'JOVENES PROTAGONISTAS'!Q16</f>
        <v>3</v>
      </c>
      <c r="H5179" s="1">
        <f>'JOVENES PROTAGONISTAS'!R16</f>
        <v>2371.2794611145127</v>
      </c>
    </row>
    <row r="5180">
      <c r="A5180" t="str">
        <v>Jóvenes Protagonistas</v>
      </c>
      <c r="B5180" t="str">
        <v>ALTA VERAPAZ</v>
      </c>
      <c r="C5180" t="str">
        <v>San Miguel Tucuru</v>
      </c>
      <c r="D5180" t="str">
        <v>Persona</v>
      </c>
      <c r="E5180" t="str">
        <v>01 Enero</v>
      </c>
      <c r="F5180">
        <v>1</v>
      </c>
      <c r="G5180" s="1">
        <f>'JOVENES PROTAGONISTAS'!E17</f>
        <v>0</v>
      </c>
      <c r="H5180" s="1">
        <f>'JOVENES PROTAGONISTAS'!F17</f>
        <v>0</v>
      </c>
    </row>
    <row r="5181">
      <c r="A5181" t="str">
        <v>Jóvenes Protagonistas</v>
      </c>
      <c r="B5181" t="str">
        <v>ALTA VERAPAZ</v>
      </c>
      <c r="C5181" t="str">
        <v>San Miguel Tucuru</v>
      </c>
      <c r="D5181" t="str">
        <v>Persona</v>
      </c>
      <c r="E5181" t="str">
        <v>02 Febrero</v>
      </c>
      <c r="F5181">
        <v>2</v>
      </c>
      <c r="G5181" s="1">
        <f>'JOVENES PROTAGONISTAS'!G17</f>
        <v>0</v>
      </c>
      <c r="H5181" s="1">
        <f>'JOVENES PROTAGONISTAS'!H17</f>
        <v>0</v>
      </c>
    </row>
    <row r="5182">
      <c r="A5182" t="str">
        <v>Jóvenes Protagonistas</v>
      </c>
      <c r="B5182" t="str">
        <v>ALTA VERAPAZ</v>
      </c>
      <c r="C5182" t="str">
        <v>San Miguel Tucuru</v>
      </c>
      <c r="D5182" t="str">
        <v>Persona</v>
      </c>
      <c r="E5182" t="str">
        <v>03 Marzo</v>
      </c>
      <c r="F5182">
        <v>3</v>
      </c>
      <c r="G5182" s="1">
        <f>'JOVENES PROTAGONISTAS'!I17</f>
        <v>39</v>
      </c>
      <c r="H5182" s="1">
        <f>'JOVENES PROTAGONISTAS'!J17</f>
        <v>6464.607666098807</v>
      </c>
    </row>
    <row r="5183">
      <c r="A5183" t="str">
        <v>Jóvenes Protagonistas</v>
      </c>
      <c r="B5183" t="str">
        <v>ALTA VERAPAZ</v>
      </c>
      <c r="C5183" t="str">
        <v>San Miguel Tucuru</v>
      </c>
      <c r="D5183" t="str">
        <v>Persona</v>
      </c>
      <c r="E5183" t="str">
        <v>04 Abril</v>
      </c>
      <c r="F5183">
        <v>4</v>
      </c>
      <c r="G5183" s="1">
        <f>'JOVENES PROTAGONISTAS'!K17</f>
        <v>18</v>
      </c>
      <c r="H5183" s="1">
        <f>'JOVENES PROTAGONISTAS'!L17</f>
        <v>15474.479072642967</v>
      </c>
    </row>
    <row r="5184">
      <c r="A5184" t="str">
        <v>Jóvenes Protagonistas</v>
      </c>
      <c r="B5184" t="str">
        <v>ALTA VERAPAZ</v>
      </c>
      <c r="C5184" t="str">
        <v>San Miguel Tucuru</v>
      </c>
      <c r="D5184" t="str">
        <v>Persona</v>
      </c>
      <c r="E5184" t="str">
        <v>05 Mayo</v>
      </c>
      <c r="F5184">
        <v>5</v>
      </c>
      <c r="G5184" s="1">
        <f>'JOVENES PROTAGONISTAS'!M17</f>
        <v>10</v>
      </c>
      <c r="H5184" s="1">
        <f>'JOVENES PROTAGONISTAS'!N17</f>
        <v>10084.971894322654</v>
      </c>
    </row>
    <row r="5185">
      <c r="A5185" t="str">
        <v>Jóvenes Protagonistas</v>
      </c>
      <c r="B5185" t="str">
        <v>ALTA VERAPAZ</v>
      </c>
      <c r="C5185" t="str">
        <v>San Miguel Tucuru</v>
      </c>
      <c r="D5185" t="str">
        <v>Persona</v>
      </c>
      <c r="E5185" t="str">
        <v>06 Junio</v>
      </c>
      <c r="F5185">
        <v>6</v>
      </c>
      <c r="G5185" s="1">
        <f>'JOVENES PROTAGONISTAS'!O17</f>
        <v>3</v>
      </c>
      <c r="H5185" s="1">
        <f>'JOVENES PROTAGONISTAS'!P17</f>
        <v>689.864814516129</v>
      </c>
    </row>
    <row r="5186">
      <c r="A5186" t="str">
        <v>Jóvenes Protagonistas</v>
      </c>
      <c r="B5186" t="str">
        <v>ALTA VERAPAZ</v>
      </c>
      <c r="C5186" t="str">
        <v>San Miguel Tucuru</v>
      </c>
      <c r="D5186" t="str">
        <v>Persona</v>
      </c>
      <c r="E5186" t="str">
        <v>07 Julio</v>
      </c>
      <c r="F5186">
        <v>7</v>
      </c>
      <c r="G5186" s="1">
        <f>'JOVENES PROTAGONISTAS'!Q17</f>
        <v>5</v>
      </c>
      <c r="H5186" s="1">
        <f>'JOVENES PROTAGONISTAS'!R17</f>
        <v>3952.132435190855</v>
      </c>
    </row>
    <row r="5187">
      <c r="A5187" t="str">
        <v>Jóvenes Protagonistas</v>
      </c>
      <c r="B5187" t="str">
        <v>ALTA VERAPAZ</v>
      </c>
      <c r="C5187" t="str">
        <v>San Cristóbal Verapaz</v>
      </c>
      <c r="D5187" t="str">
        <v>Persona</v>
      </c>
      <c r="E5187" t="str">
        <v>01 Enero</v>
      </c>
      <c r="F5187">
        <v>1</v>
      </c>
      <c r="G5187" s="1">
        <f>'JOVENES PROTAGONISTAS'!E18</f>
        <v>0</v>
      </c>
      <c r="H5187" s="1">
        <f>'JOVENES PROTAGONISTAS'!F18</f>
        <v>0</v>
      </c>
    </row>
    <row r="5188">
      <c r="A5188" t="str">
        <v>Jóvenes Protagonistas</v>
      </c>
      <c r="B5188" t="str">
        <v>ALTA VERAPAZ</v>
      </c>
      <c r="C5188" t="str">
        <v>San Cristóbal Verapaz</v>
      </c>
      <c r="D5188" t="str">
        <v>Persona</v>
      </c>
      <c r="E5188" t="str">
        <v>02 Febrero</v>
      </c>
      <c r="F5188">
        <v>2</v>
      </c>
      <c r="G5188" s="1">
        <f>'JOVENES PROTAGONISTAS'!G18</f>
        <v>21</v>
      </c>
      <c r="H5188" s="1">
        <f>'JOVENES PROTAGONISTAS'!H18</f>
        <v>2110.332602120974</v>
      </c>
    </row>
    <row r="5189">
      <c r="A5189" t="str">
        <v>Jóvenes Protagonistas</v>
      </c>
      <c r="B5189" t="str">
        <v>ALTA VERAPAZ</v>
      </c>
      <c r="C5189" t="str">
        <v>San Cristóbal Verapaz</v>
      </c>
      <c r="D5189" t="str">
        <v>Persona</v>
      </c>
      <c r="E5189" t="str">
        <v>03 Marzo</v>
      </c>
      <c r="F5189">
        <v>3</v>
      </c>
      <c r="G5189" s="1">
        <f>'JOVENES PROTAGONISTAS'!I18</f>
        <v>95</v>
      </c>
      <c r="H5189" s="1">
        <f>'JOVENES PROTAGONISTAS'!J18</f>
        <v>15747.121237932992</v>
      </c>
    </row>
    <row r="5190">
      <c r="A5190" t="str">
        <v>Jóvenes Protagonistas</v>
      </c>
      <c r="B5190" t="str">
        <v>ALTA VERAPAZ</v>
      </c>
      <c r="C5190" t="str">
        <v>San Cristóbal Verapaz</v>
      </c>
      <c r="D5190" t="str">
        <v>Persona</v>
      </c>
      <c r="E5190" t="str">
        <v>04 Abril</v>
      </c>
      <c r="F5190">
        <v>4</v>
      </c>
      <c r="G5190" s="1">
        <f>'JOVENES PROTAGONISTAS'!K18</f>
        <v>0</v>
      </c>
      <c r="H5190" s="1">
        <f>'JOVENES PROTAGONISTAS'!L18</f>
        <v>0</v>
      </c>
    </row>
    <row r="5191">
      <c r="A5191" t="str">
        <v>Jóvenes Protagonistas</v>
      </c>
      <c r="B5191" t="str">
        <v>ALTA VERAPAZ</v>
      </c>
      <c r="C5191" t="str">
        <v>San Cristóbal Verapaz</v>
      </c>
      <c r="D5191" t="str">
        <v>Persona</v>
      </c>
      <c r="E5191" t="str">
        <v>05 Mayo</v>
      </c>
      <c r="F5191">
        <v>5</v>
      </c>
      <c r="G5191" s="1">
        <f>'JOVENES PROTAGONISTAS'!M18</f>
        <v>13</v>
      </c>
      <c r="H5191" s="1">
        <f>'JOVENES PROTAGONISTAS'!N18</f>
        <v>13110.46346261945</v>
      </c>
    </row>
    <row r="5192">
      <c r="A5192" t="str">
        <v>Jóvenes Protagonistas</v>
      </c>
      <c r="B5192" t="str">
        <v>ALTA VERAPAZ</v>
      </c>
      <c r="C5192" t="str">
        <v>San Cristóbal Verapaz</v>
      </c>
      <c r="D5192" t="str">
        <v>Persona</v>
      </c>
      <c r="E5192" t="str">
        <v>06 Junio</v>
      </c>
      <c r="F5192">
        <v>6</v>
      </c>
      <c r="G5192" s="1">
        <f>'JOVENES PROTAGONISTAS'!O18</f>
        <v>0</v>
      </c>
      <c r="H5192" s="1">
        <f>'JOVENES PROTAGONISTAS'!P18</f>
        <v>0</v>
      </c>
    </row>
    <row r="5193">
      <c r="A5193" t="str">
        <v>Jóvenes Protagonistas</v>
      </c>
      <c r="B5193" t="str">
        <v>ALTA VERAPAZ</v>
      </c>
      <c r="C5193" t="str">
        <v>San Cristóbal Verapaz</v>
      </c>
      <c r="D5193" t="str">
        <v>Persona</v>
      </c>
      <c r="E5193" t="str">
        <v>07 Julio</v>
      </c>
      <c r="F5193">
        <v>7</v>
      </c>
      <c r="G5193" s="1">
        <f>'JOVENES PROTAGONISTAS'!Q18</f>
        <v>26</v>
      </c>
      <c r="H5193" s="1">
        <f>'JOVENES PROTAGONISTAS'!R18</f>
        <v>20551.088662992446</v>
      </c>
    </row>
    <row r="5194">
      <c r="A5194" t="str">
        <v>Jóvenes Protagonistas</v>
      </c>
      <c r="B5194" t="str">
        <v>ALTA VERAPAZ</v>
      </c>
      <c r="C5194" t="str">
        <v>Tamahú</v>
      </c>
      <c r="D5194" t="str">
        <v>Persona</v>
      </c>
      <c r="E5194" t="str">
        <v>01 Enero</v>
      </c>
      <c r="F5194">
        <v>1</v>
      </c>
      <c r="G5194" s="1">
        <f>'JOVENES PROTAGONISTAS'!E19</f>
        <v>0</v>
      </c>
      <c r="H5194" s="1">
        <f>'JOVENES PROTAGONISTAS'!F19</f>
        <v>0</v>
      </c>
    </row>
    <row r="5195">
      <c r="A5195" t="str">
        <v>Jóvenes Protagonistas</v>
      </c>
      <c r="B5195" t="str">
        <v>ALTA VERAPAZ</v>
      </c>
      <c r="C5195" t="str">
        <v>Tamahú</v>
      </c>
      <c r="D5195" t="str">
        <v>Persona</v>
      </c>
      <c r="E5195" t="str">
        <v>02 Febrero</v>
      </c>
      <c r="F5195">
        <v>2</v>
      </c>
      <c r="G5195" s="1">
        <f>'JOVENES PROTAGONISTAS'!G19</f>
        <v>0</v>
      </c>
      <c r="H5195" s="1">
        <f>'JOVENES PROTAGONISTAS'!H19</f>
        <v>0</v>
      </c>
    </row>
    <row r="5196">
      <c r="A5196" t="str">
        <v>Jóvenes Protagonistas</v>
      </c>
      <c r="B5196" t="str">
        <v>ALTA VERAPAZ</v>
      </c>
      <c r="C5196" t="str">
        <v>Tamahú</v>
      </c>
      <c r="D5196" t="str">
        <v>Persona</v>
      </c>
      <c r="E5196" t="str">
        <v>03 Marzo</v>
      </c>
      <c r="F5196">
        <v>3</v>
      </c>
      <c r="G5196" s="1">
        <f>'JOVENES PROTAGONISTAS'!I19</f>
        <v>0</v>
      </c>
      <c r="H5196" s="1">
        <f>'JOVENES PROTAGONISTAS'!J19</f>
        <v>0</v>
      </c>
    </row>
    <row r="5197">
      <c r="A5197" t="str">
        <v>Jóvenes Protagonistas</v>
      </c>
      <c r="B5197" t="str">
        <v>ALTA VERAPAZ</v>
      </c>
      <c r="C5197" t="str">
        <v>Tamahú</v>
      </c>
      <c r="D5197" t="str">
        <v>Persona</v>
      </c>
      <c r="E5197" t="str">
        <v>04 Abril</v>
      </c>
      <c r="F5197">
        <v>4</v>
      </c>
      <c r="G5197" s="1">
        <f>'JOVENES PROTAGONISTAS'!K19</f>
        <v>0</v>
      </c>
      <c r="H5197" s="1">
        <f>'JOVENES PROTAGONISTAS'!L19</f>
        <v>0</v>
      </c>
    </row>
    <row r="5198">
      <c r="A5198" t="str">
        <v>Jóvenes Protagonistas</v>
      </c>
      <c r="B5198" t="str">
        <v>ALTA VERAPAZ</v>
      </c>
      <c r="C5198" t="str">
        <v>Tamahú</v>
      </c>
      <c r="D5198" t="str">
        <v>Persona</v>
      </c>
      <c r="E5198" t="str">
        <v>05 Mayo</v>
      </c>
      <c r="F5198">
        <v>5</v>
      </c>
      <c r="G5198" s="1">
        <f>'JOVENES PROTAGONISTAS'!M19</f>
        <v>0</v>
      </c>
      <c r="H5198" s="1">
        <f>'JOVENES PROTAGONISTAS'!N19</f>
        <v>0</v>
      </c>
    </row>
    <row r="5199">
      <c r="A5199" t="str">
        <v>Jóvenes Protagonistas</v>
      </c>
      <c r="B5199" t="str">
        <v>ALTA VERAPAZ</v>
      </c>
      <c r="C5199" t="str">
        <v>Tamahú</v>
      </c>
      <c r="D5199" t="str">
        <v>Persona</v>
      </c>
      <c r="E5199" t="str">
        <v>06 Junio</v>
      </c>
      <c r="F5199">
        <v>6</v>
      </c>
      <c r="G5199" s="1">
        <f>'JOVENES PROTAGONISTAS'!O19</f>
        <v>0</v>
      </c>
      <c r="H5199" s="1">
        <f>'JOVENES PROTAGONISTAS'!P19</f>
        <v>0</v>
      </c>
    </row>
    <row r="5200">
      <c r="A5200" t="str">
        <v>Jóvenes Protagonistas</v>
      </c>
      <c r="B5200" t="str">
        <v>ALTA VERAPAZ</v>
      </c>
      <c r="C5200" t="str">
        <v>Tamahú</v>
      </c>
      <c r="D5200" t="str">
        <v>Persona</v>
      </c>
      <c r="E5200" t="str">
        <v>07 Julio</v>
      </c>
      <c r="F5200">
        <v>7</v>
      </c>
      <c r="G5200" s="1">
        <f>'JOVENES PROTAGONISTAS'!Q19</f>
        <v>1</v>
      </c>
      <c r="H5200" s="1">
        <f>'JOVENES PROTAGONISTAS'!R19</f>
        <v>790.426487038171</v>
      </c>
    </row>
    <row r="5201">
      <c r="A5201" t="str">
        <v>Jóvenes Protagonistas</v>
      </c>
      <c r="B5201" t="str">
        <v>ALTA VERAPAZ</v>
      </c>
      <c r="C5201" t="str">
        <v>San Pedro Carchá</v>
      </c>
      <c r="D5201" t="str">
        <v>Persona</v>
      </c>
      <c r="E5201" t="str">
        <v>01 Enero</v>
      </c>
      <c r="F5201">
        <v>1</v>
      </c>
      <c r="G5201" s="1">
        <f>'JOVENES PROTAGONISTAS'!E20</f>
        <v>0</v>
      </c>
      <c r="H5201" s="1">
        <f>'JOVENES PROTAGONISTAS'!F20</f>
        <v>0</v>
      </c>
    </row>
    <row r="5202">
      <c r="A5202" t="str">
        <v>Jóvenes Protagonistas</v>
      </c>
      <c r="B5202" t="str">
        <v>ALTA VERAPAZ</v>
      </c>
      <c r="C5202" t="str">
        <v>San Pedro Carchá</v>
      </c>
      <c r="D5202" t="str">
        <v>Persona</v>
      </c>
      <c r="E5202" t="str">
        <v>02 Febrero</v>
      </c>
      <c r="F5202">
        <v>2</v>
      </c>
      <c r="G5202" s="1">
        <f>'JOVENES PROTAGONISTAS'!G20</f>
        <v>0</v>
      </c>
      <c r="H5202" s="1">
        <f>'JOVENES PROTAGONISTAS'!H20</f>
        <v>0</v>
      </c>
    </row>
    <row r="5203">
      <c r="A5203" t="str">
        <v>Jóvenes Protagonistas</v>
      </c>
      <c r="B5203" t="str">
        <v>ALTA VERAPAZ</v>
      </c>
      <c r="C5203" t="str">
        <v>San Pedro Carchá</v>
      </c>
      <c r="D5203" t="str">
        <v>Persona</v>
      </c>
      <c r="E5203" t="str">
        <v>03 Marzo</v>
      </c>
      <c r="F5203">
        <v>3</v>
      </c>
      <c r="G5203" s="1">
        <f>'JOVENES PROTAGONISTAS'!I20</f>
        <v>0</v>
      </c>
      <c r="H5203" s="1">
        <f>'JOVENES PROTAGONISTAS'!J20</f>
        <v>0</v>
      </c>
    </row>
    <row r="5204">
      <c r="A5204" t="str">
        <v>Jóvenes Protagonistas</v>
      </c>
      <c r="B5204" t="str">
        <v>ALTA VERAPAZ</v>
      </c>
      <c r="C5204" t="str">
        <v>San Pedro Carchá</v>
      </c>
      <c r="D5204" t="str">
        <v>Persona</v>
      </c>
      <c r="E5204" t="str">
        <v>04 Abril</v>
      </c>
      <c r="F5204">
        <v>4</v>
      </c>
      <c r="G5204" s="1">
        <f>'JOVENES PROTAGONISTAS'!K20</f>
        <v>0</v>
      </c>
      <c r="H5204" s="1">
        <f>'JOVENES PROTAGONISTAS'!L20</f>
        <v>0</v>
      </c>
    </row>
    <row r="5205">
      <c r="A5205" t="str">
        <v>Jóvenes Protagonistas</v>
      </c>
      <c r="B5205" t="str">
        <v>ALTA VERAPAZ</v>
      </c>
      <c r="C5205" t="str">
        <v>San Pedro Carchá</v>
      </c>
      <c r="D5205" t="str">
        <v>Persona</v>
      </c>
      <c r="E5205" t="str">
        <v>05 Mayo</v>
      </c>
      <c r="F5205">
        <v>5</v>
      </c>
      <c r="G5205" s="1">
        <f>'JOVENES PROTAGONISTAS'!M20</f>
        <v>0</v>
      </c>
      <c r="H5205" s="1">
        <f>'JOVENES PROTAGONISTAS'!N20</f>
        <v>0</v>
      </c>
    </row>
    <row r="5206">
      <c r="A5206" t="str">
        <v>Jóvenes Protagonistas</v>
      </c>
      <c r="B5206" t="str">
        <v>ALTA VERAPAZ</v>
      </c>
      <c r="C5206" t="str">
        <v>San Pedro Carchá</v>
      </c>
      <c r="D5206" t="str">
        <v>Persona</v>
      </c>
      <c r="E5206" t="str">
        <v>06 Junio</v>
      </c>
      <c r="F5206">
        <v>6</v>
      </c>
      <c r="G5206" s="1">
        <f>'JOVENES PROTAGONISTAS'!O20</f>
        <v>0</v>
      </c>
      <c r="H5206" s="1">
        <f>'JOVENES PROTAGONISTAS'!P20</f>
        <v>0</v>
      </c>
    </row>
    <row r="5207">
      <c r="A5207" t="str">
        <v>Jóvenes Protagonistas</v>
      </c>
      <c r="B5207" t="str">
        <v>ALTA VERAPAZ</v>
      </c>
      <c r="C5207" t="str">
        <v>San Pedro Carchá</v>
      </c>
      <c r="D5207" t="str">
        <v>Persona</v>
      </c>
      <c r="E5207" t="str">
        <v>07 Julio</v>
      </c>
      <c r="F5207">
        <v>7</v>
      </c>
      <c r="G5207" s="1">
        <f>'JOVENES PROTAGONISTAS'!Q20</f>
        <v>1</v>
      </c>
      <c r="H5207" s="1">
        <f>'JOVENES PROTAGONISTAS'!R20</f>
        <v>790.426487038171</v>
      </c>
    </row>
    <row r="5208">
      <c r="A5208" t="str">
        <v>Jóvenes Protagonistas</v>
      </c>
      <c r="B5208" t="str">
        <v>ALTA VERAPAZ</v>
      </c>
      <c r="C5208" t="str">
        <v>Tactic</v>
      </c>
      <c r="D5208" t="str">
        <v>Persona</v>
      </c>
      <c r="E5208" t="str">
        <v>01 Enero</v>
      </c>
      <c r="F5208">
        <v>1</v>
      </c>
      <c r="G5208" s="1">
        <f>'JOVENES PROTAGONISTAS'!E21</f>
        <v>0</v>
      </c>
      <c r="H5208" s="1">
        <f>'JOVENES PROTAGONISTAS'!F21</f>
        <v>0</v>
      </c>
    </row>
    <row r="5209">
      <c r="A5209" t="str">
        <v>Jóvenes Protagonistas</v>
      </c>
      <c r="B5209" t="str">
        <v>ALTA VERAPAZ</v>
      </c>
      <c r="C5209" t="str">
        <v>Tactic</v>
      </c>
      <c r="D5209" t="str">
        <v>Persona</v>
      </c>
      <c r="E5209" t="str">
        <v>02 Febrero</v>
      </c>
      <c r="F5209">
        <v>2</v>
      </c>
      <c r="G5209" s="1">
        <f>'JOVENES PROTAGONISTAS'!G21</f>
        <v>0</v>
      </c>
      <c r="H5209" s="1">
        <f>'JOVENES PROTAGONISTAS'!H21</f>
        <v>0</v>
      </c>
    </row>
    <row r="5210">
      <c r="A5210" t="str">
        <v>Jóvenes Protagonistas</v>
      </c>
      <c r="B5210" t="str">
        <v>ALTA VERAPAZ</v>
      </c>
      <c r="C5210" t="str">
        <v>Tactic</v>
      </c>
      <c r="D5210" t="str">
        <v>Persona</v>
      </c>
      <c r="E5210" t="str">
        <v>03 Marzo</v>
      </c>
      <c r="F5210">
        <v>3</v>
      </c>
      <c r="G5210" s="1">
        <f>'JOVENES PROTAGONISTAS'!I21</f>
        <v>0</v>
      </c>
      <c r="H5210" s="1">
        <f>'JOVENES PROTAGONISTAS'!J21</f>
        <v>0</v>
      </c>
    </row>
    <row r="5211">
      <c r="A5211" t="str">
        <v>Jóvenes Protagonistas</v>
      </c>
      <c r="B5211" t="str">
        <v>ALTA VERAPAZ</v>
      </c>
      <c r="C5211" t="str">
        <v>Tactic</v>
      </c>
      <c r="D5211" t="str">
        <v>Persona</v>
      </c>
      <c r="E5211" t="str">
        <v>04 Abril</v>
      </c>
      <c r="F5211">
        <v>4</v>
      </c>
      <c r="G5211" s="1">
        <f>'JOVENES PROTAGONISTAS'!K21</f>
        <v>0</v>
      </c>
      <c r="H5211" s="1">
        <f>'JOVENES PROTAGONISTAS'!L21</f>
        <v>0</v>
      </c>
    </row>
    <row r="5212">
      <c r="A5212" t="str">
        <v>Jóvenes Protagonistas</v>
      </c>
      <c r="B5212" t="str">
        <v>ALTA VERAPAZ</v>
      </c>
      <c r="C5212" t="str">
        <v>Tactic</v>
      </c>
      <c r="D5212" t="str">
        <v>Persona</v>
      </c>
      <c r="E5212" t="str">
        <v>05 Mayo</v>
      </c>
      <c r="F5212">
        <v>5</v>
      </c>
      <c r="G5212" s="1">
        <f>'JOVENES PROTAGONISTAS'!M21</f>
        <v>0</v>
      </c>
      <c r="H5212" s="1">
        <f>'JOVENES PROTAGONISTAS'!N21</f>
        <v>0</v>
      </c>
    </row>
    <row r="5213">
      <c r="A5213" t="str">
        <v>Jóvenes Protagonistas</v>
      </c>
      <c r="B5213" t="str">
        <v>ALTA VERAPAZ</v>
      </c>
      <c r="C5213" t="str">
        <v>Tactic</v>
      </c>
      <c r="D5213" t="str">
        <v>Persona</v>
      </c>
      <c r="E5213" t="str">
        <v>06 Junio</v>
      </c>
      <c r="F5213">
        <v>6</v>
      </c>
      <c r="G5213" s="1">
        <f>'JOVENES PROTAGONISTAS'!O21</f>
        <v>0</v>
      </c>
      <c r="H5213" s="1">
        <f>'JOVENES PROTAGONISTAS'!P21</f>
        <v>0</v>
      </c>
    </row>
    <row r="5214">
      <c r="A5214" t="str">
        <v>Jóvenes Protagonistas</v>
      </c>
      <c r="B5214" t="str">
        <v>ALTA VERAPAZ</v>
      </c>
      <c r="C5214" t="str">
        <v>Tactic</v>
      </c>
      <c r="D5214" t="str">
        <v>Persona</v>
      </c>
      <c r="E5214" t="str">
        <v>07 Julio</v>
      </c>
      <c r="F5214">
        <v>7</v>
      </c>
      <c r="G5214" s="1">
        <f>'JOVENES PROTAGONISTAS'!Q21</f>
        <v>1</v>
      </c>
      <c r="H5214" s="1">
        <f>'JOVENES PROTAGONISTAS'!R21</f>
        <v>790.426487038171</v>
      </c>
    </row>
    <row r="5215">
      <c r="A5215" t="str">
        <v>Jóvenes Protagonistas</v>
      </c>
      <c r="B5215" t="str">
        <v>BAJA VERAPAZ</v>
      </c>
      <c r="C5215" t="str">
        <v>Purulhá</v>
      </c>
      <c r="D5215" t="str">
        <v>Persona</v>
      </c>
      <c r="E5215" t="str">
        <v>01 Enero</v>
      </c>
      <c r="F5215">
        <v>1</v>
      </c>
      <c r="G5215" s="1">
        <f>'JOVENES PROTAGONISTAS'!E22</f>
        <v>0</v>
      </c>
      <c r="H5215" s="1">
        <f>'JOVENES PROTAGONISTAS'!F22</f>
        <v>0</v>
      </c>
    </row>
    <row r="5216">
      <c r="A5216" t="str">
        <v>Jóvenes Protagonistas</v>
      </c>
      <c r="B5216" t="str">
        <v>BAJA VERAPAZ</v>
      </c>
      <c r="C5216" t="str">
        <v>Purulhá</v>
      </c>
      <c r="D5216" t="str">
        <v>Persona</v>
      </c>
      <c r="E5216" t="str">
        <v>02 Febrero</v>
      </c>
      <c r="F5216">
        <v>2</v>
      </c>
      <c r="G5216" s="1">
        <f>'JOVENES PROTAGONISTAS'!G22</f>
        <v>4</v>
      </c>
      <c r="H5216" s="1">
        <f>'JOVENES PROTAGONISTAS'!H22</f>
        <v>401.96811468970935</v>
      </c>
    </row>
    <row r="5217">
      <c r="A5217" t="str">
        <v>Jóvenes Protagonistas</v>
      </c>
      <c r="B5217" t="str">
        <v>BAJA VERAPAZ</v>
      </c>
      <c r="C5217" t="str">
        <v>Purulhá</v>
      </c>
      <c r="D5217" t="str">
        <v>Persona</v>
      </c>
      <c r="E5217" t="str">
        <v>03 Marzo</v>
      </c>
      <c r="F5217">
        <v>3</v>
      </c>
      <c r="G5217" s="1">
        <f>'JOVENES PROTAGONISTAS'!I22</f>
        <v>20</v>
      </c>
      <c r="H5217" s="1">
        <f>'JOVENES PROTAGONISTAS'!J22</f>
        <v>3315.183418512209</v>
      </c>
    </row>
    <row r="5218">
      <c r="A5218" t="str">
        <v>Jóvenes Protagonistas</v>
      </c>
      <c r="B5218" t="str">
        <v>BAJA VERAPAZ</v>
      </c>
      <c r="C5218" t="str">
        <v>Purulhá</v>
      </c>
      <c r="D5218" t="str">
        <v>Persona</v>
      </c>
      <c r="E5218" t="str">
        <v>04 Abril</v>
      </c>
      <c r="F5218">
        <v>4</v>
      </c>
      <c r="G5218" s="1">
        <f>'JOVENES PROTAGONISTAS'!K22</f>
        <v>11</v>
      </c>
      <c r="H5218" s="1">
        <f>'JOVENES PROTAGONISTAS'!L22</f>
        <v>9456.62609994848</v>
      </c>
    </row>
    <row r="5219">
      <c r="A5219" t="str">
        <v>Jóvenes Protagonistas</v>
      </c>
      <c r="B5219" t="str">
        <v>BAJA VERAPAZ</v>
      </c>
      <c r="C5219" t="str">
        <v>Purulhá</v>
      </c>
      <c r="D5219" t="str">
        <v>Persona</v>
      </c>
      <c r="E5219" t="str">
        <v>05 Mayo</v>
      </c>
      <c r="F5219">
        <v>5</v>
      </c>
      <c r="G5219" s="1">
        <f>'JOVENES PROTAGONISTAS'!M22</f>
        <v>60</v>
      </c>
      <c r="H5219" s="1">
        <f>'JOVENES PROTAGONISTAS'!N22</f>
        <v>60509.83136593592</v>
      </c>
    </row>
    <row r="5220">
      <c r="A5220" t="str">
        <v>Jóvenes Protagonistas</v>
      </c>
      <c r="B5220" t="str">
        <v>BAJA VERAPAZ</v>
      </c>
      <c r="C5220" t="str">
        <v>Purulhá</v>
      </c>
      <c r="D5220" t="str">
        <v>Persona</v>
      </c>
      <c r="E5220" t="str">
        <v>06 Junio</v>
      </c>
      <c r="F5220">
        <v>6</v>
      </c>
      <c r="G5220" s="1">
        <f>'JOVENES PROTAGONISTAS'!O22</f>
        <v>35</v>
      </c>
      <c r="H5220" s="1">
        <f>'JOVENES PROTAGONISTAS'!P22</f>
        <v>8048.422836021505</v>
      </c>
    </row>
    <row r="5221">
      <c r="A5221" t="str">
        <v>Jóvenes Protagonistas</v>
      </c>
      <c r="B5221" t="str">
        <v>BAJA VERAPAZ</v>
      </c>
      <c r="C5221" t="str">
        <v>Purulhá</v>
      </c>
      <c r="D5221" t="str">
        <v>Persona</v>
      </c>
      <c r="E5221" t="str">
        <v>07 Julio</v>
      </c>
      <c r="F5221">
        <v>7</v>
      </c>
      <c r="G5221" s="1">
        <f>'JOVENES PROTAGONISTAS'!Q22</f>
        <v>25</v>
      </c>
      <c r="H5221" s="1">
        <f>'JOVENES PROTAGONISTAS'!R22</f>
        <v>19760.662175954276</v>
      </c>
    </row>
    <row r="5222">
      <c r="A5222" t="str">
        <v>Jóvenes Protagonistas</v>
      </c>
      <c r="B5222" t="str">
        <v>BAJA VERAPAZ</v>
      </c>
      <c r="C5222" t="str">
        <v>Rabinal</v>
      </c>
      <c r="D5222" t="str">
        <v>Persona</v>
      </c>
      <c r="E5222" t="str">
        <v>01 Enero</v>
      </c>
      <c r="F5222">
        <v>1</v>
      </c>
      <c r="G5222" s="1">
        <f>'JOVENES PROTAGONISTAS'!E23</f>
        <v>0</v>
      </c>
      <c r="H5222" s="1">
        <f>'JOVENES PROTAGONISTAS'!F23</f>
        <v>0</v>
      </c>
    </row>
    <row r="5223">
      <c r="A5223" t="str">
        <v>Jóvenes Protagonistas</v>
      </c>
      <c r="B5223" t="str">
        <v>BAJA VERAPAZ</v>
      </c>
      <c r="C5223" t="str">
        <v>Rabinal</v>
      </c>
      <c r="D5223" t="str">
        <v>Persona</v>
      </c>
      <c r="E5223" t="str">
        <v>02 Febrero</v>
      </c>
      <c r="F5223">
        <v>2</v>
      </c>
      <c r="G5223" s="1">
        <f>'JOVENES PROTAGONISTAS'!G23</f>
        <v>0</v>
      </c>
      <c r="H5223" s="1">
        <f>'JOVENES PROTAGONISTAS'!H23</f>
        <v>0</v>
      </c>
    </row>
    <row r="5224">
      <c r="A5224" t="str">
        <v>Jóvenes Protagonistas</v>
      </c>
      <c r="B5224" t="str">
        <v>BAJA VERAPAZ</v>
      </c>
      <c r="C5224" t="str">
        <v>Rabinal</v>
      </c>
      <c r="D5224" t="str">
        <v>Persona</v>
      </c>
      <c r="E5224" t="str">
        <v>03 Marzo</v>
      </c>
      <c r="F5224">
        <v>3</v>
      </c>
      <c r="G5224" s="1">
        <f>'JOVENES PROTAGONISTAS'!I23</f>
        <v>36</v>
      </c>
      <c r="H5224" s="1">
        <f>'JOVENES PROTAGONISTAS'!J23</f>
        <v>5967.3301533219765</v>
      </c>
    </row>
    <row r="5225">
      <c r="A5225" t="str">
        <v>Jóvenes Protagonistas</v>
      </c>
      <c r="B5225" t="str">
        <v>BAJA VERAPAZ</v>
      </c>
      <c r="C5225" t="str">
        <v>Rabinal</v>
      </c>
      <c r="D5225" t="str">
        <v>Persona</v>
      </c>
      <c r="E5225" t="str">
        <v>04 Abril</v>
      </c>
      <c r="F5225">
        <v>4</v>
      </c>
      <c r="G5225" s="1">
        <f>'JOVENES PROTAGONISTAS'!K23</f>
        <v>18</v>
      </c>
      <c r="H5225" s="1">
        <f>'JOVENES PROTAGONISTAS'!L23</f>
        <v>15474.479072642967</v>
      </c>
    </row>
    <row r="5226">
      <c r="A5226" t="str">
        <v>Jóvenes Protagonistas</v>
      </c>
      <c r="B5226" t="str">
        <v>BAJA VERAPAZ</v>
      </c>
      <c r="C5226" t="str">
        <v>Rabinal</v>
      </c>
      <c r="D5226" t="str">
        <v>Persona</v>
      </c>
      <c r="E5226" t="str">
        <v>05 Mayo</v>
      </c>
      <c r="F5226">
        <v>5</v>
      </c>
      <c r="G5226" s="1">
        <f>'JOVENES PROTAGONISTAS'!M23</f>
        <v>9</v>
      </c>
      <c r="H5226" s="1">
        <f>'JOVENES PROTAGONISTAS'!N23</f>
        <v>9076.474704890388</v>
      </c>
    </row>
    <row r="5227">
      <c r="A5227" t="str">
        <v>Jóvenes Protagonistas</v>
      </c>
      <c r="B5227" t="str">
        <v>BAJA VERAPAZ</v>
      </c>
      <c r="C5227" t="str">
        <v>Rabinal</v>
      </c>
      <c r="D5227" t="str">
        <v>Persona</v>
      </c>
      <c r="E5227" t="str">
        <v>06 Junio</v>
      </c>
      <c r="F5227">
        <v>6</v>
      </c>
      <c r="G5227" s="1">
        <f>'JOVENES PROTAGONISTAS'!O23</f>
        <v>134</v>
      </c>
      <c r="H5227" s="1">
        <f>'JOVENES PROTAGONISTAS'!P23</f>
        <v>30813.961715053763</v>
      </c>
    </row>
    <row r="5228">
      <c r="A5228" t="str">
        <v>Jóvenes Protagonistas</v>
      </c>
      <c r="B5228" t="str">
        <v>BAJA VERAPAZ</v>
      </c>
      <c r="C5228" t="str">
        <v>Rabinal</v>
      </c>
      <c r="D5228" t="str">
        <v>Persona</v>
      </c>
      <c r="E5228" t="str">
        <v>07 Julio</v>
      </c>
      <c r="F5228">
        <v>7</v>
      </c>
      <c r="G5228" s="1">
        <f>'JOVENES PROTAGONISTAS'!Q23</f>
        <v>14</v>
      </c>
      <c r="H5228" s="1">
        <f>'JOVENES PROTAGONISTAS'!R23</f>
        <v>11065.970818534393</v>
      </c>
    </row>
    <row r="5229">
      <c r="A5229" t="str">
        <v>Jóvenes Protagonistas</v>
      </c>
      <c r="B5229" t="str">
        <v>BAJA VERAPAZ</v>
      </c>
      <c r="C5229" t="str">
        <v>Salamá</v>
      </c>
      <c r="D5229" t="str">
        <v>Persona</v>
      </c>
      <c r="E5229" t="str">
        <v>01 Enero</v>
      </c>
      <c r="F5229">
        <v>1</v>
      </c>
      <c r="G5229" s="1">
        <f>'JOVENES PROTAGONISTAS'!E24</f>
        <v>0</v>
      </c>
      <c r="H5229" s="1">
        <f>'JOVENES PROTAGONISTAS'!F24</f>
        <v>0</v>
      </c>
    </row>
    <row r="5230">
      <c r="A5230" t="str">
        <v>Jóvenes Protagonistas</v>
      </c>
      <c r="B5230" t="str">
        <v>BAJA VERAPAZ</v>
      </c>
      <c r="C5230" t="str">
        <v>Salamá</v>
      </c>
      <c r="D5230" t="str">
        <v>Persona</v>
      </c>
      <c r="E5230" t="str">
        <v>02 Febrero</v>
      </c>
      <c r="F5230">
        <v>2</v>
      </c>
      <c r="G5230" s="1">
        <f>'JOVENES PROTAGONISTAS'!G24</f>
        <v>8</v>
      </c>
      <c r="H5230" s="1">
        <f>'JOVENES PROTAGONISTAS'!H24</f>
        <v>803.9362293794187</v>
      </c>
    </row>
    <row r="5231">
      <c r="A5231" t="str">
        <v>Jóvenes Protagonistas</v>
      </c>
      <c r="B5231" t="str">
        <v>BAJA VERAPAZ</v>
      </c>
      <c r="C5231" t="str">
        <v>Salamá</v>
      </c>
      <c r="D5231" t="str">
        <v>Persona</v>
      </c>
      <c r="E5231" t="str">
        <v>03 Marzo</v>
      </c>
      <c r="F5231">
        <v>3</v>
      </c>
      <c r="G5231" s="1">
        <f>'JOVENES PROTAGONISTAS'!I24</f>
        <v>38</v>
      </c>
      <c r="H5231" s="1">
        <f>'JOVENES PROTAGONISTAS'!J24</f>
        <v>6298.848495173197</v>
      </c>
    </row>
    <row r="5232">
      <c r="A5232" t="str">
        <v>Jóvenes Protagonistas</v>
      </c>
      <c r="B5232" t="str">
        <v>BAJA VERAPAZ</v>
      </c>
      <c r="C5232" t="str">
        <v>Salamá</v>
      </c>
      <c r="D5232" t="str">
        <v>Persona</v>
      </c>
      <c r="E5232" t="str">
        <v>04 Abril</v>
      </c>
      <c r="F5232">
        <v>4</v>
      </c>
      <c r="G5232" s="1">
        <f>'JOVENES PROTAGONISTAS'!K24</f>
        <v>8</v>
      </c>
      <c r="H5232" s="1">
        <f>'JOVENES PROTAGONISTAS'!L24</f>
        <v>6877.546254507985</v>
      </c>
    </row>
    <row r="5233">
      <c r="A5233" t="str">
        <v>Jóvenes Protagonistas</v>
      </c>
      <c r="B5233" t="str">
        <v>BAJA VERAPAZ</v>
      </c>
      <c r="C5233" t="str">
        <v>Salamá</v>
      </c>
      <c r="D5233" t="str">
        <v>Persona</v>
      </c>
      <c r="E5233" t="str">
        <v>05 Mayo</v>
      </c>
      <c r="F5233">
        <v>5</v>
      </c>
      <c r="G5233" s="1">
        <f>'JOVENES PROTAGONISTAS'!M24</f>
        <v>0</v>
      </c>
      <c r="H5233" s="1">
        <f>'JOVENES PROTAGONISTAS'!N24</f>
        <v>0</v>
      </c>
    </row>
    <row r="5234">
      <c r="A5234" t="str">
        <v>Jóvenes Protagonistas</v>
      </c>
      <c r="B5234" t="str">
        <v>BAJA VERAPAZ</v>
      </c>
      <c r="C5234" t="str">
        <v>Salamá</v>
      </c>
      <c r="D5234" t="str">
        <v>Persona</v>
      </c>
      <c r="E5234" t="str">
        <v>06 Junio</v>
      </c>
      <c r="F5234">
        <v>6</v>
      </c>
      <c r="G5234" s="1">
        <f>'JOVENES PROTAGONISTAS'!O24</f>
        <v>22</v>
      </c>
      <c r="H5234" s="1">
        <f>'JOVENES PROTAGONISTAS'!P24</f>
        <v>5059.008639784946</v>
      </c>
    </row>
    <row r="5235">
      <c r="A5235" t="str">
        <v>Jóvenes Protagonistas</v>
      </c>
      <c r="B5235" t="str">
        <v>BAJA VERAPAZ</v>
      </c>
      <c r="C5235" t="str">
        <v>Salamá</v>
      </c>
      <c r="D5235" t="str">
        <v>Persona</v>
      </c>
      <c r="E5235" t="str">
        <v>07 Julio</v>
      </c>
      <c r="F5235">
        <v>7</v>
      </c>
      <c r="G5235" s="1">
        <f>'JOVENES PROTAGONISTAS'!Q24</f>
        <v>16</v>
      </c>
      <c r="H5235" s="1">
        <f>'JOVENES PROTAGONISTAS'!R24</f>
        <v>12646.823792610736</v>
      </c>
    </row>
    <row r="5236">
      <c r="A5236" t="str">
        <v>Jóvenes Protagonistas</v>
      </c>
      <c r="B5236" t="str">
        <v>BAJA VERAPAZ</v>
      </c>
      <c r="C5236" t="str">
        <v>San Jerónimo</v>
      </c>
      <c r="D5236" t="str">
        <v>Persona</v>
      </c>
      <c r="E5236" t="str">
        <v>01 Enero</v>
      </c>
      <c r="F5236">
        <v>1</v>
      </c>
      <c r="G5236" s="1">
        <f>'JOVENES PROTAGONISTAS'!E25</f>
        <v>0</v>
      </c>
      <c r="H5236" s="1">
        <f>'JOVENES PROTAGONISTAS'!F25</f>
        <v>0</v>
      </c>
    </row>
    <row r="5237">
      <c r="A5237" t="str">
        <v>Jóvenes Protagonistas</v>
      </c>
      <c r="B5237" t="str">
        <v>BAJA VERAPAZ</v>
      </c>
      <c r="C5237" t="str">
        <v>San Jerónimo</v>
      </c>
      <c r="D5237" t="str">
        <v>Persona</v>
      </c>
      <c r="E5237" t="str">
        <v>02 Febrero</v>
      </c>
      <c r="F5237">
        <v>2</v>
      </c>
      <c r="G5237" s="1">
        <f>'JOVENES PROTAGONISTAS'!G25</f>
        <v>0</v>
      </c>
      <c r="H5237" s="1">
        <f>'JOVENES PROTAGONISTAS'!H25</f>
        <v>0</v>
      </c>
    </row>
    <row r="5238">
      <c r="A5238" t="str">
        <v>Jóvenes Protagonistas</v>
      </c>
      <c r="B5238" t="str">
        <v>BAJA VERAPAZ</v>
      </c>
      <c r="C5238" t="str">
        <v>San Jerónimo</v>
      </c>
      <c r="D5238" t="str">
        <v>Persona</v>
      </c>
      <c r="E5238" t="str">
        <v>03 Marzo</v>
      </c>
      <c r="F5238">
        <v>3</v>
      </c>
      <c r="G5238" s="1">
        <f>'JOVENES PROTAGONISTAS'!I25</f>
        <v>0</v>
      </c>
      <c r="H5238" s="1">
        <f>'JOVENES PROTAGONISTAS'!J25</f>
        <v>0</v>
      </c>
    </row>
    <row r="5239">
      <c r="A5239" t="str">
        <v>Jóvenes Protagonistas</v>
      </c>
      <c r="B5239" t="str">
        <v>BAJA VERAPAZ</v>
      </c>
      <c r="C5239" t="str">
        <v>San Jerónimo</v>
      </c>
      <c r="D5239" t="str">
        <v>Persona</v>
      </c>
      <c r="E5239" t="str">
        <v>04 Abril</v>
      </c>
      <c r="F5239">
        <v>4</v>
      </c>
      <c r="G5239" s="1">
        <f>'JOVENES PROTAGONISTAS'!K25</f>
        <v>0</v>
      </c>
      <c r="H5239" s="1">
        <f>'JOVENES PROTAGONISTAS'!L25</f>
        <v>0</v>
      </c>
    </row>
    <row r="5240">
      <c r="A5240" t="str">
        <v>Jóvenes Protagonistas</v>
      </c>
      <c r="B5240" t="str">
        <v>BAJA VERAPAZ</v>
      </c>
      <c r="C5240" t="str">
        <v>San Jerónimo</v>
      </c>
      <c r="D5240" t="str">
        <v>Persona</v>
      </c>
      <c r="E5240" t="str">
        <v>05 Mayo</v>
      </c>
      <c r="F5240">
        <v>5</v>
      </c>
      <c r="G5240" s="1">
        <f>'JOVENES PROTAGONISTAS'!M25</f>
        <v>0</v>
      </c>
      <c r="H5240" s="1">
        <f>'JOVENES PROTAGONISTAS'!N25</f>
        <v>0</v>
      </c>
    </row>
    <row r="5241">
      <c r="A5241" t="str">
        <v>Jóvenes Protagonistas</v>
      </c>
      <c r="B5241" t="str">
        <v>BAJA VERAPAZ</v>
      </c>
      <c r="C5241" t="str">
        <v>San Jerónimo</v>
      </c>
      <c r="D5241" t="str">
        <v>Persona</v>
      </c>
      <c r="E5241" t="str">
        <v>06 Junio</v>
      </c>
      <c r="F5241">
        <v>6</v>
      </c>
      <c r="G5241" s="1">
        <f>'JOVENES PROTAGONISTAS'!O25</f>
        <v>0</v>
      </c>
      <c r="H5241" s="1">
        <f>'JOVENES PROTAGONISTAS'!P25</f>
        <v>0</v>
      </c>
    </row>
    <row r="5242">
      <c r="A5242" t="str">
        <v>Jóvenes Protagonistas</v>
      </c>
      <c r="B5242" t="str">
        <v>BAJA VERAPAZ</v>
      </c>
      <c r="C5242" t="str">
        <v>San Jerónimo</v>
      </c>
      <c r="D5242" t="str">
        <v>Persona</v>
      </c>
      <c r="E5242" t="str">
        <v>07 Julio</v>
      </c>
      <c r="F5242">
        <v>7</v>
      </c>
      <c r="G5242" s="1">
        <f>'JOVENES PROTAGONISTAS'!Q25</f>
        <v>1</v>
      </c>
      <c r="H5242" s="1">
        <f>'JOVENES PROTAGONISTAS'!R25</f>
        <v>790.426487038171</v>
      </c>
    </row>
    <row r="5243">
      <c r="A5243" t="str">
        <v>Jóvenes Protagonistas</v>
      </c>
      <c r="B5243" t="str">
        <v>BAJA VERAPAZ</v>
      </c>
      <c r="C5243" t="str">
        <v>San Miguel Chicaj</v>
      </c>
      <c r="D5243" t="str">
        <v>Persona</v>
      </c>
      <c r="E5243" t="str">
        <v>01 Enero</v>
      </c>
      <c r="F5243">
        <v>1</v>
      </c>
      <c r="G5243" s="1">
        <f>'JOVENES PROTAGONISTAS'!E26</f>
        <v>0</v>
      </c>
      <c r="H5243" s="1">
        <f>'JOVENES PROTAGONISTAS'!F26</f>
        <v>0</v>
      </c>
    </row>
    <row r="5244">
      <c r="A5244" t="str">
        <v>Jóvenes Protagonistas</v>
      </c>
      <c r="B5244" t="str">
        <v>BAJA VERAPAZ</v>
      </c>
      <c r="C5244" t="str">
        <v>San Miguel Chicaj</v>
      </c>
      <c r="D5244" t="str">
        <v>Persona</v>
      </c>
      <c r="E5244" t="str">
        <v>02 Febrero</v>
      </c>
      <c r="F5244">
        <v>2</v>
      </c>
      <c r="G5244" s="1">
        <f>'JOVENES PROTAGONISTAS'!G26</f>
        <v>0</v>
      </c>
      <c r="H5244" s="1">
        <f>'JOVENES PROTAGONISTAS'!H26</f>
        <v>0</v>
      </c>
    </row>
    <row r="5245">
      <c r="A5245" t="str">
        <v>Jóvenes Protagonistas</v>
      </c>
      <c r="B5245" t="str">
        <v>BAJA VERAPAZ</v>
      </c>
      <c r="C5245" t="str">
        <v>San Miguel Chicaj</v>
      </c>
      <c r="D5245" t="str">
        <v>Persona</v>
      </c>
      <c r="E5245" t="str">
        <v>03 Marzo</v>
      </c>
      <c r="F5245">
        <v>3</v>
      </c>
      <c r="G5245" s="1">
        <f>'JOVENES PROTAGONISTAS'!I26</f>
        <v>0</v>
      </c>
      <c r="H5245" s="1">
        <f>'JOVENES PROTAGONISTAS'!J26</f>
        <v>0</v>
      </c>
    </row>
    <row r="5246">
      <c r="A5246" t="str">
        <v>Jóvenes Protagonistas</v>
      </c>
      <c r="B5246" t="str">
        <v>BAJA VERAPAZ</v>
      </c>
      <c r="C5246" t="str">
        <v>San Miguel Chicaj</v>
      </c>
      <c r="D5246" t="str">
        <v>Persona</v>
      </c>
      <c r="E5246" t="str">
        <v>04 Abril</v>
      </c>
      <c r="F5246">
        <v>4</v>
      </c>
      <c r="G5246" s="1">
        <f>'JOVENES PROTAGONISTAS'!K26</f>
        <v>0</v>
      </c>
      <c r="H5246" s="1">
        <f>'JOVENES PROTAGONISTAS'!L26</f>
        <v>0</v>
      </c>
    </row>
    <row r="5247">
      <c r="A5247" t="str">
        <v>Jóvenes Protagonistas</v>
      </c>
      <c r="B5247" t="str">
        <v>BAJA VERAPAZ</v>
      </c>
      <c r="C5247" t="str">
        <v>San Miguel Chicaj</v>
      </c>
      <c r="D5247" t="str">
        <v>Persona</v>
      </c>
      <c r="E5247" t="str">
        <v>05 Mayo</v>
      </c>
      <c r="F5247">
        <v>5</v>
      </c>
      <c r="G5247" s="1">
        <f>'JOVENES PROTAGONISTAS'!M26</f>
        <v>0</v>
      </c>
      <c r="H5247" s="1">
        <f>'JOVENES PROTAGONISTAS'!N26</f>
        <v>0</v>
      </c>
    </row>
    <row r="5248">
      <c r="A5248" t="str">
        <v>Jóvenes Protagonistas</v>
      </c>
      <c r="B5248" t="str">
        <v>BAJA VERAPAZ</v>
      </c>
      <c r="C5248" t="str">
        <v>San Miguel Chicaj</v>
      </c>
      <c r="D5248" t="str">
        <v>Persona</v>
      </c>
      <c r="E5248" t="str">
        <v>06 Junio</v>
      </c>
      <c r="F5248">
        <v>6</v>
      </c>
      <c r="G5248" s="1">
        <f>'JOVENES PROTAGONISTAS'!O26</f>
        <v>0</v>
      </c>
      <c r="H5248" s="1">
        <f>'JOVENES PROTAGONISTAS'!P26</f>
        <v>0</v>
      </c>
    </row>
    <row r="5249">
      <c r="A5249" t="str">
        <v>Jóvenes Protagonistas</v>
      </c>
      <c r="B5249" t="str">
        <v>BAJA VERAPAZ</v>
      </c>
      <c r="C5249" t="str">
        <v>San Miguel Chicaj</v>
      </c>
      <c r="D5249" t="str">
        <v>Persona</v>
      </c>
      <c r="E5249" t="str">
        <v>07 Julio</v>
      </c>
      <c r="F5249">
        <v>7</v>
      </c>
      <c r="G5249" s="1">
        <f>'JOVENES PROTAGONISTAS'!Q26</f>
        <v>4</v>
      </c>
      <c r="H5249" s="1">
        <f>'JOVENES PROTAGONISTAS'!R26</f>
        <v>3161.705948152684</v>
      </c>
    </row>
    <row r="5250">
      <c r="A5250" t="str">
        <v>Jóvenes Protagonistas</v>
      </c>
      <c r="B5250" t="str">
        <v>IZABAL</v>
      </c>
      <c r="C5250" t="str">
        <v>Livingston</v>
      </c>
      <c r="D5250" t="str">
        <v>Persona</v>
      </c>
      <c r="E5250" t="str">
        <v>01 Enero</v>
      </c>
      <c r="F5250">
        <v>1</v>
      </c>
      <c r="G5250" s="1">
        <f>'JOVENES PROTAGONISTAS'!E27</f>
        <v>0</v>
      </c>
      <c r="H5250" s="1">
        <f>'JOVENES PROTAGONISTAS'!F27</f>
        <v>0</v>
      </c>
    </row>
    <row r="5251">
      <c r="A5251" t="str">
        <v>Jóvenes Protagonistas</v>
      </c>
      <c r="B5251" t="str">
        <v>IZABAL</v>
      </c>
      <c r="C5251" t="str">
        <v>Livingston</v>
      </c>
      <c r="D5251" t="str">
        <v>Persona</v>
      </c>
      <c r="E5251" t="str">
        <v>02 Febrero</v>
      </c>
      <c r="F5251">
        <v>2</v>
      </c>
      <c r="G5251" s="1">
        <f>'JOVENES PROTAGONISTAS'!G27</f>
        <v>52</v>
      </c>
      <c r="H5251" s="1">
        <f>'JOVENES PROTAGONISTAS'!H27</f>
        <v>5225.585490966221</v>
      </c>
    </row>
    <row r="5252">
      <c r="A5252" t="str">
        <v>Jóvenes Protagonistas</v>
      </c>
      <c r="B5252" t="str">
        <v>IZABAL</v>
      </c>
      <c r="C5252" t="str">
        <v>Livingston</v>
      </c>
      <c r="D5252" t="str">
        <v>Persona</v>
      </c>
      <c r="E5252" t="str">
        <v>03 Marzo</v>
      </c>
      <c r="F5252">
        <v>3</v>
      </c>
      <c r="G5252" s="1">
        <f>'JOVENES PROTAGONISTAS'!I27</f>
        <v>243</v>
      </c>
      <c r="H5252" s="1">
        <f>'JOVENES PROTAGONISTAS'!J27</f>
        <v>40279.478534923335</v>
      </c>
    </row>
    <row r="5253">
      <c r="A5253" t="str">
        <v>Jóvenes Protagonistas</v>
      </c>
      <c r="B5253" t="str">
        <v>IZABAL</v>
      </c>
      <c r="C5253" t="str">
        <v>Livingston</v>
      </c>
      <c r="D5253" t="str">
        <v>Persona</v>
      </c>
      <c r="E5253" t="str">
        <v>04 Abril</v>
      </c>
      <c r="F5253">
        <v>4</v>
      </c>
      <c r="G5253" s="1">
        <f>'JOVENES PROTAGONISTAS'!K27</f>
        <v>25</v>
      </c>
      <c r="H5253" s="1">
        <f>'JOVENES PROTAGONISTAS'!L27</f>
        <v>21492.332045337454</v>
      </c>
    </row>
    <row r="5254">
      <c r="A5254" t="str">
        <v>Jóvenes Protagonistas</v>
      </c>
      <c r="B5254" t="str">
        <v>IZABAL</v>
      </c>
      <c r="C5254" t="str">
        <v>Livingston</v>
      </c>
      <c r="D5254" t="str">
        <v>Persona</v>
      </c>
      <c r="E5254" t="str">
        <v>05 Mayo</v>
      </c>
      <c r="F5254">
        <v>5</v>
      </c>
      <c r="G5254" s="1">
        <f>'JOVENES PROTAGONISTAS'!M27</f>
        <v>12</v>
      </c>
      <c r="H5254" s="1">
        <f>'JOVENES PROTAGONISTAS'!N27</f>
        <v>12101.966273187185</v>
      </c>
    </row>
    <row r="5255">
      <c r="A5255" t="str">
        <v>Jóvenes Protagonistas</v>
      </c>
      <c r="B5255" t="str">
        <v>IZABAL</v>
      </c>
      <c r="C5255" t="str">
        <v>Livingston</v>
      </c>
      <c r="D5255" t="str">
        <v>Persona</v>
      </c>
      <c r="E5255" t="str">
        <v>06 Junio</v>
      </c>
      <c r="F5255">
        <v>6</v>
      </c>
      <c r="G5255" s="1">
        <f>'JOVENES PROTAGONISTAS'!O27</f>
        <v>8</v>
      </c>
      <c r="H5255" s="1">
        <f>'JOVENES PROTAGONISTAS'!P27</f>
        <v>1839.639505376344</v>
      </c>
    </row>
    <row r="5256">
      <c r="A5256" t="str">
        <v>Jóvenes Protagonistas</v>
      </c>
      <c r="B5256" t="str">
        <v>IZABAL</v>
      </c>
      <c r="C5256" t="str">
        <v>Livingston</v>
      </c>
      <c r="D5256" t="str">
        <v>Persona</v>
      </c>
      <c r="E5256" t="str">
        <v>07 Julio</v>
      </c>
      <c r="F5256">
        <v>7</v>
      </c>
      <c r="G5256" s="1">
        <f>'JOVENES PROTAGONISTAS'!Q27</f>
        <v>36</v>
      </c>
      <c r="H5256" s="1">
        <f>'JOVENES PROTAGONISTAS'!R27</f>
        <v>28455.353533374157</v>
      </c>
    </row>
    <row r="5257">
      <c r="A5257" t="str">
        <v>Jóvenes Protagonistas</v>
      </c>
      <c r="B5257" t="str">
        <v>IZABAL</v>
      </c>
      <c r="C5257" t="str">
        <v>El Estor</v>
      </c>
      <c r="D5257" t="str">
        <v>Persona</v>
      </c>
      <c r="E5257" t="str">
        <v>01 Enero</v>
      </c>
      <c r="F5257">
        <v>1</v>
      </c>
      <c r="G5257" s="1">
        <f>'JOVENES PROTAGONISTAS'!E28</f>
        <v>0</v>
      </c>
      <c r="H5257" s="1">
        <f>'JOVENES PROTAGONISTAS'!F28</f>
        <v>0</v>
      </c>
    </row>
    <row r="5258">
      <c r="A5258" t="str">
        <v>Jóvenes Protagonistas</v>
      </c>
      <c r="B5258" t="str">
        <v>IZABAL</v>
      </c>
      <c r="C5258" t="str">
        <v>El Estor</v>
      </c>
      <c r="D5258" t="str">
        <v>Persona</v>
      </c>
      <c r="E5258" t="str">
        <v>02 Febrero</v>
      </c>
      <c r="F5258">
        <v>2</v>
      </c>
      <c r="G5258" s="1">
        <f>'JOVENES PROTAGONISTAS'!G28</f>
        <v>30</v>
      </c>
      <c r="H5258" s="1">
        <f>'JOVENES PROTAGONISTAS'!H28</f>
        <v>3014.7608601728202</v>
      </c>
    </row>
    <row r="5259">
      <c r="A5259" t="str">
        <v>Jóvenes Protagonistas</v>
      </c>
      <c r="B5259" t="str">
        <v>IZABAL</v>
      </c>
      <c r="C5259" t="str">
        <v>El Estor</v>
      </c>
      <c r="D5259" t="str">
        <v>Persona</v>
      </c>
      <c r="E5259" t="str">
        <v>03 Marzo</v>
      </c>
      <c r="F5259">
        <v>3</v>
      </c>
      <c r="G5259" s="1">
        <f>'JOVENES PROTAGONISTAS'!I28</f>
        <v>32</v>
      </c>
      <c r="H5259" s="1">
        <f>'JOVENES PROTAGONISTAS'!J28</f>
        <v>5304.293469619534</v>
      </c>
    </row>
    <row r="5260">
      <c r="A5260" t="str">
        <v>Jóvenes Protagonistas</v>
      </c>
      <c r="B5260" t="str">
        <v>IZABAL</v>
      </c>
      <c r="C5260" t="str">
        <v>El Estor</v>
      </c>
      <c r="D5260" t="str">
        <v>Persona</v>
      </c>
      <c r="E5260" t="str">
        <v>04 Abril</v>
      </c>
      <c r="F5260">
        <v>4</v>
      </c>
      <c r="G5260" s="1">
        <f>'JOVENES PROTAGONISTAS'!K28</f>
        <v>4</v>
      </c>
      <c r="H5260" s="1">
        <f>'JOVENES PROTAGONISTAS'!L28</f>
        <v>3438.7731272539927</v>
      </c>
    </row>
    <row r="5261">
      <c r="A5261" t="str">
        <v>Jóvenes Protagonistas</v>
      </c>
      <c r="B5261" t="str">
        <v>IZABAL</v>
      </c>
      <c r="C5261" t="str">
        <v>El Estor</v>
      </c>
      <c r="D5261" t="str">
        <v>Persona</v>
      </c>
      <c r="E5261" t="str">
        <v>05 Mayo</v>
      </c>
      <c r="F5261">
        <v>5</v>
      </c>
      <c r="G5261" s="1">
        <f>'JOVENES PROTAGONISTAS'!M28</f>
        <v>9</v>
      </c>
      <c r="H5261" s="1">
        <f>'JOVENES PROTAGONISTAS'!N28</f>
        <v>9076.474704890388</v>
      </c>
    </row>
    <row r="5262">
      <c r="A5262" t="str">
        <v>Jóvenes Protagonistas</v>
      </c>
      <c r="B5262" t="str">
        <v>IZABAL</v>
      </c>
      <c r="C5262" t="str">
        <v>El Estor</v>
      </c>
      <c r="D5262" t="str">
        <v>Persona</v>
      </c>
      <c r="E5262" t="str">
        <v>06 Junio</v>
      </c>
      <c r="F5262">
        <v>6</v>
      </c>
      <c r="G5262" s="1">
        <f>'JOVENES PROTAGONISTAS'!O28</f>
        <v>6</v>
      </c>
      <c r="H5262" s="1">
        <f>'JOVENES PROTAGONISTAS'!P28</f>
        <v>1379.729629032258</v>
      </c>
    </row>
    <row r="5263">
      <c r="A5263" t="str">
        <v>Jóvenes Protagonistas</v>
      </c>
      <c r="B5263" t="str">
        <v>IZABAL</v>
      </c>
      <c r="C5263" t="str">
        <v>El Estor</v>
      </c>
      <c r="D5263" t="str">
        <v>Persona</v>
      </c>
      <c r="E5263" t="str">
        <v>07 Julio</v>
      </c>
      <c r="F5263">
        <v>7</v>
      </c>
      <c r="G5263" s="1">
        <f>'JOVENES PROTAGONISTAS'!Q28</f>
        <v>86</v>
      </c>
      <c r="H5263" s="1">
        <f>'JOVENES PROTAGONISTAS'!R28</f>
        <v>67976.67788528271</v>
      </c>
    </row>
    <row r="5264">
      <c r="A5264" t="str">
        <v>Jóvenes Protagonistas</v>
      </c>
      <c r="B5264" t="str">
        <v>IZABAL</v>
      </c>
      <c r="C5264" t="str">
        <v>Los Amates</v>
      </c>
      <c r="D5264" t="str">
        <v>Persona</v>
      </c>
      <c r="E5264" t="str">
        <v>01 Enero</v>
      </c>
      <c r="F5264">
        <v>1</v>
      </c>
      <c r="G5264" s="1">
        <f>'JOVENES PROTAGONISTAS'!E29</f>
        <v>0</v>
      </c>
      <c r="H5264" s="1">
        <f>'JOVENES PROTAGONISTAS'!F29</f>
        <v>0</v>
      </c>
    </row>
    <row r="5265">
      <c r="A5265" t="str">
        <v>Jóvenes Protagonistas</v>
      </c>
      <c r="B5265" t="str">
        <v>IZABAL</v>
      </c>
      <c r="C5265" t="str">
        <v>Los Amates</v>
      </c>
      <c r="D5265" t="str">
        <v>Persona</v>
      </c>
      <c r="E5265" t="str">
        <v>02 Febrero</v>
      </c>
      <c r="F5265">
        <v>2</v>
      </c>
      <c r="G5265" s="1">
        <f>'JOVENES PROTAGONISTAS'!G29</f>
        <v>23</v>
      </c>
      <c r="H5265" s="1">
        <f>'JOVENES PROTAGONISTAS'!H29</f>
        <v>2311.3166594658287</v>
      </c>
    </row>
    <row r="5266">
      <c r="A5266" t="str">
        <v>Jóvenes Protagonistas</v>
      </c>
      <c r="B5266" t="str">
        <v>IZABAL</v>
      </c>
      <c r="C5266" t="str">
        <v>Los Amates</v>
      </c>
      <c r="D5266" t="str">
        <v>Persona</v>
      </c>
      <c r="E5266" t="str">
        <v>03 Marzo</v>
      </c>
      <c r="F5266">
        <v>3</v>
      </c>
      <c r="G5266" s="1">
        <f>'JOVENES PROTAGONISTAS'!I29</f>
        <v>64</v>
      </c>
      <c r="H5266" s="1">
        <f>'JOVENES PROTAGONISTAS'!J29</f>
        <v>10608.586939239069</v>
      </c>
    </row>
    <row r="5267">
      <c r="A5267" t="str">
        <v>Jóvenes Protagonistas</v>
      </c>
      <c r="B5267" t="str">
        <v>IZABAL</v>
      </c>
      <c r="C5267" t="str">
        <v>Los Amates</v>
      </c>
      <c r="D5267" t="str">
        <v>Persona</v>
      </c>
      <c r="E5267" t="str">
        <v>04 Abril</v>
      </c>
      <c r="F5267">
        <v>4</v>
      </c>
      <c r="G5267" s="1">
        <f>'JOVENES PROTAGONISTAS'!K29</f>
        <v>33</v>
      </c>
      <c r="H5267" s="1">
        <f>'JOVENES PROTAGONISTAS'!L29</f>
        <v>28369.87829984544</v>
      </c>
    </row>
    <row r="5268">
      <c r="A5268" t="str">
        <v>Jóvenes Protagonistas</v>
      </c>
      <c r="B5268" t="str">
        <v>IZABAL</v>
      </c>
      <c r="C5268" t="str">
        <v>Los Amates</v>
      </c>
      <c r="D5268" t="str">
        <v>Persona</v>
      </c>
      <c r="E5268" t="str">
        <v>05 Mayo</v>
      </c>
      <c r="F5268">
        <v>5</v>
      </c>
      <c r="G5268" s="1">
        <f>'JOVENES PROTAGONISTAS'!M29</f>
        <v>0</v>
      </c>
      <c r="H5268" s="1">
        <f>'JOVENES PROTAGONISTAS'!N29</f>
        <v>0</v>
      </c>
    </row>
    <row r="5269">
      <c r="A5269" t="str">
        <v>Jóvenes Protagonistas</v>
      </c>
      <c r="B5269" t="str">
        <v>IZABAL</v>
      </c>
      <c r="C5269" t="str">
        <v>Los Amates</v>
      </c>
      <c r="D5269" t="str">
        <v>Persona</v>
      </c>
      <c r="E5269" t="str">
        <v>06 Junio</v>
      </c>
      <c r="F5269">
        <v>6</v>
      </c>
      <c r="G5269" s="1">
        <f>'JOVENES PROTAGONISTAS'!O29</f>
        <v>125</v>
      </c>
      <c r="H5269" s="1">
        <f>'JOVENES PROTAGONISTAS'!P29</f>
        <v>28744.367271505376</v>
      </c>
    </row>
    <row r="5270">
      <c r="A5270" t="str">
        <v>Jóvenes Protagonistas</v>
      </c>
      <c r="B5270" t="str">
        <v>IZABAL</v>
      </c>
      <c r="C5270" t="str">
        <v>Los Amates</v>
      </c>
      <c r="D5270" t="str">
        <v>Persona</v>
      </c>
      <c r="E5270" t="str">
        <v>07 Julio</v>
      </c>
      <c r="F5270">
        <v>7</v>
      </c>
      <c r="G5270" s="1">
        <f>'JOVENES PROTAGONISTAS'!Q29</f>
        <v>7</v>
      </c>
      <c r="H5270" s="1">
        <f>'JOVENES PROTAGONISTAS'!R29</f>
        <v>5532.985409267197</v>
      </c>
    </row>
    <row r="5271">
      <c r="A5271" t="str">
        <v>Jóvenes Protagonistas</v>
      </c>
      <c r="B5271" t="str">
        <v>IZABAL</v>
      </c>
      <c r="C5271" t="str">
        <v>Puerto Barrios</v>
      </c>
      <c r="D5271" t="str">
        <v>Persona</v>
      </c>
      <c r="E5271" t="str">
        <v>01 Enero</v>
      </c>
      <c r="F5271">
        <v>1</v>
      </c>
      <c r="G5271" s="1">
        <f>'JOVENES PROTAGONISTAS'!E30</f>
        <v>0</v>
      </c>
      <c r="H5271" s="1">
        <f>'JOVENES PROTAGONISTAS'!F30</f>
        <v>0</v>
      </c>
    </row>
    <row r="5272">
      <c r="A5272" t="str">
        <v>Jóvenes Protagonistas</v>
      </c>
      <c r="B5272" t="str">
        <v>IZABAL</v>
      </c>
      <c r="C5272" t="str">
        <v>Puerto Barrios</v>
      </c>
      <c r="D5272" t="str">
        <v>Persona</v>
      </c>
      <c r="E5272" t="str">
        <v>02 Febrero</v>
      </c>
      <c r="F5272">
        <v>2</v>
      </c>
      <c r="G5272" s="1">
        <f>'JOVENES PROTAGONISTAS'!G30</f>
        <v>39</v>
      </c>
      <c r="H5272" s="1">
        <f>'JOVENES PROTAGONISTAS'!H30</f>
        <v>3919.1891182246663</v>
      </c>
    </row>
    <row r="5273">
      <c r="A5273" t="str">
        <v>Jóvenes Protagonistas</v>
      </c>
      <c r="B5273" t="str">
        <v>IZABAL</v>
      </c>
      <c r="C5273" t="str">
        <v>Puerto Barrios</v>
      </c>
      <c r="D5273" t="str">
        <v>Persona</v>
      </c>
      <c r="E5273" t="str">
        <v>03 Marzo</v>
      </c>
      <c r="F5273">
        <v>3</v>
      </c>
      <c r="G5273" s="1">
        <f>'JOVENES PROTAGONISTAS'!I30</f>
        <v>39</v>
      </c>
      <c r="H5273" s="1">
        <f>'JOVENES PROTAGONISTAS'!J30</f>
        <v>6464.607666098807</v>
      </c>
    </row>
    <row r="5274">
      <c r="A5274" t="str">
        <v>Jóvenes Protagonistas</v>
      </c>
      <c r="B5274" t="str">
        <v>IZABAL</v>
      </c>
      <c r="C5274" t="str">
        <v>Puerto Barrios</v>
      </c>
      <c r="D5274" t="str">
        <v>Persona</v>
      </c>
      <c r="E5274" t="str">
        <v>04 Abril</v>
      </c>
      <c r="F5274">
        <v>4</v>
      </c>
      <c r="G5274" s="1">
        <f>'JOVENES PROTAGONISTAS'!K30</f>
        <v>6</v>
      </c>
      <c r="H5274" s="1">
        <f>'JOVENES PROTAGONISTAS'!L30</f>
        <v>5158.159690880989</v>
      </c>
    </row>
    <row r="5275">
      <c r="A5275" t="str">
        <v>Jóvenes Protagonistas</v>
      </c>
      <c r="B5275" t="str">
        <v>IZABAL</v>
      </c>
      <c r="C5275" t="str">
        <v>Puerto Barrios</v>
      </c>
      <c r="D5275" t="str">
        <v>Persona</v>
      </c>
      <c r="E5275" t="str">
        <v>05 Mayo</v>
      </c>
      <c r="F5275">
        <v>5</v>
      </c>
      <c r="G5275" s="1">
        <f>'JOVENES PROTAGONISTAS'!M30</f>
        <v>4</v>
      </c>
      <c r="H5275" s="1">
        <f>'JOVENES PROTAGONISTAS'!N30</f>
        <v>4033.9887577290615</v>
      </c>
    </row>
    <row r="5276">
      <c r="A5276" t="str">
        <v>Jóvenes Protagonistas</v>
      </c>
      <c r="B5276" t="str">
        <v>IZABAL</v>
      </c>
      <c r="C5276" t="str">
        <v>Puerto Barrios</v>
      </c>
      <c r="D5276" t="str">
        <v>Persona</v>
      </c>
      <c r="E5276" t="str">
        <v>06 Junio</v>
      </c>
      <c r="F5276">
        <v>6</v>
      </c>
      <c r="G5276" s="1">
        <f>'JOVENES PROTAGONISTAS'!O30</f>
        <v>23</v>
      </c>
      <c r="H5276" s="1">
        <f>'JOVENES PROTAGONISTAS'!P30</f>
        <v>5288.963577956989</v>
      </c>
    </row>
    <row r="5277">
      <c r="A5277" t="str">
        <v>Jóvenes Protagonistas</v>
      </c>
      <c r="B5277" t="str">
        <v>IZABAL</v>
      </c>
      <c r="C5277" t="str">
        <v>Puerto Barrios</v>
      </c>
      <c r="D5277" t="str">
        <v>Persona</v>
      </c>
      <c r="E5277" t="str">
        <v>07 Julio</v>
      </c>
      <c r="F5277">
        <v>7</v>
      </c>
      <c r="G5277" s="1">
        <f>'JOVENES PROTAGONISTAS'!Q30</f>
        <v>51</v>
      </c>
      <c r="H5277" s="1">
        <f>'JOVENES PROTAGONISTAS'!R30</f>
        <v>40311.75083894672</v>
      </c>
    </row>
    <row r="5278">
      <c r="A5278" t="str">
        <v>Jóvenes Protagonistas</v>
      </c>
      <c r="B5278" t="str">
        <v>IZABAL</v>
      </c>
      <c r="C5278" t="str">
        <v>Morales</v>
      </c>
      <c r="D5278" t="str">
        <v>Persona</v>
      </c>
      <c r="E5278" t="str">
        <v>01 Enero</v>
      </c>
      <c r="F5278">
        <v>1</v>
      </c>
      <c r="G5278" s="1">
        <f>'JOVENES PROTAGONISTAS'!E31</f>
        <v>0</v>
      </c>
      <c r="H5278" s="1">
        <f>'JOVENES PROTAGONISTAS'!F31</f>
        <v>0</v>
      </c>
    </row>
    <row r="5279">
      <c r="A5279" t="str">
        <v>Jóvenes Protagonistas</v>
      </c>
      <c r="B5279" t="str">
        <v>IZABAL</v>
      </c>
      <c r="C5279" t="str">
        <v>Morales</v>
      </c>
      <c r="D5279" t="str">
        <v>Persona</v>
      </c>
      <c r="E5279" t="str">
        <v>02 Febrero</v>
      </c>
      <c r="F5279">
        <v>2</v>
      </c>
      <c r="G5279" s="1">
        <f>'JOVENES PROTAGONISTAS'!G31</f>
        <v>31</v>
      </c>
      <c r="H5279" s="1">
        <f>'JOVENES PROTAGONISTAS'!H31</f>
        <v>3115.2528888452475</v>
      </c>
    </row>
    <row r="5280">
      <c r="A5280" t="str">
        <v>Jóvenes Protagonistas</v>
      </c>
      <c r="B5280" t="str">
        <v>IZABAL</v>
      </c>
      <c r="C5280" t="str">
        <v>Morales</v>
      </c>
      <c r="D5280" t="str">
        <v>Persona</v>
      </c>
      <c r="E5280" t="str">
        <v>03 Marzo</v>
      </c>
      <c r="F5280">
        <v>3</v>
      </c>
      <c r="G5280" s="1">
        <f>'JOVENES PROTAGONISTAS'!I31</f>
        <v>45</v>
      </c>
      <c r="H5280" s="1">
        <f>'JOVENES PROTAGONISTAS'!J31</f>
        <v>7459.16269165247</v>
      </c>
    </row>
    <row r="5281">
      <c r="A5281" t="str">
        <v>Jóvenes Protagonistas</v>
      </c>
      <c r="B5281" t="str">
        <v>IZABAL</v>
      </c>
      <c r="C5281" t="str">
        <v>Morales</v>
      </c>
      <c r="D5281" t="str">
        <v>Persona</v>
      </c>
      <c r="E5281" t="str">
        <v>04 Abril</v>
      </c>
      <c r="F5281">
        <v>4</v>
      </c>
      <c r="G5281" s="1">
        <f>'JOVENES PROTAGONISTAS'!K31</f>
        <v>1</v>
      </c>
      <c r="H5281" s="1">
        <f>'JOVENES PROTAGONISTAS'!L31</f>
        <v>859.6932818134982</v>
      </c>
    </row>
    <row r="5282">
      <c r="A5282" t="str">
        <v>Jóvenes Protagonistas</v>
      </c>
      <c r="B5282" t="str">
        <v>IZABAL</v>
      </c>
      <c r="C5282" t="str">
        <v>Morales</v>
      </c>
      <c r="D5282" t="str">
        <v>Persona</v>
      </c>
      <c r="E5282" t="str">
        <v>05 Mayo</v>
      </c>
      <c r="F5282">
        <v>5</v>
      </c>
      <c r="G5282" s="1">
        <f>'JOVENES PROTAGONISTAS'!M31</f>
        <v>3</v>
      </c>
      <c r="H5282" s="1">
        <f>'JOVENES PROTAGONISTAS'!N31</f>
        <v>3025.4915682967962</v>
      </c>
    </row>
    <row r="5283">
      <c r="A5283" t="str">
        <v>Jóvenes Protagonistas</v>
      </c>
      <c r="B5283" t="str">
        <v>IZABAL</v>
      </c>
      <c r="C5283" t="str">
        <v>Morales</v>
      </c>
      <c r="D5283" t="str">
        <v>Persona</v>
      </c>
      <c r="E5283" t="str">
        <v>06 Junio</v>
      </c>
      <c r="F5283">
        <v>6</v>
      </c>
      <c r="G5283" s="1">
        <f>'JOVENES PROTAGONISTAS'!O31</f>
        <v>27</v>
      </c>
      <c r="H5283" s="1">
        <f>'JOVENES PROTAGONISTAS'!P31</f>
        <v>6208.783330645161</v>
      </c>
    </row>
    <row r="5284">
      <c r="A5284" t="str">
        <v>Jóvenes Protagonistas</v>
      </c>
      <c r="B5284" t="str">
        <v>IZABAL</v>
      </c>
      <c r="C5284" t="str">
        <v>Morales</v>
      </c>
      <c r="D5284" t="str">
        <v>Persona</v>
      </c>
      <c r="E5284" t="str">
        <v>07 Julio</v>
      </c>
      <c r="F5284">
        <v>7</v>
      </c>
      <c r="G5284" s="1">
        <f>'JOVENES PROTAGONISTAS'!Q31</f>
        <v>15</v>
      </c>
      <c r="H5284" s="1">
        <f>'JOVENES PROTAGONISTAS'!R31</f>
        <v>11856.397305572566</v>
      </c>
    </row>
    <row r="5285">
      <c r="A5285" t="str">
        <v>Jóvenes Protagonistas</v>
      </c>
      <c r="B5285" t="str">
        <v>QUETZALTENANGO</v>
      </c>
      <c r="C5285" t="str">
        <v>Quetzaltenango</v>
      </c>
      <c r="D5285" t="str">
        <v>Persona</v>
      </c>
      <c r="E5285" t="str">
        <v>01 Enero</v>
      </c>
      <c r="F5285">
        <v>1</v>
      </c>
      <c r="G5285" s="1">
        <f>'JOVENES PROTAGONISTAS'!E32</f>
        <v>0</v>
      </c>
      <c r="H5285" s="1">
        <f>'JOVENES PROTAGONISTAS'!F32</f>
        <v>0</v>
      </c>
    </row>
    <row r="5286">
      <c r="A5286" t="str">
        <v>Jóvenes Protagonistas</v>
      </c>
      <c r="B5286" t="str">
        <v>QUETZALTENANGO</v>
      </c>
      <c r="C5286" t="str">
        <v>Quetzaltenango</v>
      </c>
      <c r="D5286" t="str">
        <v>Persona</v>
      </c>
      <c r="E5286" t="str">
        <v>02 Febrero</v>
      </c>
      <c r="F5286">
        <v>2</v>
      </c>
      <c r="G5286" s="1">
        <f>'JOVENES PROTAGONISTAS'!G32</f>
        <v>43</v>
      </c>
      <c r="H5286" s="1">
        <f>'JOVENES PROTAGONISTAS'!H32</f>
        <v>4321.1572329143755</v>
      </c>
    </row>
    <row r="5287">
      <c r="A5287" t="str">
        <v>Jóvenes Protagonistas</v>
      </c>
      <c r="B5287" t="str">
        <v>QUETZALTENANGO</v>
      </c>
      <c r="C5287" t="str">
        <v>Quetzaltenango</v>
      </c>
      <c r="D5287" t="str">
        <v>Persona</v>
      </c>
      <c r="E5287" t="str">
        <v>03 Marzo</v>
      </c>
      <c r="F5287">
        <v>3</v>
      </c>
      <c r="G5287" s="1">
        <f>'JOVENES PROTAGONISTAS'!I32</f>
        <v>160</v>
      </c>
      <c r="H5287" s="1">
        <f>'JOVENES PROTAGONISTAS'!J32</f>
        <v>26521.46734809767</v>
      </c>
    </row>
    <row r="5288">
      <c r="A5288" t="str">
        <v>Jóvenes Protagonistas</v>
      </c>
      <c r="B5288" t="str">
        <v>QUETZALTENANGO</v>
      </c>
      <c r="C5288" t="str">
        <v>Quetzaltenango</v>
      </c>
      <c r="D5288" t="str">
        <v>Persona</v>
      </c>
      <c r="E5288" t="str">
        <v>04 Abril</v>
      </c>
      <c r="F5288">
        <v>4</v>
      </c>
      <c r="G5288" s="1">
        <f>'JOVENES PROTAGONISTAS'!K32</f>
        <v>43</v>
      </c>
      <c r="H5288" s="1">
        <f>'JOVENES PROTAGONISTAS'!L32</f>
        <v>36966.81111798042</v>
      </c>
    </row>
    <row r="5289">
      <c r="A5289" t="str">
        <v>Jóvenes Protagonistas</v>
      </c>
      <c r="B5289" t="str">
        <v>QUETZALTENANGO</v>
      </c>
      <c r="C5289" t="str">
        <v>Quetzaltenango</v>
      </c>
      <c r="D5289" t="str">
        <v>Persona</v>
      </c>
      <c r="E5289" t="str">
        <v>05 Mayo</v>
      </c>
      <c r="F5289">
        <v>5</v>
      </c>
      <c r="G5289" s="1">
        <f>'JOVENES PROTAGONISTAS'!M32</f>
        <v>13</v>
      </c>
      <c r="H5289" s="1">
        <f>'JOVENES PROTAGONISTAS'!N32</f>
        <v>13110.46346261945</v>
      </c>
    </row>
    <row r="5290">
      <c r="A5290" t="str">
        <v>Jóvenes Protagonistas</v>
      </c>
      <c r="B5290" t="str">
        <v>QUETZALTENANGO</v>
      </c>
      <c r="C5290" t="str">
        <v>Quetzaltenango</v>
      </c>
      <c r="D5290" t="str">
        <v>Persona</v>
      </c>
      <c r="E5290" t="str">
        <v>06 Junio</v>
      </c>
      <c r="F5290">
        <v>6</v>
      </c>
      <c r="G5290" s="1">
        <f>'JOVENES PROTAGONISTAS'!O32</f>
        <v>346</v>
      </c>
      <c r="H5290" s="1">
        <f>'JOVENES PROTAGONISTAS'!P32</f>
        <v>79564.40860752687</v>
      </c>
    </row>
    <row r="5291">
      <c r="A5291" t="str">
        <v>Jóvenes Protagonistas</v>
      </c>
      <c r="B5291" t="str">
        <v>QUETZALTENANGO</v>
      </c>
      <c r="C5291" t="str">
        <v>Quetzaltenango</v>
      </c>
      <c r="D5291" t="str">
        <v>Persona</v>
      </c>
      <c r="E5291" t="str">
        <v>07 Julio</v>
      </c>
      <c r="F5291">
        <v>7</v>
      </c>
      <c r="G5291" s="1">
        <f>'JOVENES PROTAGONISTAS'!Q32</f>
        <v>30</v>
      </c>
      <c r="H5291" s="1">
        <f>'JOVENES PROTAGONISTAS'!R32</f>
        <v>23712.79461114513</v>
      </c>
    </row>
    <row r="5292">
      <c r="A5292" t="str">
        <v>Jóvenes Protagonistas</v>
      </c>
      <c r="B5292" t="str">
        <v>QUETZALTENANGO</v>
      </c>
      <c r="C5292" t="str">
        <v>Cantel</v>
      </c>
      <c r="D5292" t="str">
        <v>Persona</v>
      </c>
      <c r="E5292" t="str">
        <v>01 Enero</v>
      </c>
      <c r="F5292">
        <v>1</v>
      </c>
      <c r="G5292" s="1">
        <f>'JOVENES PROTAGONISTAS'!E33</f>
        <v>0</v>
      </c>
      <c r="H5292" s="1">
        <f>'JOVENES PROTAGONISTAS'!F33</f>
        <v>0</v>
      </c>
    </row>
    <row r="5293">
      <c r="A5293" t="str">
        <v>Jóvenes Protagonistas</v>
      </c>
      <c r="B5293" t="str">
        <v>QUETZALTENANGO</v>
      </c>
      <c r="C5293" t="str">
        <v>Cantel</v>
      </c>
      <c r="D5293" t="str">
        <v>Persona</v>
      </c>
      <c r="E5293" t="str">
        <v>02 Febrero</v>
      </c>
      <c r="F5293">
        <v>2</v>
      </c>
      <c r="G5293" s="1">
        <f>'JOVENES PROTAGONISTAS'!G33</f>
        <v>43</v>
      </c>
      <c r="H5293" s="1">
        <f>'JOVENES PROTAGONISTAS'!H33</f>
        <v>4321.1572329143755</v>
      </c>
    </row>
    <row r="5294">
      <c r="A5294" t="str">
        <v>Jóvenes Protagonistas</v>
      </c>
      <c r="B5294" t="str">
        <v>QUETZALTENANGO</v>
      </c>
      <c r="C5294" t="str">
        <v>Cantel</v>
      </c>
      <c r="D5294" t="str">
        <v>Persona</v>
      </c>
      <c r="E5294" t="str">
        <v>03 Marzo</v>
      </c>
      <c r="F5294">
        <v>3</v>
      </c>
      <c r="G5294" s="1">
        <f>'JOVENES PROTAGONISTAS'!I33</f>
        <v>168</v>
      </c>
      <c r="H5294" s="1">
        <f>'JOVENES PROTAGONISTAS'!J33</f>
        <v>27847.540715502557</v>
      </c>
    </row>
    <row r="5295">
      <c r="A5295" t="str">
        <v>Jóvenes Protagonistas</v>
      </c>
      <c r="B5295" t="str">
        <v>QUETZALTENANGO</v>
      </c>
      <c r="C5295" t="str">
        <v>Cantel</v>
      </c>
      <c r="D5295" t="str">
        <v>Persona</v>
      </c>
      <c r="E5295" t="str">
        <v>04 Abril</v>
      </c>
      <c r="F5295">
        <v>4</v>
      </c>
      <c r="G5295" s="1">
        <f>'JOVENES PROTAGONISTAS'!K33</f>
        <v>21</v>
      </c>
      <c r="H5295" s="1">
        <f>'JOVENES PROTAGONISTAS'!L33</f>
        <v>18053.55891808346</v>
      </c>
    </row>
    <row r="5296">
      <c r="A5296" t="str">
        <v>Jóvenes Protagonistas</v>
      </c>
      <c r="B5296" t="str">
        <v>QUETZALTENANGO</v>
      </c>
      <c r="C5296" t="str">
        <v>Cantel</v>
      </c>
      <c r="D5296" t="str">
        <v>Persona</v>
      </c>
      <c r="E5296" t="str">
        <v>05 Mayo</v>
      </c>
      <c r="F5296">
        <v>5</v>
      </c>
      <c r="G5296" s="1">
        <f>'JOVENES PROTAGONISTAS'!M33</f>
        <v>10</v>
      </c>
      <c r="H5296" s="1">
        <f>'JOVENES PROTAGONISTAS'!N33</f>
        <v>10084.971894322654</v>
      </c>
    </row>
    <row r="5297">
      <c r="A5297" t="str">
        <v>Jóvenes Protagonistas</v>
      </c>
      <c r="B5297" t="str">
        <v>QUETZALTENANGO</v>
      </c>
      <c r="C5297" t="str">
        <v>Cantel</v>
      </c>
      <c r="D5297" t="str">
        <v>Persona</v>
      </c>
      <c r="E5297" t="str">
        <v>06 Junio</v>
      </c>
      <c r="F5297">
        <v>6</v>
      </c>
      <c r="G5297" s="1">
        <f>'JOVENES PROTAGONISTAS'!O33</f>
        <v>302</v>
      </c>
      <c r="H5297" s="1">
        <f>'JOVENES PROTAGONISTAS'!P33</f>
        <v>69446.39132795698</v>
      </c>
    </row>
    <row r="5298">
      <c r="A5298" t="str">
        <v>Jóvenes Protagonistas</v>
      </c>
      <c r="B5298" t="str">
        <v>QUETZALTENANGO</v>
      </c>
      <c r="C5298" t="str">
        <v>Cantel</v>
      </c>
      <c r="D5298" t="str">
        <v>Persona</v>
      </c>
      <c r="E5298" t="str">
        <v>07 Julio</v>
      </c>
      <c r="F5298">
        <v>7</v>
      </c>
      <c r="G5298" s="1">
        <f>'JOVENES PROTAGONISTAS'!Q33</f>
        <v>41</v>
      </c>
      <c r="H5298" s="1">
        <f>'JOVENES PROTAGONISTAS'!R33</f>
        <v>32407.48596856501</v>
      </c>
    </row>
    <row r="5299">
      <c r="A5299" t="str">
        <v>Jóvenes Protagonistas</v>
      </c>
      <c r="B5299" t="str">
        <v>QUETZALTENANGO</v>
      </c>
      <c r="C5299" t="str">
        <v>San Mateo</v>
      </c>
      <c r="D5299" t="str">
        <v>Persona</v>
      </c>
      <c r="E5299" t="str">
        <v>01 Enero</v>
      </c>
      <c r="F5299">
        <v>1</v>
      </c>
      <c r="G5299" s="1">
        <f>'JOVENES PROTAGONISTAS'!E34</f>
        <v>0</v>
      </c>
      <c r="H5299" s="1">
        <f>'JOVENES PROTAGONISTAS'!F34</f>
        <v>0</v>
      </c>
    </row>
    <row r="5300">
      <c r="A5300" t="str">
        <v>Jóvenes Protagonistas</v>
      </c>
      <c r="B5300" t="str">
        <v>QUETZALTENANGO</v>
      </c>
      <c r="C5300" t="str">
        <v>San Mateo</v>
      </c>
      <c r="D5300" t="str">
        <v>Persona</v>
      </c>
      <c r="E5300" t="str">
        <v>02 Febrero</v>
      </c>
      <c r="F5300">
        <v>2</v>
      </c>
      <c r="G5300" s="1">
        <f>'JOVENES PROTAGONISTAS'!G34</f>
        <v>0</v>
      </c>
      <c r="H5300" s="1">
        <f>'JOVENES PROTAGONISTAS'!H34</f>
        <v>0</v>
      </c>
    </row>
    <row r="5301">
      <c r="A5301" t="str">
        <v>Jóvenes Protagonistas</v>
      </c>
      <c r="B5301" t="str">
        <v>QUETZALTENANGO</v>
      </c>
      <c r="C5301" t="str">
        <v>San Mateo</v>
      </c>
      <c r="D5301" t="str">
        <v>Persona</v>
      </c>
      <c r="E5301" t="str">
        <v>03 Marzo</v>
      </c>
      <c r="F5301">
        <v>3</v>
      </c>
      <c r="G5301" s="1">
        <f>'JOVENES PROTAGONISTAS'!I34</f>
        <v>43</v>
      </c>
      <c r="H5301" s="1">
        <f>'JOVENES PROTAGONISTAS'!J34</f>
        <v>7127.6443498012495</v>
      </c>
    </row>
    <row r="5302">
      <c r="A5302" t="str">
        <v>Jóvenes Protagonistas</v>
      </c>
      <c r="B5302" t="str">
        <v>QUETZALTENANGO</v>
      </c>
      <c r="C5302" t="str">
        <v>San Mateo</v>
      </c>
      <c r="D5302" t="str">
        <v>Persona</v>
      </c>
      <c r="E5302" t="str">
        <v>04 Abril</v>
      </c>
      <c r="F5302">
        <v>4</v>
      </c>
      <c r="G5302" s="1">
        <f>'JOVENES PROTAGONISTAS'!K34</f>
        <v>7</v>
      </c>
      <c r="H5302" s="1">
        <f>'JOVENES PROTAGONISTAS'!L34</f>
        <v>6017.852972694487</v>
      </c>
    </row>
    <row r="5303">
      <c r="A5303" t="str">
        <v>Jóvenes Protagonistas</v>
      </c>
      <c r="B5303" t="str">
        <v>QUETZALTENANGO</v>
      </c>
      <c r="C5303" t="str">
        <v>San Mateo</v>
      </c>
      <c r="D5303" t="str">
        <v>Persona</v>
      </c>
      <c r="E5303" t="str">
        <v>05 Mayo</v>
      </c>
      <c r="F5303">
        <v>5</v>
      </c>
      <c r="G5303" s="1">
        <f>'JOVENES PROTAGONISTAS'!M34</f>
        <v>2</v>
      </c>
      <c r="H5303" s="1">
        <f>'JOVENES PROTAGONISTAS'!N34</f>
        <v>2016.9943788645307</v>
      </c>
    </row>
    <row r="5304">
      <c r="A5304" t="str">
        <v>Jóvenes Protagonistas</v>
      </c>
      <c r="B5304" t="str">
        <v>QUETZALTENANGO</v>
      </c>
      <c r="C5304" t="str">
        <v>San Mateo</v>
      </c>
      <c r="D5304" t="str">
        <v>Persona</v>
      </c>
      <c r="E5304" t="str">
        <v>06 Junio</v>
      </c>
      <c r="F5304">
        <v>6</v>
      </c>
      <c r="G5304" s="1">
        <f>'JOVENES PROTAGONISTAS'!O34</f>
        <v>177</v>
      </c>
      <c r="H5304" s="1">
        <f>'JOVENES PROTAGONISTAS'!P34</f>
        <v>40702.02405645161</v>
      </c>
    </row>
    <row r="5305">
      <c r="A5305" t="str">
        <v>Jóvenes Protagonistas</v>
      </c>
      <c r="B5305" t="str">
        <v>QUETZALTENANGO</v>
      </c>
      <c r="C5305" t="str">
        <v>San Mateo</v>
      </c>
      <c r="D5305" t="str">
        <v>Persona</v>
      </c>
      <c r="E5305" t="str">
        <v>07 Julio</v>
      </c>
      <c r="F5305">
        <v>7</v>
      </c>
      <c r="G5305" s="1">
        <f>'JOVENES PROTAGONISTAS'!Q34</f>
        <v>21</v>
      </c>
      <c r="H5305" s="1">
        <f>'JOVENES PROTAGONISTAS'!R34</f>
        <v>16598.95622780159</v>
      </c>
    </row>
    <row r="5306">
      <c r="A5306" t="str">
        <v>Jóvenes Protagonistas</v>
      </c>
      <c r="B5306" t="str">
        <v>QUETZALTENANGO</v>
      </c>
      <c r="C5306" t="str">
        <v>Coatepeque</v>
      </c>
      <c r="D5306" t="str">
        <v>Persona</v>
      </c>
      <c r="E5306" t="str">
        <v>01 Enero</v>
      </c>
      <c r="F5306">
        <v>1</v>
      </c>
      <c r="G5306" s="1">
        <f>'JOVENES PROTAGONISTAS'!E35</f>
        <v>0</v>
      </c>
      <c r="H5306" s="1">
        <f>'JOVENES PROTAGONISTAS'!F35</f>
        <v>0</v>
      </c>
    </row>
    <row r="5307">
      <c r="A5307" t="str">
        <v>Jóvenes Protagonistas</v>
      </c>
      <c r="B5307" t="str">
        <v>QUETZALTENANGO</v>
      </c>
      <c r="C5307" t="str">
        <v>Coatepeque</v>
      </c>
      <c r="D5307" t="str">
        <v>Persona</v>
      </c>
      <c r="E5307" t="str">
        <v>02 Febrero</v>
      </c>
      <c r="F5307">
        <v>2</v>
      </c>
      <c r="G5307" s="1">
        <f>'JOVENES PROTAGONISTAS'!G35</f>
        <v>71</v>
      </c>
      <c r="H5307" s="1">
        <f>'JOVENES PROTAGONISTAS'!H35</f>
        <v>7134.934035742341</v>
      </c>
    </row>
    <row r="5308">
      <c r="A5308" t="str">
        <v>Jóvenes Protagonistas</v>
      </c>
      <c r="B5308" t="str">
        <v>QUETZALTENANGO</v>
      </c>
      <c r="C5308" t="str">
        <v>Coatepeque</v>
      </c>
      <c r="D5308" t="str">
        <v>Persona</v>
      </c>
      <c r="E5308" t="str">
        <v>03 Marzo</v>
      </c>
      <c r="F5308">
        <v>3</v>
      </c>
      <c r="G5308" s="1">
        <f>'JOVENES PROTAGONISTAS'!I35</f>
        <v>146</v>
      </c>
      <c r="H5308" s="1">
        <f>'JOVENES PROTAGONISTAS'!J35</f>
        <v>24200.838955139126</v>
      </c>
    </row>
    <row r="5309">
      <c r="A5309" t="str">
        <v>Jóvenes Protagonistas</v>
      </c>
      <c r="B5309" t="str">
        <v>QUETZALTENANGO</v>
      </c>
      <c r="C5309" t="str">
        <v>Coatepeque</v>
      </c>
      <c r="D5309" t="str">
        <v>Persona</v>
      </c>
      <c r="E5309" t="str">
        <v>04 Abril</v>
      </c>
      <c r="F5309">
        <v>4</v>
      </c>
      <c r="G5309" s="1">
        <f>'JOVENES PROTAGONISTAS'!K35</f>
        <v>27</v>
      </c>
      <c r="H5309" s="1">
        <f>'JOVENES PROTAGONISTAS'!L35</f>
        <v>23211.71860896445</v>
      </c>
    </row>
    <row r="5310">
      <c r="A5310" t="str">
        <v>Jóvenes Protagonistas</v>
      </c>
      <c r="B5310" t="str">
        <v>QUETZALTENANGO</v>
      </c>
      <c r="C5310" t="str">
        <v>Coatepeque</v>
      </c>
      <c r="D5310" t="str">
        <v>Persona</v>
      </c>
      <c r="E5310" t="str">
        <v>05 Mayo</v>
      </c>
      <c r="F5310">
        <v>5</v>
      </c>
      <c r="G5310" s="1">
        <f>'JOVENES PROTAGONISTAS'!M35</f>
        <v>43</v>
      </c>
      <c r="H5310" s="1">
        <f>'JOVENES PROTAGONISTAS'!N35</f>
        <v>43365.37914558741</v>
      </c>
    </row>
    <row r="5311">
      <c r="A5311" t="str">
        <v>Jóvenes Protagonistas</v>
      </c>
      <c r="B5311" t="str">
        <v>QUETZALTENANGO</v>
      </c>
      <c r="C5311" t="str">
        <v>Coatepeque</v>
      </c>
      <c r="D5311" t="str">
        <v>Persona</v>
      </c>
      <c r="E5311" t="str">
        <v>06 Junio</v>
      </c>
      <c r="F5311">
        <v>6</v>
      </c>
      <c r="G5311" s="1">
        <f>'JOVENES PROTAGONISTAS'!O35</f>
        <v>379</v>
      </c>
      <c r="H5311" s="1">
        <f>'JOVENES PROTAGONISTAS'!P35</f>
        <v>87152.92156720429</v>
      </c>
    </row>
    <row r="5312">
      <c r="A5312" t="str">
        <v>Jóvenes Protagonistas</v>
      </c>
      <c r="B5312" t="str">
        <v>QUETZALTENANGO</v>
      </c>
      <c r="C5312" t="str">
        <v>Coatepeque</v>
      </c>
      <c r="D5312" t="str">
        <v>Persona</v>
      </c>
      <c r="E5312" t="str">
        <v>07 Julio</v>
      </c>
      <c r="F5312">
        <v>7</v>
      </c>
      <c r="G5312" s="1">
        <f>'JOVENES PROTAGONISTAS'!Q35</f>
        <v>41</v>
      </c>
      <c r="H5312" s="1">
        <f>'JOVENES PROTAGONISTAS'!R35</f>
        <v>32407.48596856501</v>
      </c>
    </row>
    <row r="5313">
      <c r="A5313" t="str">
        <v>Jóvenes Protagonistas</v>
      </c>
      <c r="B5313" t="str">
        <v>QUETZALTENANGO</v>
      </c>
      <c r="C5313" t="str">
        <v>Cajolá</v>
      </c>
      <c r="D5313" t="str">
        <v>Persona</v>
      </c>
      <c r="E5313" t="str">
        <v>01 Enero</v>
      </c>
      <c r="F5313">
        <v>1</v>
      </c>
      <c r="G5313" s="1">
        <f>'JOVENES PROTAGONISTAS'!E36</f>
        <v>0</v>
      </c>
      <c r="H5313" s="1">
        <f>'JOVENES PROTAGONISTAS'!F36</f>
        <v>0</v>
      </c>
    </row>
    <row r="5314">
      <c r="A5314" t="str">
        <v>Jóvenes Protagonistas</v>
      </c>
      <c r="B5314" t="str">
        <v>QUETZALTENANGO</v>
      </c>
      <c r="C5314" t="str">
        <v>Cajolá</v>
      </c>
      <c r="D5314" t="str">
        <v>Persona</v>
      </c>
      <c r="E5314" t="str">
        <v>02 Febrero</v>
      </c>
      <c r="F5314">
        <v>2</v>
      </c>
      <c r="G5314" s="1">
        <f>'JOVENES PROTAGONISTAS'!G36</f>
        <v>0</v>
      </c>
      <c r="H5314" s="1">
        <f>'JOVENES PROTAGONISTAS'!H36</f>
        <v>0</v>
      </c>
    </row>
    <row r="5315">
      <c r="A5315" t="str">
        <v>Jóvenes Protagonistas</v>
      </c>
      <c r="B5315" t="str">
        <v>QUETZALTENANGO</v>
      </c>
      <c r="C5315" t="str">
        <v>Cajolá</v>
      </c>
      <c r="D5315" t="str">
        <v>Persona</v>
      </c>
      <c r="E5315" t="str">
        <v>03 Marzo</v>
      </c>
      <c r="F5315">
        <v>3</v>
      </c>
      <c r="G5315" s="1">
        <f>'JOVENES PROTAGONISTAS'!I36</f>
        <v>0</v>
      </c>
      <c r="H5315" s="1">
        <f>'JOVENES PROTAGONISTAS'!J36</f>
        <v>0</v>
      </c>
    </row>
    <row r="5316">
      <c r="A5316" t="str">
        <v>Jóvenes Protagonistas</v>
      </c>
      <c r="B5316" t="str">
        <v>QUETZALTENANGO</v>
      </c>
      <c r="C5316" t="str">
        <v>Cajolá</v>
      </c>
      <c r="D5316" t="str">
        <v>Persona</v>
      </c>
      <c r="E5316" t="str">
        <v>04 Abril</v>
      </c>
      <c r="F5316">
        <v>4</v>
      </c>
      <c r="G5316" s="1">
        <f>'JOVENES PROTAGONISTAS'!K36</f>
        <v>0</v>
      </c>
      <c r="H5316" s="1">
        <f>'JOVENES PROTAGONISTAS'!L36</f>
        <v>0</v>
      </c>
    </row>
    <row r="5317">
      <c r="A5317" t="str">
        <v>Jóvenes Protagonistas</v>
      </c>
      <c r="B5317" t="str">
        <v>QUETZALTENANGO</v>
      </c>
      <c r="C5317" t="str">
        <v>Cajolá</v>
      </c>
      <c r="D5317" t="str">
        <v>Persona</v>
      </c>
      <c r="E5317" t="str">
        <v>05 Mayo</v>
      </c>
      <c r="F5317">
        <v>5</v>
      </c>
      <c r="G5317" s="1">
        <f>'JOVENES PROTAGONISTAS'!M36</f>
        <v>0</v>
      </c>
      <c r="H5317" s="1">
        <f>'JOVENES PROTAGONISTAS'!N36</f>
        <v>0</v>
      </c>
    </row>
    <row r="5318">
      <c r="A5318" t="str">
        <v>Jóvenes Protagonistas</v>
      </c>
      <c r="B5318" t="str">
        <v>QUETZALTENANGO</v>
      </c>
      <c r="C5318" t="str">
        <v>Cajolá</v>
      </c>
      <c r="D5318" t="str">
        <v>Persona</v>
      </c>
      <c r="E5318" t="str">
        <v>06 Junio</v>
      </c>
      <c r="F5318">
        <v>6</v>
      </c>
      <c r="G5318" s="1">
        <f>'JOVENES PROTAGONISTAS'!O36</f>
        <v>0</v>
      </c>
      <c r="H5318" s="1">
        <f>'JOVENES PROTAGONISTAS'!P36</f>
        <v>0</v>
      </c>
    </row>
    <row r="5319">
      <c r="A5319" t="str">
        <v>Jóvenes Protagonistas</v>
      </c>
      <c r="B5319" t="str">
        <v>QUETZALTENANGO</v>
      </c>
      <c r="C5319" t="str">
        <v>Cajolá</v>
      </c>
      <c r="D5319" t="str">
        <v>Persona</v>
      </c>
      <c r="E5319" t="str">
        <v>07 Julio</v>
      </c>
      <c r="F5319">
        <v>7</v>
      </c>
      <c r="G5319" s="1">
        <f>'JOVENES PROTAGONISTAS'!Q36</f>
        <v>20</v>
      </c>
      <c r="H5319" s="1">
        <f>'JOVENES PROTAGONISTAS'!R36</f>
        <v>15808.52974076342</v>
      </c>
    </row>
    <row r="5320">
      <c r="A5320" t="str">
        <v>Jóvenes Protagonistas</v>
      </c>
      <c r="B5320" t="str">
        <v>QUETZALTENANGO</v>
      </c>
      <c r="C5320" t="str">
        <v>Huitán</v>
      </c>
      <c r="D5320" t="str">
        <v>Persona</v>
      </c>
      <c r="E5320" t="str">
        <v>01 Enero</v>
      </c>
      <c r="F5320">
        <v>1</v>
      </c>
      <c r="G5320" s="1">
        <f>'JOVENES PROTAGONISTAS'!E37</f>
        <v>0</v>
      </c>
      <c r="H5320" s="1">
        <f>'JOVENES PROTAGONISTAS'!F37</f>
        <v>0</v>
      </c>
    </row>
    <row r="5321">
      <c r="A5321" t="str">
        <v>Jóvenes Protagonistas</v>
      </c>
      <c r="B5321" t="str">
        <v>QUETZALTENANGO</v>
      </c>
      <c r="C5321" t="str">
        <v>Huitán</v>
      </c>
      <c r="D5321" t="str">
        <v>Persona</v>
      </c>
      <c r="E5321" t="str">
        <v>02 Febrero</v>
      </c>
      <c r="F5321">
        <v>2</v>
      </c>
      <c r="G5321" s="1">
        <f>'JOVENES PROTAGONISTAS'!G37</f>
        <v>0</v>
      </c>
      <c r="H5321" s="1">
        <f>'JOVENES PROTAGONISTAS'!H37</f>
        <v>0</v>
      </c>
    </row>
    <row r="5322">
      <c r="A5322" t="str">
        <v>Jóvenes Protagonistas</v>
      </c>
      <c r="B5322" t="str">
        <v>QUETZALTENANGO</v>
      </c>
      <c r="C5322" t="str">
        <v>Huitán</v>
      </c>
      <c r="D5322" t="str">
        <v>Persona</v>
      </c>
      <c r="E5322" t="str">
        <v>03 Marzo</v>
      </c>
      <c r="F5322">
        <v>3</v>
      </c>
      <c r="G5322" s="1">
        <f>'JOVENES PROTAGONISTAS'!I37</f>
        <v>0</v>
      </c>
      <c r="H5322" s="1">
        <f>'JOVENES PROTAGONISTAS'!J37</f>
        <v>0</v>
      </c>
    </row>
    <row r="5323">
      <c r="A5323" t="str">
        <v>Jóvenes Protagonistas</v>
      </c>
      <c r="B5323" t="str">
        <v>QUETZALTENANGO</v>
      </c>
      <c r="C5323" t="str">
        <v>Huitán</v>
      </c>
      <c r="D5323" t="str">
        <v>Persona</v>
      </c>
      <c r="E5323" t="str">
        <v>04 Abril</v>
      </c>
      <c r="F5323">
        <v>4</v>
      </c>
      <c r="G5323" s="1">
        <f>'JOVENES PROTAGONISTAS'!K37</f>
        <v>0</v>
      </c>
      <c r="H5323" s="1">
        <f>'JOVENES PROTAGONISTAS'!L37</f>
        <v>0</v>
      </c>
    </row>
    <row r="5324">
      <c r="A5324" t="str">
        <v>Jóvenes Protagonistas</v>
      </c>
      <c r="B5324" t="str">
        <v>QUETZALTENANGO</v>
      </c>
      <c r="C5324" t="str">
        <v>Huitán</v>
      </c>
      <c r="D5324" t="str">
        <v>Persona</v>
      </c>
      <c r="E5324" t="str">
        <v>05 Mayo</v>
      </c>
      <c r="F5324">
        <v>5</v>
      </c>
      <c r="G5324" s="1">
        <f>'JOVENES PROTAGONISTAS'!M37</f>
        <v>0</v>
      </c>
      <c r="H5324" s="1">
        <f>'JOVENES PROTAGONISTAS'!N37</f>
        <v>0</v>
      </c>
    </row>
    <row r="5325">
      <c r="A5325" t="str">
        <v>Jóvenes Protagonistas</v>
      </c>
      <c r="B5325" t="str">
        <v>QUETZALTENANGO</v>
      </c>
      <c r="C5325" t="str">
        <v>Huitán</v>
      </c>
      <c r="D5325" t="str">
        <v>Persona</v>
      </c>
      <c r="E5325" t="str">
        <v>06 Junio</v>
      </c>
      <c r="F5325">
        <v>6</v>
      </c>
      <c r="G5325" s="1">
        <f>'JOVENES PROTAGONISTAS'!O37</f>
        <v>0</v>
      </c>
      <c r="H5325" s="1">
        <f>'JOVENES PROTAGONISTAS'!P37</f>
        <v>0</v>
      </c>
    </row>
    <row r="5326">
      <c r="A5326" t="str">
        <v>Jóvenes Protagonistas</v>
      </c>
      <c r="B5326" t="str">
        <v>QUETZALTENANGO</v>
      </c>
      <c r="C5326" t="str">
        <v>Huitán</v>
      </c>
      <c r="D5326" t="str">
        <v>Persona</v>
      </c>
      <c r="E5326" t="str">
        <v>07 Julio</v>
      </c>
      <c r="F5326">
        <v>7</v>
      </c>
      <c r="G5326" s="1">
        <f>'JOVENES PROTAGONISTAS'!Q37</f>
        <v>0</v>
      </c>
      <c r="H5326" s="1">
        <f>'JOVENES PROTAGONISTAS'!R37</f>
        <v>0</v>
      </c>
    </row>
    <row r="5327">
      <c r="A5327" t="str">
        <v>Jóvenes Protagonistas</v>
      </c>
      <c r="B5327" t="str">
        <v>QUETZALTENANGO</v>
      </c>
      <c r="C5327" t="str">
        <v>Palestian de Los Altos</v>
      </c>
      <c r="D5327" t="str">
        <v>Persona</v>
      </c>
      <c r="E5327" t="str">
        <v>01 Enero</v>
      </c>
      <c r="F5327">
        <v>1</v>
      </c>
      <c r="G5327" s="1">
        <f>'JOVENES PROTAGONISTAS'!E38</f>
        <v>0</v>
      </c>
      <c r="H5327" s="1">
        <f>'JOVENES PROTAGONISTAS'!F38</f>
        <v>0</v>
      </c>
    </row>
    <row r="5328">
      <c r="A5328" t="str">
        <v>Jóvenes Protagonistas</v>
      </c>
      <c r="B5328" t="str">
        <v>QUETZALTENANGO</v>
      </c>
      <c r="C5328" t="str">
        <v>Palestian de Los Altos</v>
      </c>
      <c r="D5328" t="str">
        <v>Persona</v>
      </c>
      <c r="E5328" t="str">
        <v>02 Febrero</v>
      </c>
      <c r="F5328">
        <v>2</v>
      </c>
      <c r="G5328" s="1">
        <f>'JOVENES PROTAGONISTAS'!G38</f>
        <v>0</v>
      </c>
      <c r="H5328" s="1">
        <f>'JOVENES PROTAGONISTAS'!H38</f>
        <v>0</v>
      </c>
    </row>
    <row r="5329">
      <c r="A5329" t="str">
        <v>Jóvenes Protagonistas</v>
      </c>
      <c r="B5329" t="str">
        <v>QUETZALTENANGO</v>
      </c>
      <c r="C5329" t="str">
        <v>Palestian de Los Altos</v>
      </c>
      <c r="D5329" t="str">
        <v>Persona</v>
      </c>
      <c r="E5329" t="str">
        <v>03 Marzo</v>
      </c>
      <c r="F5329">
        <v>3</v>
      </c>
      <c r="G5329" s="1">
        <f>'JOVENES PROTAGONISTAS'!I38</f>
        <v>0</v>
      </c>
      <c r="H5329" s="1">
        <f>'JOVENES PROTAGONISTAS'!J38</f>
        <v>0</v>
      </c>
    </row>
    <row r="5330">
      <c r="A5330" t="str">
        <v>Jóvenes Protagonistas</v>
      </c>
      <c r="B5330" t="str">
        <v>QUETZALTENANGO</v>
      </c>
      <c r="C5330" t="str">
        <v>Palestian de Los Altos</v>
      </c>
      <c r="D5330" t="str">
        <v>Persona</v>
      </c>
      <c r="E5330" t="str">
        <v>04 Abril</v>
      </c>
      <c r="F5330">
        <v>4</v>
      </c>
      <c r="G5330" s="1">
        <f>'JOVENES PROTAGONISTAS'!K38</f>
        <v>0</v>
      </c>
      <c r="H5330" s="1">
        <f>'JOVENES PROTAGONISTAS'!L38</f>
        <v>0</v>
      </c>
    </row>
    <row r="5331">
      <c r="A5331" t="str">
        <v>Jóvenes Protagonistas</v>
      </c>
      <c r="B5331" t="str">
        <v>QUETZALTENANGO</v>
      </c>
      <c r="C5331" t="str">
        <v>Palestian de Los Altos</v>
      </c>
      <c r="D5331" t="str">
        <v>Persona</v>
      </c>
      <c r="E5331" t="str">
        <v>05 Mayo</v>
      </c>
      <c r="F5331">
        <v>5</v>
      </c>
      <c r="G5331" s="1">
        <f>'JOVENES PROTAGONISTAS'!M38</f>
        <v>0</v>
      </c>
      <c r="H5331" s="1">
        <f>'JOVENES PROTAGONISTAS'!N38</f>
        <v>0</v>
      </c>
    </row>
    <row r="5332">
      <c r="A5332" t="str">
        <v>Jóvenes Protagonistas</v>
      </c>
      <c r="B5332" t="str">
        <v>QUETZALTENANGO</v>
      </c>
      <c r="C5332" t="str">
        <v>Palestian de Los Altos</v>
      </c>
      <c r="D5332" t="str">
        <v>Persona</v>
      </c>
      <c r="E5332" t="str">
        <v>06 Junio</v>
      </c>
      <c r="F5332">
        <v>6</v>
      </c>
      <c r="G5332" s="1">
        <f>'JOVENES PROTAGONISTAS'!O38</f>
        <v>21</v>
      </c>
      <c r="H5332" s="1">
        <f>'JOVENES PROTAGONISTAS'!P38</f>
        <v>4829.053701612903</v>
      </c>
    </row>
    <row r="5333">
      <c r="A5333" t="str">
        <v>Jóvenes Protagonistas</v>
      </c>
      <c r="B5333" t="str">
        <v>QUETZALTENANGO</v>
      </c>
      <c r="C5333" t="str">
        <v>Palestian de Los Altos</v>
      </c>
      <c r="D5333" t="str">
        <v>Persona</v>
      </c>
      <c r="E5333" t="str">
        <v>07 Julio</v>
      </c>
      <c r="F5333">
        <v>7</v>
      </c>
      <c r="G5333" s="1">
        <f>'JOVENES PROTAGONISTAS'!Q38</f>
        <v>51</v>
      </c>
      <c r="H5333" s="1">
        <f>'JOVENES PROTAGONISTAS'!R38</f>
        <v>40311.75083894672</v>
      </c>
    </row>
    <row r="5334">
      <c r="A5334" t="str">
        <v>Jóvenes Protagonistas</v>
      </c>
      <c r="B5334" t="str">
        <v>QUETZALTENANGO</v>
      </c>
      <c r="C5334" t="str">
        <v>La Esperanza</v>
      </c>
      <c r="D5334" t="str">
        <v>Persona</v>
      </c>
      <c r="E5334" t="str">
        <v>01 Enero</v>
      </c>
      <c r="F5334">
        <v>1</v>
      </c>
      <c r="G5334" s="1">
        <f>'JOVENES PROTAGONISTAS'!E39</f>
        <v>0</v>
      </c>
      <c r="H5334" s="1">
        <f>'JOVENES PROTAGONISTAS'!F39</f>
        <v>0</v>
      </c>
    </row>
    <row r="5335">
      <c r="A5335" t="str">
        <v>Jóvenes Protagonistas</v>
      </c>
      <c r="B5335" t="str">
        <v>QUETZALTENANGO</v>
      </c>
      <c r="C5335" t="str">
        <v>La Esperanza</v>
      </c>
      <c r="D5335" t="str">
        <v>Persona</v>
      </c>
      <c r="E5335" t="str">
        <v>02 Febrero</v>
      </c>
      <c r="F5335">
        <v>2</v>
      </c>
      <c r="G5335" s="1">
        <f>'JOVENES PROTAGONISTAS'!G39</f>
        <v>0</v>
      </c>
      <c r="H5335" s="1">
        <f>'JOVENES PROTAGONISTAS'!H39</f>
        <v>0</v>
      </c>
    </row>
    <row r="5336">
      <c r="A5336" t="str">
        <v>Jóvenes Protagonistas</v>
      </c>
      <c r="B5336" t="str">
        <v>QUETZALTENANGO</v>
      </c>
      <c r="C5336" t="str">
        <v>La Esperanza</v>
      </c>
      <c r="D5336" t="str">
        <v>Persona</v>
      </c>
      <c r="E5336" t="str">
        <v>03 Marzo</v>
      </c>
      <c r="F5336">
        <v>3</v>
      </c>
      <c r="G5336" s="1">
        <f>'JOVENES PROTAGONISTAS'!I39</f>
        <v>0</v>
      </c>
      <c r="H5336" s="1">
        <f>'JOVENES PROTAGONISTAS'!J39</f>
        <v>0</v>
      </c>
    </row>
    <row r="5337">
      <c r="A5337" t="str">
        <v>Jóvenes Protagonistas</v>
      </c>
      <c r="B5337" t="str">
        <v>QUETZALTENANGO</v>
      </c>
      <c r="C5337" t="str">
        <v>La Esperanza</v>
      </c>
      <c r="D5337" t="str">
        <v>Persona</v>
      </c>
      <c r="E5337" t="str">
        <v>04 Abril</v>
      </c>
      <c r="F5337">
        <v>4</v>
      </c>
      <c r="G5337" s="1">
        <f>'JOVENES PROTAGONISTAS'!K39</f>
        <v>0</v>
      </c>
      <c r="H5337" s="1">
        <f>'JOVENES PROTAGONISTAS'!L39</f>
        <v>0</v>
      </c>
    </row>
    <row r="5338">
      <c r="A5338" t="str">
        <v>Jóvenes Protagonistas</v>
      </c>
      <c r="B5338" t="str">
        <v>QUETZALTENANGO</v>
      </c>
      <c r="C5338" t="str">
        <v>La Esperanza</v>
      </c>
      <c r="D5338" t="str">
        <v>Persona</v>
      </c>
      <c r="E5338" t="str">
        <v>05 Mayo</v>
      </c>
      <c r="F5338">
        <v>5</v>
      </c>
      <c r="G5338" s="1">
        <f>'JOVENES PROTAGONISTAS'!M39</f>
        <v>0</v>
      </c>
      <c r="H5338" s="1">
        <f>'JOVENES PROTAGONISTAS'!N39</f>
        <v>0</v>
      </c>
    </row>
    <row r="5339">
      <c r="A5339" t="str">
        <v>Jóvenes Protagonistas</v>
      </c>
      <c r="B5339" t="str">
        <v>QUETZALTENANGO</v>
      </c>
      <c r="C5339" t="str">
        <v>La Esperanza</v>
      </c>
      <c r="D5339" t="str">
        <v>Persona</v>
      </c>
      <c r="E5339" t="str">
        <v>06 Junio</v>
      </c>
      <c r="F5339">
        <v>6</v>
      </c>
      <c r="G5339" s="1">
        <f>'JOVENES PROTAGONISTAS'!O39</f>
        <v>0</v>
      </c>
      <c r="H5339" s="1">
        <f>'JOVENES PROTAGONISTAS'!P39</f>
        <v>0</v>
      </c>
    </row>
    <row r="5340">
      <c r="A5340" t="str">
        <v>Jóvenes Protagonistas</v>
      </c>
      <c r="B5340" t="str">
        <v>QUETZALTENANGO</v>
      </c>
      <c r="C5340" t="str">
        <v>La Esperanza</v>
      </c>
      <c r="D5340" t="str">
        <v>Persona</v>
      </c>
      <c r="E5340" t="str">
        <v>07 Julio</v>
      </c>
      <c r="F5340">
        <v>7</v>
      </c>
      <c r="G5340" s="1">
        <f>'JOVENES PROTAGONISTAS'!Q39</f>
        <v>1</v>
      </c>
      <c r="H5340" s="1">
        <f>'JOVENES PROTAGONISTAS'!R39</f>
        <v>790.426487038171</v>
      </c>
    </row>
    <row r="5341">
      <c r="A5341" t="str">
        <v>Jóvenes Protagonistas</v>
      </c>
      <c r="B5341" t="str">
        <v>QUETZALTENANGO</v>
      </c>
      <c r="C5341" t="str">
        <v>Salcajá</v>
      </c>
      <c r="D5341" t="str">
        <v>Persona</v>
      </c>
      <c r="E5341" t="str">
        <v>01 Enero</v>
      </c>
      <c r="F5341">
        <v>1</v>
      </c>
      <c r="G5341" s="1">
        <f>'JOVENES PROTAGONISTAS'!E40</f>
        <v>0</v>
      </c>
      <c r="H5341" s="1">
        <f>'JOVENES PROTAGONISTAS'!F40</f>
        <v>0</v>
      </c>
    </row>
    <row r="5342">
      <c r="A5342" t="str">
        <v>Jóvenes Protagonistas</v>
      </c>
      <c r="B5342" t="str">
        <v>QUETZALTENANGO</v>
      </c>
      <c r="C5342" t="str">
        <v>Salcajá</v>
      </c>
      <c r="D5342" t="str">
        <v>Persona</v>
      </c>
      <c r="E5342" t="str">
        <v>02 Febrero</v>
      </c>
      <c r="F5342">
        <v>2</v>
      </c>
      <c r="G5342" s="1">
        <f>'JOVENES PROTAGONISTAS'!G40</f>
        <v>0</v>
      </c>
      <c r="H5342" s="1">
        <f>'JOVENES PROTAGONISTAS'!H40</f>
        <v>0</v>
      </c>
    </row>
    <row r="5343">
      <c r="A5343" t="str">
        <v>Jóvenes Protagonistas</v>
      </c>
      <c r="B5343" t="str">
        <v>QUETZALTENANGO</v>
      </c>
      <c r="C5343" t="str">
        <v>Salcajá</v>
      </c>
      <c r="D5343" t="str">
        <v>Persona</v>
      </c>
      <c r="E5343" t="str">
        <v>03 Marzo</v>
      </c>
      <c r="F5343">
        <v>3</v>
      </c>
      <c r="G5343" s="1">
        <f>'JOVENES PROTAGONISTAS'!I40</f>
        <v>0</v>
      </c>
      <c r="H5343" s="1">
        <f>'JOVENES PROTAGONISTAS'!J40</f>
        <v>0</v>
      </c>
    </row>
    <row r="5344">
      <c r="A5344" t="str">
        <v>Jóvenes Protagonistas</v>
      </c>
      <c r="B5344" t="str">
        <v>QUETZALTENANGO</v>
      </c>
      <c r="C5344" t="str">
        <v>Salcajá</v>
      </c>
      <c r="D5344" t="str">
        <v>Persona</v>
      </c>
      <c r="E5344" t="str">
        <v>04 Abril</v>
      </c>
      <c r="F5344">
        <v>4</v>
      </c>
      <c r="G5344" s="1">
        <f>'JOVENES PROTAGONISTAS'!K40</f>
        <v>0</v>
      </c>
      <c r="H5344" s="1">
        <f>'JOVENES PROTAGONISTAS'!L40</f>
        <v>0</v>
      </c>
    </row>
    <row r="5345">
      <c r="A5345" t="str">
        <v>Jóvenes Protagonistas</v>
      </c>
      <c r="B5345" t="str">
        <v>QUETZALTENANGO</v>
      </c>
      <c r="C5345" t="str">
        <v>Salcajá</v>
      </c>
      <c r="D5345" t="str">
        <v>Persona</v>
      </c>
      <c r="E5345" t="str">
        <v>05 Mayo</v>
      </c>
      <c r="F5345">
        <v>5</v>
      </c>
      <c r="G5345" s="1">
        <f>'JOVENES PROTAGONISTAS'!M40</f>
        <v>0</v>
      </c>
      <c r="H5345" s="1">
        <f>'JOVENES PROTAGONISTAS'!N40</f>
        <v>0</v>
      </c>
    </row>
    <row r="5346">
      <c r="A5346" t="str">
        <v>Jóvenes Protagonistas</v>
      </c>
      <c r="B5346" t="str">
        <v>QUETZALTENANGO</v>
      </c>
      <c r="C5346" t="str">
        <v>Salcajá</v>
      </c>
      <c r="D5346" t="str">
        <v>Persona</v>
      </c>
      <c r="E5346" t="str">
        <v>06 Junio</v>
      </c>
      <c r="F5346">
        <v>6</v>
      </c>
      <c r="G5346" s="1">
        <f>'JOVENES PROTAGONISTAS'!O40</f>
        <v>0</v>
      </c>
      <c r="H5346" s="1">
        <f>'JOVENES PROTAGONISTAS'!P40</f>
        <v>0</v>
      </c>
    </row>
    <row r="5347">
      <c r="A5347" t="str">
        <v>Jóvenes Protagonistas</v>
      </c>
      <c r="B5347" t="str">
        <v>QUETZALTENANGO</v>
      </c>
      <c r="C5347" t="str">
        <v>Salcajá</v>
      </c>
      <c r="D5347" t="str">
        <v>Persona</v>
      </c>
      <c r="E5347" t="str">
        <v>07 Julio</v>
      </c>
      <c r="F5347">
        <v>7</v>
      </c>
      <c r="G5347" s="1">
        <f>'JOVENES PROTAGONISTAS'!Q40</f>
        <v>9</v>
      </c>
      <c r="H5347" s="1">
        <f>'JOVENES PROTAGONISTAS'!R40</f>
        <v>7113.838383343539</v>
      </c>
    </row>
    <row r="5348">
      <c r="A5348" t="str">
        <v>Jóvenes Protagonistas</v>
      </c>
      <c r="B5348" t="str">
        <v>QUETZALTENANGO</v>
      </c>
      <c r="C5348" t="str">
        <v>San Juan Ostuncalco</v>
      </c>
      <c r="D5348" t="str">
        <v>Persona</v>
      </c>
      <c r="E5348" t="str">
        <v>01 Enero</v>
      </c>
      <c r="F5348">
        <v>1</v>
      </c>
      <c r="G5348" s="1">
        <f>'JOVENES PROTAGONISTAS'!E41</f>
        <v>0</v>
      </c>
      <c r="H5348" s="1">
        <f>'JOVENES PROTAGONISTAS'!F41</f>
        <v>0</v>
      </c>
    </row>
    <row r="5349">
      <c r="A5349" t="str">
        <v>Jóvenes Protagonistas</v>
      </c>
      <c r="B5349" t="str">
        <v>QUETZALTENANGO</v>
      </c>
      <c r="C5349" t="str">
        <v>San Juan Ostuncalco</v>
      </c>
      <c r="D5349" t="str">
        <v>Persona</v>
      </c>
      <c r="E5349" t="str">
        <v>02 Febrero</v>
      </c>
      <c r="F5349">
        <v>2</v>
      </c>
      <c r="G5349" s="1">
        <f>'JOVENES PROTAGONISTAS'!G41</f>
        <v>0</v>
      </c>
      <c r="H5349" s="1">
        <f>'JOVENES PROTAGONISTAS'!H41</f>
        <v>0</v>
      </c>
    </row>
    <row r="5350">
      <c r="A5350" t="str">
        <v>Jóvenes Protagonistas</v>
      </c>
      <c r="B5350" t="str">
        <v>QUETZALTENANGO</v>
      </c>
      <c r="C5350" t="str">
        <v>San Juan Ostuncalco</v>
      </c>
      <c r="D5350" t="str">
        <v>Persona</v>
      </c>
      <c r="E5350" t="str">
        <v>03 Marzo</v>
      </c>
      <c r="F5350">
        <v>3</v>
      </c>
      <c r="G5350" s="1">
        <f>'JOVENES PROTAGONISTAS'!I41</f>
        <v>0</v>
      </c>
      <c r="H5350" s="1">
        <f>'JOVENES PROTAGONISTAS'!J41</f>
        <v>0</v>
      </c>
    </row>
    <row r="5351">
      <c r="A5351" t="str">
        <v>Jóvenes Protagonistas</v>
      </c>
      <c r="B5351" t="str">
        <v>QUETZALTENANGO</v>
      </c>
      <c r="C5351" t="str">
        <v>San Juan Ostuncalco</v>
      </c>
      <c r="D5351" t="str">
        <v>Persona</v>
      </c>
      <c r="E5351" t="str">
        <v>04 Abril</v>
      </c>
      <c r="F5351">
        <v>4</v>
      </c>
      <c r="G5351" s="1">
        <f>'JOVENES PROTAGONISTAS'!K41</f>
        <v>0</v>
      </c>
      <c r="H5351" s="1">
        <f>'JOVENES PROTAGONISTAS'!L41</f>
        <v>0</v>
      </c>
    </row>
    <row r="5352">
      <c r="A5352" t="str">
        <v>Jóvenes Protagonistas</v>
      </c>
      <c r="B5352" t="str">
        <v>QUETZALTENANGO</v>
      </c>
      <c r="C5352" t="str">
        <v>San Juan Ostuncalco</v>
      </c>
      <c r="D5352" t="str">
        <v>Persona</v>
      </c>
      <c r="E5352" t="str">
        <v>05 Mayo</v>
      </c>
      <c r="F5352">
        <v>5</v>
      </c>
      <c r="G5352" s="1">
        <f>'JOVENES PROTAGONISTAS'!M41</f>
        <v>0</v>
      </c>
      <c r="H5352" s="1">
        <f>'JOVENES PROTAGONISTAS'!N41</f>
        <v>0</v>
      </c>
    </row>
    <row r="5353">
      <c r="A5353" t="str">
        <v>Jóvenes Protagonistas</v>
      </c>
      <c r="B5353" t="str">
        <v>QUETZALTENANGO</v>
      </c>
      <c r="C5353" t="str">
        <v>San Juan Ostuncalco</v>
      </c>
      <c r="D5353" t="str">
        <v>Persona</v>
      </c>
      <c r="E5353" t="str">
        <v>06 Junio</v>
      </c>
      <c r="F5353">
        <v>6</v>
      </c>
      <c r="G5353" s="1">
        <f>'JOVENES PROTAGONISTAS'!O41</f>
        <v>0</v>
      </c>
      <c r="H5353" s="1">
        <f>'JOVENES PROTAGONISTAS'!P41</f>
        <v>0</v>
      </c>
    </row>
    <row r="5354">
      <c r="A5354" t="str">
        <v>Jóvenes Protagonistas</v>
      </c>
      <c r="B5354" t="str">
        <v>QUETZALTENANGO</v>
      </c>
      <c r="C5354" t="str">
        <v>San Juan Ostuncalco</v>
      </c>
      <c r="D5354" t="str">
        <v>Persona</v>
      </c>
      <c r="E5354" t="str">
        <v>07 Julio</v>
      </c>
      <c r="F5354">
        <v>7</v>
      </c>
      <c r="G5354" s="1">
        <f>'JOVENES PROTAGONISTAS'!Q41</f>
        <v>1</v>
      </c>
      <c r="H5354" s="1">
        <f>'JOVENES PROTAGONISTAS'!R41</f>
        <v>790.426487038171</v>
      </c>
    </row>
    <row r="5355">
      <c r="A5355" t="str">
        <v>Jóvenes Protagonistas</v>
      </c>
      <c r="B5355" t="str">
        <v>QUICHÉ</v>
      </c>
      <c r="C5355" t="str">
        <v>Chajul</v>
      </c>
      <c r="D5355" t="str">
        <v>Persona</v>
      </c>
      <c r="E5355" t="str">
        <v>01 Enero</v>
      </c>
      <c r="F5355">
        <v>1</v>
      </c>
      <c r="G5355" s="1">
        <f>'JOVENES PROTAGONISTAS'!E42</f>
        <v>0</v>
      </c>
      <c r="H5355" s="1">
        <f>'JOVENES PROTAGONISTAS'!F42</f>
        <v>0</v>
      </c>
    </row>
    <row r="5356">
      <c r="A5356" t="str">
        <v>Jóvenes Protagonistas</v>
      </c>
      <c r="B5356" t="str">
        <v>QUICHÉ</v>
      </c>
      <c r="C5356" t="str">
        <v>Chajul</v>
      </c>
      <c r="D5356" t="str">
        <v>Persona</v>
      </c>
      <c r="E5356" t="str">
        <v>02 Febrero</v>
      </c>
      <c r="F5356">
        <v>2</v>
      </c>
      <c r="G5356" s="1">
        <f>'JOVENES PROTAGONISTAS'!G42</f>
        <v>30</v>
      </c>
      <c r="H5356" s="1">
        <f>'JOVENES PROTAGONISTAS'!H42</f>
        <v>3014.7608601728202</v>
      </c>
    </row>
    <row r="5357">
      <c r="A5357" t="str">
        <v>Jóvenes Protagonistas</v>
      </c>
      <c r="B5357" t="str">
        <v>QUICHÉ</v>
      </c>
      <c r="C5357" t="str">
        <v>Chajul</v>
      </c>
      <c r="D5357" t="str">
        <v>Persona</v>
      </c>
      <c r="E5357" t="str">
        <v>03 Marzo</v>
      </c>
      <c r="F5357">
        <v>3</v>
      </c>
      <c r="G5357" s="1">
        <f>'JOVENES PROTAGONISTAS'!I42</f>
        <v>156</v>
      </c>
      <c r="H5357" s="1">
        <f>'JOVENES PROTAGONISTAS'!J42</f>
        <v>25858.43066439523</v>
      </c>
    </row>
    <row r="5358">
      <c r="A5358" t="str">
        <v>Jóvenes Protagonistas</v>
      </c>
      <c r="B5358" t="str">
        <v>QUICHÉ</v>
      </c>
      <c r="C5358" t="str">
        <v>Chajul</v>
      </c>
      <c r="D5358" t="str">
        <v>Persona</v>
      </c>
      <c r="E5358" t="str">
        <v>04 Abril</v>
      </c>
      <c r="F5358">
        <v>4</v>
      </c>
      <c r="G5358" s="1">
        <f>'JOVENES PROTAGONISTAS'!K42</f>
        <v>21</v>
      </c>
      <c r="H5358" s="1">
        <f>'JOVENES PROTAGONISTAS'!L42</f>
        <v>18053.55891808346</v>
      </c>
    </row>
    <row r="5359">
      <c r="A5359" t="str">
        <v>Jóvenes Protagonistas</v>
      </c>
      <c r="B5359" t="str">
        <v>QUICHÉ</v>
      </c>
      <c r="C5359" t="str">
        <v>Chajul</v>
      </c>
      <c r="D5359" t="str">
        <v>Persona</v>
      </c>
      <c r="E5359" t="str">
        <v>05 Mayo</v>
      </c>
      <c r="F5359">
        <v>5</v>
      </c>
      <c r="G5359" s="1">
        <f>'JOVENES PROTAGONISTAS'!M42</f>
        <v>13</v>
      </c>
      <c r="H5359" s="1">
        <f>'JOVENES PROTAGONISTAS'!N42</f>
        <v>13110.46346261945</v>
      </c>
    </row>
    <row r="5360">
      <c r="A5360" t="str">
        <v>Jóvenes Protagonistas</v>
      </c>
      <c r="B5360" t="str">
        <v>QUICHÉ</v>
      </c>
      <c r="C5360" t="str">
        <v>Chajul</v>
      </c>
      <c r="D5360" t="str">
        <v>Persona</v>
      </c>
      <c r="E5360" t="str">
        <v>06 Junio</v>
      </c>
      <c r="F5360">
        <v>6</v>
      </c>
      <c r="G5360" s="1">
        <f>'JOVENES PROTAGONISTAS'!O42</f>
        <v>128</v>
      </c>
      <c r="H5360" s="1">
        <f>'JOVENES PROTAGONISTAS'!P42</f>
        <v>29434.232086021504</v>
      </c>
    </row>
    <row r="5361">
      <c r="A5361" t="str">
        <v>Jóvenes Protagonistas</v>
      </c>
      <c r="B5361" t="str">
        <v>QUICHÉ</v>
      </c>
      <c r="C5361" t="str">
        <v>Chajul</v>
      </c>
      <c r="D5361" t="str">
        <v>Persona</v>
      </c>
      <c r="E5361" t="str">
        <v>07 Julio</v>
      </c>
      <c r="F5361">
        <v>7</v>
      </c>
      <c r="G5361" s="1">
        <f>'JOVENES PROTAGONISTAS'!Q42</f>
        <v>7</v>
      </c>
      <c r="H5361" s="1">
        <f>'JOVENES PROTAGONISTAS'!R42</f>
        <v>5532.985409267197</v>
      </c>
    </row>
    <row r="5362">
      <c r="A5362" t="str">
        <v>Jóvenes Protagonistas</v>
      </c>
      <c r="B5362" t="str">
        <v>QUICHÉ</v>
      </c>
      <c r="C5362" t="str">
        <v>San Juan Cotzal</v>
      </c>
      <c r="D5362" t="str">
        <v>Persona</v>
      </c>
      <c r="E5362" t="str">
        <v>01 Enero</v>
      </c>
      <c r="F5362">
        <v>1</v>
      </c>
      <c r="G5362" s="1">
        <f>'JOVENES PROTAGONISTAS'!E43</f>
        <v>0</v>
      </c>
      <c r="H5362" s="1">
        <f>'JOVENES PROTAGONISTAS'!F43</f>
        <v>0</v>
      </c>
    </row>
    <row r="5363">
      <c r="A5363" t="str">
        <v>Jóvenes Protagonistas</v>
      </c>
      <c r="B5363" t="str">
        <v>QUICHÉ</v>
      </c>
      <c r="C5363" t="str">
        <v>San Juan Cotzal</v>
      </c>
      <c r="D5363" t="str">
        <v>Persona</v>
      </c>
      <c r="E5363" t="str">
        <v>02 Febrero</v>
      </c>
      <c r="F5363">
        <v>2</v>
      </c>
      <c r="G5363" s="1">
        <f>'JOVENES PROTAGONISTAS'!G43</f>
        <v>50</v>
      </c>
      <c r="H5363" s="1">
        <f>'JOVENES PROTAGONISTAS'!H43</f>
        <v>5024.601433621367</v>
      </c>
    </row>
    <row r="5364">
      <c r="A5364" t="str">
        <v>Jóvenes Protagonistas</v>
      </c>
      <c r="B5364" t="str">
        <v>QUICHÉ</v>
      </c>
      <c r="C5364" t="str">
        <v>San Juan Cotzal</v>
      </c>
      <c r="D5364" t="str">
        <v>Persona</v>
      </c>
      <c r="E5364" t="str">
        <v>03 Marzo</v>
      </c>
      <c r="F5364">
        <v>3</v>
      </c>
      <c r="G5364" s="1">
        <f>'JOVENES PROTAGONISTAS'!I43</f>
        <v>112</v>
      </c>
      <c r="H5364" s="1">
        <f>'JOVENES PROTAGONISTAS'!J43</f>
        <v>18565.02714366837</v>
      </c>
    </row>
    <row r="5365">
      <c r="A5365" t="str">
        <v>Jóvenes Protagonistas</v>
      </c>
      <c r="B5365" t="str">
        <v>QUICHÉ</v>
      </c>
      <c r="C5365" t="str">
        <v>San Juan Cotzal</v>
      </c>
      <c r="D5365" t="str">
        <v>Persona</v>
      </c>
      <c r="E5365" t="str">
        <v>04 Abril</v>
      </c>
      <c r="F5365">
        <v>4</v>
      </c>
      <c r="G5365" s="1">
        <f>'JOVENES PROTAGONISTAS'!K43</f>
        <v>8</v>
      </c>
      <c r="H5365" s="1">
        <f>'JOVENES PROTAGONISTAS'!L43</f>
        <v>6877.546254507985</v>
      </c>
    </row>
    <row r="5366">
      <c r="A5366" t="str">
        <v>Jóvenes Protagonistas</v>
      </c>
      <c r="B5366" t="str">
        <v>QUICHÉ</v>
      </c>
      <c r="C5366" t="str">
        <v>San Juan Cotzal</v>
      </c>
      <c r="D5366" t="str">
        <v>Persona</v>
      </c>
      <c r="E5366" t="str">
        <v>05 Mayo</v>
      </c>
      <c r="F5366">
        <v>5</v>
      </c>
      <c r="G5366" s="1">
        <f>'JOVENES PROTAGONISTAS'!M43</f>
        <v>71</v>
      </c>
      <c r="H5366" s="1">
        <f>'JOVENES PROTAGONISTAS'!N43</f>
        <v>71603.30044969084</v>
      </c>
    </row>
    <row r="5367">
      <c r="A5367" t="str">
        <v>Jóvenes Protagonistas</v>
      </c>
      <c r="B5367" t="str">
        <v>QUICHÉ</v>
      </c>
      <c r="C5367" t="str">
        <v>San Juan Cotzal</v>
      </c>
      <c r="D5367" t="str">
        <v>Persona</v>
      </c>
      <c r="E5367" t="str">
        <v>06 Junio</v>
      </c>
      <c r="F5367">
        <v>6</v>
      </c>
      <c r="G5367" s="1">
        <f>'JOVENES PROTAGONISTAS'!O43</f>
        <v>67</v>
      </c>
      <c r="H5367" s="1">
        <f>'JOVENES PROTAGONISTAS'!P43</f>
        <v>15406.980857526882</v>
      </c>
    </row>
    <row r="5368">
      <c r="A5368" t="str">
        <v>Jóvenes Protagonistas</v>
      </c>
      <c r="B5368" t="str">
        <v>QUICHÉ</v>
      </c>
      <c r="C5368" t="str">
        <v>San Juan Cotzal</v>
      </c>
      <c r="D5368" t="str">
        <v>Persona</v>
      </c>
      <c r="E5368" t="str">
        <v>07 Julio</v>
      </c>
      <c r="F5368">
        <v>7</v>
      </c>
      <c r="G5368" s="1">
        <f>'JOVENES PROTAGONISTAS'!Q43</f>
        <v>35</v>
      </c>
      <c r="H5368" s="1">
        <f>'JOVENES PROTAGONISTAS'!R43</f>
        <v>27664.927046335986</v>
      </c>
    </row>
    <row r="5369">
      <c r="A5369" t="str">
        <v>Jóvenes Protagonistas</v>
      </c>
      <c r="B5369" t="str">
        <v>QUICHÉ</v>
      </c>
      <c r="C5369" t="str">
        <v>Nebaj</v>
      </c>
      <c r="D5369" t="str">
        <v>Persona</v>
      </c>
      <c r="E5369" t="str">
        <v>01 Enero</v>
      </c>
      <c r="F5369">
        <v>1</v>
      </c>
      <c r="G5369" s="1">
        <f>'JOVENES PROTAGONISTAS'!E44</f>
        <v>0</v>
      </c>
      <c r="H5369" s="1">
        <f>'JOVENES PROTAGONISTAS'!F44</f>
        <v>0</v>
      </c>
    </row>
    <row r="5370">
      <c r="A5370" t="str">
        <v>Jóvenes Protagonistas</v>
      </c>
      <c r="B5370" t="str">
        <v>QUICHÉ</v>
      </c>
      <c r="C5370" t="str">
        <v>Nebaj</v>
      </c>
      <c r="D5370" t="str">
        <v>Persona</v>
      </c>
      <c r="E5370" t="str">
        <v>02 Febrero</v>
      </c>
      <c r="F5370">
        <v>2</v>
      </c>
      <c r="G5370" s="1">
        <f>'JOVENES PROTAGONISTAS'!G44</f>
        <v>14</v>
      </c>
      <c r="H5370" s="1">
        <f>'JOVENES PROTAGONISTAS'!H44</f>
        <v>1406.8884014139828</v>
      </c>
    </row>
    <row r="5371">
      <c r="A5371" t="str">
        <v>Jóvenes Protagonistas</v>
      </c>
      <c r="B5371" t="str">
        <v>QUICHÉ</v>
      </c>
      <c r="C5371" t="str">
        <v>Nebaj</v>
      </c>
      <c r="D5371" t="str">
        <v>Persona</v>
      </c>
      <c r="E5371" t="str">
        <v>03 Marzo</v>
      </c>
      <c r="F5371">
        <v>3</v>
      </c>
      <c r="G5371" s="1">
        <f>'JOVENES PROTAGONISTAS'!I44</f>
        <v>147</v>
      </c>
      <c r="H5371" s="1">
        <f>'JOVENES PROTAGONISTAS'!J44</f>
        <v>24366.598126064735</v>
      </c>
    </row>
    <row r="5372">
      <c r="A5372" t="str">
        <v>Jóvenes Protagonistas</v>
      </c>
      <c r="B5372" t="str">
        <v>QUICHÉ</v>
      </c>
      <c r="C5372" t="str">
        <v>Nebaj</v>
      </c>
      <c r="D5372" t="str">
        <v>Persona</v>
      </c>
      <c r="E5372" t="str">
        <v>04 Abril</v>
      </c>
      <c r="F5372">
        <v>4</v>
      </c>
      <c r="G5372" s="1">
        <f>'JOVENES PROTAGONISTAS'!K44</f>
        <v>19</v>
      </c>
      <c r="H5372" s="1">
        <f>'JOVENES PROTAGONISTAS'!L44</f>
        <v>16334.172354456465</v>
      </c>
    </row>
    <row r="5373">
      <c r="A5373" t="str">
        <v>Jóvenes Protagonistas</v>
      </c>
      <c r="B5373" t="str">
        <v>QUICHÉ</v>
      </c>
      <c r="C5373" t="str">
        <v>Nebaj</v>
      </c>
      <c r="D5373" t="str">
        <v>Persona</v>
      </c>
      <c r="E5373" t="str">
        <v>05 Mayo</v>
      </c>
      <c r="F5373">
        <v>5</v>
      </c>
      <c r="G5373" s="1">
        <f>'JOVENES PROTAGONISTAS'!M44</f>
        <v>63</v>
      </c>
      <c r="H5373" s="1">
        <f>'JOVENES PROTAGONISTAS'!N44</f>
        <v>63535.32293423272</v>
      </c>
    </row>
    <row r="5374">
      <c r="A5374" t="str">
        <v>Jóvenes Protagonistas</v>
      </c>
      <c r="B5374" t="str">
        <v>QUICHÉ</v>
      </c>
      <c r="C5374" t="str">
        <v>Nebaj</v>
      </c>
      <c r="D5374" t="str">
        <v>Persona</v>
      </c>
      <c r="E5374" t="str">
        <v>06 Junio</v>
      </c>
      <c r="F5374">
        <v>6</v>
      </c>
      <c r="G5374" s="1">
        <f>'JOVENES PROTAGONISTAS'!O44</f>
        <v>120</v>
      </c>
      <c r="H5374" s="1">
        <f>'JOVENES PROTAGONISTAS'!P44</f>
        <v>27594.59258064516</v>
      </c>
    </row>
    <row r="5375">
      <c r="A5375" t="str">
        <v>Jóvenes Protagonistas</v>
      </c>
      <c r="B5375" t="str">
        <v>QUICHÉ</v>
      </c>
      <c r="C5375" t="str">
        <v>Nebaj</v>
      </c>
      <c r="D5375" t="str">
        <v>Persona</v>
      </c>
      <c r="E5375" t="str">
        <v>07 Julio</v>
      </c>
      <c r="F5375">
        <v>7</v>
      </c>
      <c r="G5375" s="1">
        <f>'JOVENES PROTAGONISTAS'!Q44</f>
        <v>0</v>
      </c>
      <c r="H5375" s="1">
        <f>'JOVENES PROTAGONISTAS'!R44</f>
        <v>0</v>
      </c>
    </row>
    <row r="5376">
      <c r="A5376" t="str">
        <v>Jóvenes Protagonistas</v>
      </c>
      <c r="B5376" t="str">
        <v>QUICHÉ</v>
      </c>
      <c r="C5376" t="str">
        <v>San Pedro Jocopilas</v>
      </c>
      <c r="D5376" t="str">
        <v>Persona</v>
      </c>
      <c r="E5376" t="str">
        <v>01 Enero</v>
      </c>
      <c r="F5376">
        <v>1</v>
      </c>
      <c r="G5376" s="1">
        <f>'JOVENES PROTAGONISTAS'!E45</f>
        <v>0</v>
      </c>
      <c r="H5376" s="1">
        <f>'JOVENES PROTAGONISTAS'!F45</f>
        <v>0</v>
      </c>
    </row>
    <row r="5377">
      <c r="A5377" t="str">
        <v>Jóvenes Protagonistas</v>
      </c>
      <c r="B5377" t="str">
        <v>QUICHÉ</v>
      </c>
      <c r="C5377" t="str">
        <v>San Pedro Jocopilas</v>
      </c>
      <c r="D5377" t="str">
        <v>Persona</v>
      </c>
      <c r="E5377" t="str">
        <v>02 Febrero</v>
      </c>
      <c r="F5377">
        <v>2</v>
      </c>
      <c r="G5377" s="1">
        <f>'JOVENES PROTAGONISTAS'!G45</f>
        <v>18</v>
      </c>
      <c r="H5377" s="1">
        <f>'JOVENES PROTAGONISTAS'!H45</f>
        <v>1808.856516103692</v>
      </c>
    </row>
    <row r="5378">
      <c r="A5378" t="str">
        <v>Jóvenes Protagonistas</v>
      </c>
      <c r="B5378" t="str">
        <v>QUICHÉ</v>
      </c>
      <c r="C5378" t="str">
        <v>San Pedro Jocopilas</v>
      </c>
      <c r="D5378" t="str">
        <v>Persona</v>
      </c>
      <c r="E5378" t="str">
        <v>03 Marzo</v>
      </c>
      <c r="F5378">
        <v>3</v>
      </c>
      <c r="G5378" s="1">
        <f>'JOVENES PROTAGONISTAS'!I45</f>
        <v>81</v>
      </c>
      <c r="H5378" s="1">
        <f>'JOVENES PROTAGONISTAS'!J45</f>
        <v>13426.492844974446</v>
      </c>
    </row>
    <row r="5379">
      <c r="A5379" t="str">
        <v>Jóvenes Protagonistas</v>
      </c>
      <c r="B5379" t="str">
        <v>QUICHÉ</v>
      </c>
      <c r="C5379" t="str">
        <v>San Pedro Jocopilas</v>
      </c>
      <c r="D5379" t="str">
        <v>Persona</v>
      </c>
      <c r="E5379" t="str">
        <v>04 Abril</v>
      </c>
      <c r="F5379">
        <v>4</v>
      </c>
      <c r="G5379" s="1">
        <f>'JOVENES PROTAGONISTAS'!K45</f>
        <v>25</v>
      </c>
      <c r="H5379" s="1">
        <f>'JOVENES PROTAGONISTAS'!L45</f>
        <v>21492.332045337454</v>
      </c>
    </row>
    <row r="5380">
      <c r="A5380" t="str">
        <v>Jóvenes Protagonistas</v>
      </c>
      <c r="B5380" t="str">
        <v>QUICHÉ</v>
      </c>
      <c r="C5380" t="str">
        <v>San Pedro Jocopilas</v>
      </c>
      <c r="D5380" t="str">
        <v>Persona</v>
      </c>
      <c r="E5380" t="str">
        <v>05 Mayo</v>
      </c>
      <c r="F5380">
        <v>5</v>
      </c>
      <c r="G5380" s="1">
        <f>'JOVENES PROTAGONISTAS'!M45</f>
        <v>0</v>
      </c>
      <c r="H5380" s="1">
        <f>'JOVENES PROTAGONISTAS'!N45</f>
        <v>0</v>
      </c>
    </row>
    <row r="5381">
      <c r="A5381" t="str">
        <v>Jóvenes Protagonistas</v>
      </c>
      <c r="B5381" t="str">
        <v>QUICHÉ</v>
      </c>
      <c r="C5381" t="str">
        <v>San Pedro Jocopilas</v>
      </c>
      <c r="D5381" t="str">
        <v>Persona</v>
      </c>
      <c r="E5381" t="str">
        <v>06 Junio</v>
      </c>
      <c r="F5381">
        <v>6</v>
      </c>
      <c r="G5381" s="1">
        <f>'JOVENES PROTAGONISTAS'!O45</f>
        <v>120</v>
      </c>
      <c r="H5381" s="1">
        <f>'JOVENES PROTAGONISTAS'!P45</f>
        <v>27594.59258064516</v>
      </c>
    </row>
    <row r="5382">
      <c r="A5382" t="str">
        <v>Jóvenes Protagonistas</v>
      </c>
      <c r="B5382" t="str">
        <v>QUICHÉ</v>
      </c>
      <c r="C5382" t="str">
        <v>San Pedro Jocopilas</v>
      </c>
      <c r="D5382" t="str">
        <v>Persona</v>
      </c>
      <c r="E5382" t="str">
        <v>07 Julio</v>
      </c>
      <c r="F5382">
        <v>7</v>
      </c>
      <c r="G5382" s="1">
        <f>'JOVENES PROTAGONISTAS'!Q45</f>
        <v>28</v>
      </c>
      <c r="H5382" s="1">
        <f>'JOVENES PROTAGONISTAS'!R45</f>
        <v>22131.941637068787</v>
      </c>
    </row>
    <row r="5383">
      <c r="A5383" t="str">
        <v>Jóvenes Protagonistas</v>
      </c>
      <c r="B5383" t="str">
        <v>QUICHÉ</v>
      </c>
      <c r="C5383" t="str">
        <v>Santa Cruz del Quiché</v>
      </c>
      <c r="D5383" t="str">
        <v>Persona</v>
      </c>
      <c r="E5383" t="str">
        <v>01 Enero</v>
      </c>
      <c r="F5383">
        <v>1</v>
      </c>
      <c r="G5383" s="1">
        <f>'JOVENES PROTAGONISTAS'!E46</f>
        <v>0</v>
      </c>
      <c r="H5383" s="1">
        <f>'JOVENES PROTAGONISTAS'!F46</f>
        <v>0</v>
      </c>
    </row>
    <row r="5384">
      <c r="A5384" t="str">
        <v>Jóvenes Protagonistas</v>
      </c>
      <c r="B5384" t="str">
        <v>QUICHÉ</v>
      </c>
      <c r="C5384" t="str">
        <v>Santa Cruz del Quiché</v>
      </c>
      <c r="D5384" t="str">
        <v>Persona</v>
      </c>
      <c r="E5384" t="str">
        <v>02 Febrero</v>
      </c>
      <c r="F5384">
        <v>2</v>
      </c>
      <c r="G5384" s="1">
        <f>'JOVENES PROTAGONISTAS'!G46</f>
        <v>34</v>
      </c>
      <c r="H5384" s="1">
        <f>'JOVENES PROTAGONISTAS'!H46</f>
        <v>3416.7289748625294</v>
      </c>
    </row>
    <row r="5385">
      <c r="A5385" t="str">
        <v>Jóvenes Protagonistas</v>
      </c>
      <c r="B5385" t="str">
        <v>QUICHÉ</v>
      </c>
      <c r="C5385" t="str">
        <v>Santa Cruz del Quiché</v>
      </c>
      <c r="D5385" t="str">
        <v>Persona</v>
      </c>
      <c r="E5385" t="str">
        <v>03 Marzo</v>
      </c>
      <c r="F5385">
        <v>3</v>
      </c>
      <c r="G5385" s="1">
        <f>'JOVENES PROTAGONISTAS'!I46</f>
        <v>0</v>
      </c>
      <c r="H5385" s="1">
        <f>'JOVENES PROTAGONISTAS'!J46</f>
        <v>0</v>
      </c>
    </row>
    <row r="5386">
      <c r="A5386" t="str">
        <v>Jóvenes Protagonistas</v>
      </c>
      <c r="B5386" t="str">
        <v>QUICHÉ</v>
      </c>
      <c r="C5386" t="str">
        <v>Santa Cruz del Quiché</v>
      </c>
      <c r="D5386" t="str">
        <v>Persona</v>
      </c>
      <c r="E5386" t="str">
        <v>04 Abril</v>
      </c>
      <c r="F5386">
        <v>4</v>
      </c>
      <c r="G5386" s="1">
        <f>'JOVENES PROTAGONISTAS'!K46</f>
        <v>0</v>
      </c>
      <c r="H5386" s="1">
        <f>'JOVENES PROTAGONISTAS'!L46</f>
        <v>0</v>
      </c>
    </row>
    <row r="5387">
      <c r="A5387" t="str">
        <v>Jóvenes Protagonistas</v>
      </c>
      <c r="B5387" t="str">
        <v>QUICHÉ</v>
      </c>
      <c r="C5387" t="str">
        <v>Santa Cruz del Quiché</v>
      </c>
      <c r="D5387" t="str">
        <v>Persona</v>
      </c>
      <c r="E5387" t="str">
        <v>05 Mayo</v>
      </c>
      <c r="F5387">
        <v>5</v>
      </c>
      <c r="G5387" s="1">
        <f>'JOVENES PROTAGONISTAS'!M46</f>
        <v>0</v>
      </c>
      <c r="H5387" s="1">
        <f>'JOVENES PROTAGONISTAS'!N46</f>
        <v>0</v>
      </c>
    </row>
    <row r="5388">
      <c r="A5388" t="str">
        <v>Jóvenes Protagonistas</v>
      </c>
      <c r="B5388" t="str">
        <v>QUICHÉ</v>
      </c>
      <c r="C5388" t="str">
        <v>Santa Cruz del Quiché</v>
      </c>
      <c r="D5388" t="str">
        <v>Persona</v>
      </c>
      <c r="E5388" t="str">
        <v>06 Junio</v>
      </c>
      <c r="F5388">
        <v>6</v>
      </c>
      <c r="G5388" s="1">
        <f>'JOVENES PROTAGONISTAS'!O46</f>
        <v>120</v>
      </c>
      <c r="H5388" s="1">
        <f>'JOVENES PROTAGONISTAS'!P46</f>
        <v>27594.59258064516</v>
      </c>
    </row>
    <row r="5389">
      <c r="A5389" t="str">
        <v>Jóvenes Protagonistas</v>
      </c>
      <c r="B5389" t="str">
        <v>QUICHÉ</v>
      </c>
      <c r="C5389" t="str">
        <v>Santa Cruz del Quiché</v>
      </c>
      <c r="D5389" t="str">
        <v>Persona</v>
      </c>
      <c r="E5389" t="str">
        <v>07 Julio</v>
      </c>
      <c r="F5389">
        <v>7</v>
      </c>
      <c r="G5389" s="1">
        <f>'JOVENES PROTAGONISTAS'!Q46</f>
        <v>30</v>
      </c>
      <c r="H5389" s="1">
        <f>'JOVENES PROTAGONISTAS'!R46</f>
        <v>23712.79461114513</v>
      </c>
    </row>
    <row r="5390">
      <c r="A5390" t="str">
        <v>Jóvenes Protagonistas</v>
      </c>
      <c r="B5390" t="str">
        <v>QUICHÉ</v>
      </c>
      <c r="C5390" t="str">
        <v>San Miguel Uspantan</v>
      </c>
      <c r="D5390" t="str">
        <v>Persona</v>
      </c>
      <c r="E5390" t="str">
        <v>01 Enero</v>
      </c>
      <c r="F5390">
        <v>1</v>
      </c>
      <c r="G5390" s="1">
        <f>'JOVENES PROTAGONISTAS'!E47</f>
        <v>0</v>
      </c>
      <c r="H5390" s="1">
        <f>'JOVENES PROTAGONISTAS'!F47</f>
        <v>0</v>
      </c>
    </row>
    <row r="5391">
      <c r="A5391" t="str">
        <v>Jóvenes Protagonistas</v>
      </c>
      <c r="B5391" t="str">
        <v>QUICHÉ</v>
      </c>
      <c r="C5391" t="str">
        <v>San Miguel Uspantan</v>
      </c>
      <c r="D5391" t="str">
        <v>Persona</v>
      </c>
      <c r="E5391" t="str">
        <v>02 Febrero</v>
      </c>
      <c r="F5391">
        <v>2</v>
      </c>
      <c r="G5391" s="1">
        <f>'JOVENES PROTAGONISTAS'!G47</f>
        <v>0</v>
      </c>
      <c r="H5391" s="1">
        <f>'JOVENES PROTAGONISTAS'!H47</f>
        <v>0</v>
      </c>
    </row>
    <row r="5392">
      <c r="A5392" t="str">
        <v>Jóvenes Protagonistas</v>
      </c>
      <c r="B5392" t="str">
        <v>QUICHÉ</v>
      </c>
      <c r="C5392" t="str">
        <v>San Miguel Uspantan</v>
      </c>
      <c r="D5392" t="str">
        <v>Persona</v>
      </c>
      <c r="E5392" t="str">
        <v>03 Marzo</v>
      </c>
      <c r="F5392">
        <v>3</v>
      </c>
      <c r="G5392" s="1">
        <f>'JOVENES PROTAGONISTAS'!I47</f>
        <v>0</v>
      </c>
      <c r="H5392" s="1">
        <f>'JOVENES PROTAGONISTAS'!J47</f>
        <v>0</v>
      </c>
    </row>
    <row r="5393">
      <c r="A5393" t="str">
        <v>Jóvenes Protagonistas</v>
      </c>
      <c r="B5393" t="str">
        <v>QUICHÉ</v>
      </c>
      <c r="C5393" t="str">
        <v>San Miguel Uspantan</v>
      </c>
      <c r="D5393" t="str">
        <v>Persona</v>
      </c>
      <c r="E5393" t="str">
        <v>04 Abril</v>
      </c>
      <c r="F5393">
        <v>4</v>
      </c>
      <c r="G5393" s="1">
        <f>'JOVENES PROTAGONISTAS'!K47</f>
        <v>65</v>
      </c>
      <c r="H5393" s="1">
        <f>'JOVENES PROTAGONISTAS'!L47</f>
        <v>55880.06331787738</v>
      </c>
    </row>
    <row r="5394">
      <c r="A5394" t="str">
        <v>Jóvenes Protagonistas</v>
      </c>
      <c r="B5394" t="str">
        <v>QUICHÉ</v>
      </c>
      <c r="C5394" t="str">
        <v>San Miguel Uspantan</v>
      </c>
      <c r="D5394" t="str">
        <v>Persona</v>
      </c>
      <c r="E5394" t="str">
        <v>05 Mayo</v>
      </c>
      <c r="F5394">
        <v>5</v>
      </c>
      <c r="G5394" s="1">
        <f>'JOVENES PROTAGONISTAS'!M47</f>
        <v>3</v>
      </c>
      <c r="H5394" s="1">
        <f>'JOVENES PROTAGONISTAS'!N47</f>
        <v>3025.4915682967962</v>
      </c>
    </row>
    <row r="5395">
      <c r="A5395" t="str">
        <v>Jóvenes Protagonistas</v>
      </c>
      <c r="B5395" t="str">
        <v>QUICHÉ</v>
      </c>
      <c r="C5395" t="str">
        <v>San Miguel Uspantan</v>
      </c>
      <c r="D5395" t="str">
        <v>Persona</v>
      </c>
      <c r="E5395" t="str">
        <v>06 Junio</v>
      </c>
      <c r="F5395">
        <v>6</v>
      </c>
      <c r="G5395" s="1">
        <f>'JOVENES PROTAGONISTAS'!O47</f>
        <v>126</v>
      </c>
      <c r="H5395" s="1">
        <f>'JOVENES PROTAGONISTAS'!P47</f>
        <v>28974.32220967742</v>
      </c>
    </row>
    <row r="5396">
      <c r="A5396" t="str">
        <v>Jóvenes Protagonistas</v>
      </c>
      <c r="B5396" t="str">
        <v>QUICHÉ</v>
      </c>
      <c r="C5396" t="str">
        <v>San Miguel Uspantan</v>
      </c>
      <c r="D5396" t="str">
        <v>Persona</v>
      </c>
      <c r="E5396" t="str">
        <v>07 Julio</v>
      </c>
      <c r="F5396">
        <v>7</v>
      </c>
      <c r="G5396" s="1">
        <f>'JOVENES PROTAGONISTAS'!Q47</f>
        <v>1</v>
      </c>
      <c r="H5396" s="1">
        <f>'JOVENES PROTAGONISTAS'!R47</f>
        <v>790.426487038171</v>
      </c>
    </row>
    <row r="5397">
      <c r="A5397" t="str">
        <v>Jóvenes Protagonistas</v>
      </c>
      <c r="B5397" t="str">
        <v>QUICHÉ</v>
      </c>
      <c r="C5397" t="str">
        <v>Pachalum</v>
      </c>
      <c r="D5397" t="str">
        <v>Persona</v>
      </c>
      <c r="E5397" t="str">
        <v>01 Enero</v>
      </c>
      <c r="F5397">
        <v>1</v>
      </c>
      <c r="G5397" s="1">
        <f>'JOVENES PROTAGONISTAS'!E48</f>
        <v>0</v>
      </c>
      <c r="H5397" s="1">
        <f>'JOVENES PROTAGONISTAS'!F48</f>
        <v>0</v>
      </c>
    </row>
    <row r="5398">
      <c r="A5398" t="str">
        <v>Jóvenes Protagonistas</v>
      </c>
      <c r="B5398" t="str">
        <v>QUICHÉ</v>
      </c>
      <c r="C5398" t="str">
        <v>Pachalum</v>
      </c>
      <c r="D5398" t="str">
        <v>Persona</v>
      </c>
      <c r="E5398" t="str">
        <v>02 Febrero</v>
      </c>
      <c r="F5398">
        <v>2</v>
      </c>
      <c r="G5398" s="1">
        <f>'JOVENES PROTAGONISTAS'!G48</f>
        <v>60</v>
      </c>
      <c r="H5398" s="1">
        <f>'JOVENES PROTAGONISTAS'!H48</f>
        <v>6029.5217203456405</v>
      </c>
    </row>
    <row r="5399">
      <c r="A5399" t="str">
        <v>Jóvenes Protagonistas</v>
      </c>
      <c r="B5399" t="str">
        <v>QUICHÉ</v>
      </c>
      <c r="C5399" t="str">
        <v>Pachalum</v>
      </c>
      <c r="D5399" t="str">
        <v>Persona</v>
      </c>
      <c r="E5399" t="str">
        <v>03 Marzo</v>
      </c>
      <c r="F5399">
        <v>3</v>
      </c>
      <c r="G5399" s="1">
        <f>'JOVENES PROTAGONISTAS'!I48</f>
        <v>130</v>
      </c>
      <c r="H5399" s="1">
        <f>'JOVENES PROTAGONISTAS'!J48</f>
        <v>21548.692220329358</v>
      </c>
    </row>
    <row r="5400">
      <c r="A5400" t="str">
        <v>Jóvenes Protagonistas</v>
      </c>
      <c r="B5400" t="str">
        <v>QUICHÉ</v>
      </c>
      <c r="C5400" t="str">
        <v>Pachalum</v>
      </c>
      <c r="D5400" t="str">
        <v>Persona</v>
      </c>
      <c r="E5400" t="str">
        <v>04 Abril</v>
      </c>
      <c r="F5400">
        <v>4</v>
      </c>
      <c r="G5400" s="1">
        <f>'JOVENES PROTAGONISTAS'!K48</f>
        <v>36</v>
      </c>
      <c r="H5400" s="1">
        <f>'JOVENES PROTAGONISTAS'!L48</f>
        <v>30948.958145285935</v>
      </c>
    </row>
    <row r="5401">
      <c r="A5401" t="str">
        <v>Jóvenes Protagonistas</v>
      </c>
      <c r="B5401" t="str">
        <v>QUICHÉ</v>
      </c>
      <c r="C5401" t="str">
        <v>Pachalum</v>
      </c>
      <c r="D5401" t="str">
        <v>Persona</v>
      </c>
      <c r="E5401" t="str">
        <v>05 Mayo</v>
      </c>
      <c r="F5401">
        <v>5</v>
      </c>
      <c r="G5401" s="1">
        <f>'JOVENES PROTAGONISTAS'!M48</f>
        <v>0</v>
      </c>
      <c r="H5401" s="1">
        <f>'JOVENES PROTAGONISTAS'!N48</f>
        <v>0</v>
      </c>
    </row>
    <row r="5402">
      <c r="A5402" t="str">
        <v>Jóvenes Protagonistas</v>
      </c>
      <c r="B5402" t="str">
        <v>QUICHÉ</v>
      </c>
      <c r="C5402" t="str">
        <v>Pachalum</v>
      </c>
      <c r="D5402" t="str">
        <v>Persona</v>
      </c>
      <c r="E5402" t="str">
        <v>06 Junio</v>
      </c>
      <c r="F5402">
        <v>6</v>
      </c>
      <c r="G5402" s="1">
        <f>'JOVENES PROTAGONISTAS'!O48</f>
        <v>0</v>
      </c>
      <c r="H5402" s="1">
        <f>'JOVENES PROTAGONISTAS'!P48</f>
        <v>0</v>
      </c>
    </row>
    <row r="5403">
      <c r="A5403" t="str">
        <v>Jóvenes Protagonistas</v>
      </c>
      <c r="B5403" t="str">
        <v>QUICHÉ</v>
      </c>
      <c r="C5403" t="str">
        <v>Pachalum</v>
      </c>
      <c r="D5403" t="str">
        <v>Persona</v>
      </c>
      <c r="E5403" t="str">
        <v>07 Julio</v>
      </c>
      <c r="F5403">
        <v>7</v>
      </c>
      <c r="G5403" s="1">
        <f>'JOVENES PROTAGONISTAS'!Q48</f>
        <v>70</v>
      </c>
      <c r="H5403" s="1">
        <f>'JOVENES PROTAGONISTAS'!R48</f>
        <v>55329.85409267197</v>
      </c>
    </row>
    <row r="5404">
      <c r="A5404" t="str">
        <v>Jóvenes Protagonistas</v>
      </c>
      <c r="B5404" t="str">
        <v>QUICHÉ</v>
      </c>
      <c r="C5404" t="str">
        <v>Ixcán</v>
      </c>
      <c r="D5404" t="str">
        <v>Persona</v>
      </c>
      <c r="E5404" t="str">
        <v>01 Enero</v>
      </c>
      <c r="F5404">
        <v>1</v>
      </c>
      <c r="G5404" s="1">
        <f>'JOVENES PROTAGONISTAS'!E49</f>
        <v>0</v>
      </c>
      <c r="H5404" s="1">
        <f>'JOVENES PROTAGONISTAS'!F49</f>
        <v>0</v>
      </c>
    </row>
    <row r="5405">
      <c r="A5405" t="str">
        <v>Jóvenes Protagonistas</v>
      </c>
      <c r="B5405" t="str">
        <v>QUICHÉ</v>
      </c>
      <c r="C5405" t="str">
        <v>Ixcán</v>
      </c>
      <c r="D5405" t="str">
        <v>Persona</v>
      </c>
      <c r="E5405" t="str">
        <v>02 Febrero</v>
      </c>
      <c r="F5405">
        <v>2</v>
      </c>
      <c r="G5405" s="1">
        <f>'JOVENES PROTAGONISTAS'!G49</f>
        <v>0</v>
      </c>
      <c r="H5405" s="1">
        <f>'JOVENES PROTAGONISTAS'!H49</f>
        <v>0</v>
      </c>
    </row>
    <row r="5406">
      <c r="A5406" t="str">
        <v>Jóvenes Protagonistas</v>
      </c>
      <c r="B5406" t="str">
        <v>QUICHÉ</v>
      </c>
      <c r="C5406" t="str">
        <v>Ixcán</v>
      </c>
      <c r="D5406" t="str">
        <v>Persona</v>
      </c>
      <c r="E5406" t="str">
        <v>03 Marzo</v>
      </c>
      <c r="F5406">
        <v>3</v>
      </c>
      <c r="G5406" s="1">
        <f>'JOVENES PROTAGONISTAS'!I49</f>
        <v>0</v>
      </c>
      <c r="H5406" s="1">
        <f>'JOVENES PROTAGONISTAS'!J49</f>
        <v>0</v>
      </c>
    </row>
    <row r="5407">
      <c r="A5407" t="str">
        <v>Jóvenes Protagonistas</v>
      </c>
      <c r="B5407" t="str">
        <v>QUICHÉ</v>
      </c>
      <c r="C5407" t="str">
        <v>Ixcán</v>
      </c>
      <c r="D5407" t="str">
        <v>Persona</v>
      </c>
      <c r="E5407" t="str">
        <v>04 Abril</v>
      </c>
      <c r="F5407">
        <v>4</v>
      </c>
      <c r="G5407" s="1">
        <f>'JOVENES PROTAGONISTAS'!K49</f>
        <v>0</v>
      </c>
      <c r="H5407" s="1">
        <f>'JOVENES PROTAGONISTAS'!L49</f>
        <v>2579.0798454404944</v>
      </c>
    </row>
    <row r="5408">
      <c r="A5408" t="str">
        <v>Jóvenes Protagonistas</v>
      </c>
      <c r="B5408" t="str">
        <v>QUICHÉ</v>
      </c>
      <c r="C5408" t="str">
        <v>Ixcán</v>
      </c>
      <c r="D5408" t="str">
        <v>Persona</v>
      </c>
      <c r="E5408" t="str">
        <v>05 Mayo</v>
      </c>
      <c r="F5408">
        <v>5</v>
      </c>
      <c r="G5408" s="1">
        <f>'JOVENES PROTAGONISTAS'!M49</f>
        <v>0</v>
      </c>
      <c r="H5408" s="1">
        <f>'JOVENES PROTAGONISTAS'!N49</f>
        <v>0</v>
      </c>
    </row>
    <row r="5409">
      <c r="A5409" t="str">
        <v>Jóvenes Protagonistas</v>
      </c>
      <c r="B5409" t="str">
        <v>QUICHÉ</v>
      </c>
      <c r="C5409" t="str">
        <v>Ixcán</v>
      </c>
      <c r="D5409" t="str">
        <v>Persona</v>
      </c>
      <c r="E5409" t="str">
        <v>06 Junio</v>
      </c>
      <c r="F5409">
        <v>6</v>
      </c>
      <c r="G5409" s="1">
        <f>'JOVENES PROTAGONISTAS'!O49</f>
        <v>16</v>
      </c>
      <c r="H5409" s="1">
        <f>'JOVENES PROTAGONISTAS'!P49</f>
        <v>3679.279010752688</v>
      </c>
    </row>
    <row r="5410">
      <c r="A5410" t="str">
        <v>Jóvenes Protagonistas</v>
      </c>
      <c r="B5410" t="str">
        <v>QUICHÉ</v>
      </c>
      <c r="C5410" t="str">
        <v>Ixcán</v>
      </c>
      <c r="D5410" t="str">
        <v>Persona</v>
      </c>
      <c r="E5410" t="str">
        <v>07 Julio</v>
      </c>
      <c r="F5410">
        <v>7</v>
      </c>
      <c r="G5410" s="1">
        <f>'JOVENES PROTAGONISTAS'!Q49</f>
        <v>52</v>
      </c>
      <c r="H5410" s="1">
        <f>'JOVENES PROTAGONISTAS'!R49</f>
        <v>41102.17732598489</v>
      </c>
    </row>
    <row r="5411">
      <c r="A5411" t="str">
        <v>Jóvenes Protagonistas</v>
      </c>
      <c r="B5411" t="str">
        <v>SAN MARCOS</v>
      </c>
      <c r="C5411" t="str">
        <v>San Antonio Sacatepéquez</v>
      </c>
      <c r="D5411" t="str">
        <v>Persona</v>
      </c>
      <c r="E5411" t="str">
        <v>01 Enero</v>
      </c>
      <c r="F5411">
        <v>1</v>
      </c>
      <c r="G5411" s="1">
        <f>'JOVENES PROTAGONISTAS'!E50</f>
        <v>0</v>
      </c>
      <c r="H5411" s="1">
        <f>'JOVENES PROTAGONISTAS'!F50</f>
        <v>0</v>
      </c>
    </row>
    <row r="5412">
      <c r="A5412" t="str">
        <v>Jóvenes Protagonistas</v>
      </c>
      <c r="B5412" t="str">
        <v>SAN MARCOS</v>
      </c>
      <c r="C5412" t="str">
        <v>San Antonio Sacatepéquez</v>
      </c>
      <c r="D5412" t="str">
        <v>Persona</v>
      </c>
      <c r="E5412" t="str">
        <v>02 Febrero</v>
      </c>
      <c r="F5412">
        <v>2</v>
      </c>
      <c r="G5412" s="1">
        <f>'JOVENES PROTAGONISTAS'!G50</f>
        <v>29</v>
      </c>
      <c r="H5412" s="1">
        <f>'JOVENES PROTAGONISTAS'!H50</f>
        <v>2914.268831500393</v>
      </c>
    </row>
    <row r="5413">
      <c r="A5413" t="str">
        <v>Jóvenes Protagonistas</v>
      </c>
      <c r="B5413" t="str">
        <v>SAN MARCOS</v>
      </c>
      <c r="C5413" t="str">
        <v>San Antonio Sacatepéquez</v>
      </c>
      <c r="D5413" t="str">
        <v>Persona</v>
      </c>
      <c r="E5413" t="str">
        <v>03 Marzo</v>
      </c>
      <c r="F5413">
        <v>3</v>
      </c>
      <c r="G5413" s="1">
        <f>'JOVENES PROTAGONISTAS'!I50</f>
        <v>27</v>
      </c>
      <c r="H5413" s="1">
        <f>'JOVENES PROTAGONISTAS'!J50</f>
        <v>4475.497614991482</v>
      </c>
    </row>
    <row r="5414">
      <c r="A5414" t="str">
        <v>Jóvenes Protagonistas</v>
      </c>
      <c r="B5414" t="str">
        <v>SAN MARCOS</v>
      </c>
      <c r="C5414" t="str">
        <v>San Antonio Sacatepéquez</v>
      </c>
      <c r="D5414" t="str">
        <v>Persona</v>
      </c>
      <c r="E5414" t="str">
        <v>04 Abril</v>
      </c>
      <c r="F5414">
        <v>4</v>
      </c>
      <c r="G5414" s="1">
        <f>'JOVENES PROTAGONISTAS'!K50</f>
        <v>3</v>
      </c>
      <c r="H5414" s="1">
        <f>'JOVENES PROTAGONISTAS'!L50</f>
        <v>2579.0798454404944</v>
      </c>
    </row>
    <row r="5415">
      <c r="A5415" t="str">
        <v>Jóvenes Protagonistas</v>
      </c>
      <c r="B5415" t="str">
        <v>SAN MARCOS</v>
      </c>
      <c r="C5415" t="str">
        <v>San Antonio Sacatepéquez</v>
      </c>
      <c r="D5415" t="str">
        <v>Persona</v>
      </c>
      <c r="E5415" t="str">
        <v>05 Mayo</v>
      </c>
      <c r="F5415">
        <v>5</v>
      </c>
      <c r="G5415" s="1">
        <f>'JOVENES PROTAGONISTAS'!M50</f>
        <v>2</v>
      </c>
      <c r="H5415" s="1">
        <f>'JOVENES PROTAGONISTAS'!N50</f>
        <v>2016.9943788645307</v>
      </c>
    </row>
    <row r="5416">
      <c r="A5416" t="str">
        <v>Jóvenes Protagonistas</v>
      </c>
      <c r="B5416" t="str">
        <v>SAN MARCOS</v>
      </c>
      <c r="C5416" t="str">
        <v>San Antonio Sacatepéquez</v>
      </c>
      <c r="D5416" t="str">
        <v>Persona</v>
      </c>
      <c r="E5416" t="str">
        <v>06 Junio</v>
      </c>
      <c r="F5416">
        <v>6</v>
      </c>
      <c r="G5416" s="1">
        <f>'JOVENES PROTAGONISTAS'!O50</f>
        <v>122</v>
      </c>
      <c r="H5416" s="1">
        <f>'JOVENES PROTAGONISTAS'!P50</f>
        <v>28054.502456989245</v>
      </c>
    </row>
    <row r="5417">
      <c r="A5417" t="str">
        <v>Jóvenes Protagonistas</v>
      </c>
      <c r="B5417" t="str">
        <v>SAN MARCOS</v>
      </c>
      <c r="C5417" t="str">
        <v>San Antonio Sacatepéquez</v>
      </c>
      <c r="D5417" t="str">
        <v>Persona</v>
      </c>
      <c r="E5417" t="str">
        <v>07 Julio</v>
      </c>
      <c r="F5417">
        <v>7</v>
      </c>
      <c r="G5417" s="1">
        <f>'JOVENES PROTAGONISTAS'!Q50</f>
        <v>9</v>
      </c>
      <c r="H5417" s="1">
        <f>'JOVENES PROTAGONISTAS'!R50</f>
        <v>7113.838383343539</v>
      </c>
    </row>
    <row r="5418">
      <c r="A5418" t="str">
        <v>Jóvenes Protagonistas</v>
      </c>
      <c r="B5418" t="str">
        <v>SAN MARCOS</v>
      </c>
      <c r="C5418" t="str">
        <v>San Pedro Sacatepéquez</v>
      </c>
      <c r="D5418" t="str">
        <v>Persona</v>
      </c>
      <c r="E5418" t="str">
        <v>01 Enero</v>
      </c>
      <c r="F5418">
        <v>1</v>
      </c>
      <c r="G5418" s="1">
        <f>'JOVENES PROTAGONISTAS'!E51</f>
        <v>0</v>
      </c>
      <c r="H5418" s="1">
        <f>'JOVENES PROTAGONISTAS'!F51</f>
        <v>0</v>
      </c>
    </row>
    <row r="5419">
      <c r="A5419" t="str">
        <v>Jóvenes Protagonistas</v>
      </c>
      <c r="B5419" t="str">
        <v>SAN MARCOS</v>
      </c>
      <c r="C5419" t="str">
        <v>San Pedro Sacatepéquez</v>
      </c>
      <c r="D5419" t="str">
        <v>Persona</v>
      </c>
      <c r="E5419" t="str">
        <v>02 Febrero</v>
      </c>
      <c r="F5419">
        <v>2</v>
      </c>
      <c r="G5419" s="1">
        <f>'JOVENES PROTAGONISTAS'!G51</f>
        <v>50</v>
      </c>
      <c r="H5419" s="1">
        <f>'JOVENES PROTAGONISTAS'!H51</f>
        <v>5024.601433621367</v>
      </c>
    </row>
    <row r="5420">
      <c r="A5420" t="str">
        <v>Jóvenes Protagonistas</v>
      </c>
      <c r="B5420" t="str">
        <v>SAN MARCOS</v>
      </c>
      <c r="C5420" t="str">
        <v>San Pedro Sacatepéquez</v>
      </c>
      <c r="D5420" t="str">
        <v>Persona</v>
      </c>
      <c r="E5420" t="str">
        <v>03 Marzo</v>
      </c>
      <c r="F5420">
        <v>3</v>
      </c>
      <c r="G5420" s="1">
        <f>'JOVENES PROTAGONISTAS'!I51</f>
        <v>59</v>
      </c>
      <c r="H5420" s="1">
        <f>'JOVENES PROTAGONISTAS'!J51</f>
        <v>9779.791084611017</v>
      </c>
    </row>
    <row r="5421">
      <c r="A5421" t="str">
        <v>Jóvenes Protagonistas</v>
      </c>
      <c r="B5421" t="str">
        <v>SAN MARCOS</v>
      </c>
      <c r="C5421" t="str">
        <v>San Pedro Sacatepéquez</v>
      </c>
      <c r="D5421" t="str">
        <v>Persona</v>
      </c>
      <c r="E5421" t="str">
        <v>04 Abril</v>
      </c>
      <c r="F5421">
        <v>4</v>
      </c>
      <c r="G5421" s="1">
        <f>'JOVENES PROTAGONISTAS'!K51</f>
        <v>3</v>
      </c>
      <c r="H5421" s="1">
        <f>'JOVENES PROTAGONISTAS'!L51</f>
        <v>11176.012663575477</v>
      </c>
    </row>
    <row r="5422">
      <c r="A5422" t="str">
        <v>Jóvenes Protagonistas</v>
      </c>
      <c r="B5422" t="str">
        <v>SAN MARCOS</v>
      </c>
      <c r="C5422" t="str">
        <v>San Pedro Sacatepéquez</v>
      </c>
      <c r="D5422" t="str">
        <v>Persona</v>
      </c>
      <c r="E5422" t="str">
        <v>05 Mayo</v>
      </c>
      <c r="F5422">
        <v>5</v>
      </c>
      <c r="G5422" s="1">
        <f>'JOVENES PROTAGONISTAS'!M51</f>
        <v>10</v>
      </c>
      <c r="H5422" s="1">
        <f>'JOVENES PROTAGONISTAS'!N51</f>
        <v>10084.971894322654</v>
      </c>
    </row>
    <row r="5423">
      <c r="A5423" t="str">
        <v>Jóvenes Protagonistas</v>
      </c>
      <c r="B5423" t="str">
        <v>SAN MARCOS</v>
      </c>
      <c r="C5423" t="str">
        <v>San Pedro Sacatepéquez</v>
      </c>
      <c r="D5423" t="str">
        <v>Persona</v>
      </c>
      <c r="E5423" t="str">
        <v>06 Junio</v>
      </c>
      <c r="F5423">
        <v>6</v>
      </c>
      <c r="G5423" s="1">
        <f>'JOVENES PROTAGONISTAS'!O51</f>
        <v>132</v>
      </c>
      <c r="H5423" s="1">
        <f>'JOVENES PROTAGONISTAS'!P51</f>
        <v>30354.051838709674</v>
      </c>
    </row>
    <row r="5424">
      <c r="A5424" t="str">
        <v>Jóvenes Protagonistas</v>
      </c>
      <c r="B5424" t="str">
        <v>SAN MARCOS</v>
      </c>
      <c r="C5424" t="str">
        <v>San Pedro Sacatepéquez</v>
      </c>
      <c r="D5424" t="str">
        <v>Persona</v>
      </c>
      <c r="E5424" t="str">
        <v>07 Julio</v>
      </c>
      <c r="F5424">
        <v>7</v>
      </c>
      <c r="G5424" s="1">
        <f>'JOVENES PROTAGONISTAS'!Q51</f>
        <v>4</v>
      </c>
      <c r="H5424" s="1">
        <f>'JOVENES PROTAGONISTAS'!R51</f>
        <v>3161.705948152684</v>
      </c>
    </row>
    <row r="5425">
      <c r="A5425" t="str">
        <v>Jóvenes Protagonistas</v>
      </c>
      <c r="B5425" t="str">
        <v>SAN MARCOS</v>
      </c>
      <c r="C5425" t="str">
        <v>Esquipulas Palo Gordo</v>
      </c>
      <c r="D5425" t="str">
        <v>Persona</v>
      </c>
      <c r="E5425" t="str">
        <v>01 Enero</v>
      </c>
      <c r="F5425">
        <v>1</v>
      </c>
      <c r="G5425" s="1">
        <f>'JOVENES PROTAGONISTAS'!E52</f>
        <v>0</v>
      </c>
      <c r="H5425" s="1">
        <f>'JOVENES PROTAGONISTAS'!F52</f>
        <v>0</v>
      </c>
    </row>
    <row r="5426">
      <c r="A5426" t="str">
        <v>Jóvenes Protagonistas</v>
      </c>
      <c r="B5426" t="str">
        <v>SAN MARCOS</v>
      </c>
      <c r="C5426" t="str">
        <v>Esquipulas Palo Gordo</v>
      </c>
      <c r="D5426" t="str">
        <v>Persona</v>
      </c>
      <c r="E5426" t="str">
        <v>02 Febrero</v>
      </c>
      <c r="F5426">
        <v>2</v>
      </c>
      <c r="G5426" s="1">
        <f>'JOVENES PROTAGONISTAS'!G52</f>
        <v>35</v>
      </c>
      <c r="H5426" s="1">
        <f>'JOVENES PROTAGONISTAS'!H52</f>
        <v>3517.2210035349567</v>
      </c>
    </row>
    <row r="5427">
      <c r="A5427" t="str">
        <v>Jóvenes Protagonistas</v>
      </c>
      <c r="B5427" t="str">
        <v>SAN MARCOS</v>
      </c>
      <c r="C5427" t="str">
        <v>Esquipulas Palo Gordo</v>
      </c>
      <c r="D5427" t="str">
        <v>Persona</v>
      </c>
      <c r="E5427" t="str">
        <v>03 Marzo</v>
      </c>
      <c r="F5427">
        <v>3</v>
      </c>
      <c r="G5427" s="1">
        <f>'JOVENES PROTAGONISTAS'!I52</f>
        <v>45</v>
      </c>
      <c r="H5427" s="1">
        <f>'JOVENES PROTAGONISTAS'!J52</f>
        <v>7459.16269165247</v>
      </c>
    </row>
    <row r="5428">
      <c r="A5428" t="str">
        <v>Jóvenes Protagonistas</v>
      </c>
      <c r="B5428" t="str">
        <v>SAN MARCOS</v>
      </c>
      <c r="C5428" t="str">
        <v>Esquipulas Palo Gordo</v>
      </c>
      <c r="D5428" t="str">
        <v>Persona</v>
      </c>
      <c r="E5428" t="str">
        <v>04 Abril</v>
      </c>
      <c r="F5428">
        <v>4</v>
      </c>
      <c r="G5428" s="1">
        <f>'JOVENES PROTAGONISTAS'!K52</f>
        <v>13</v>
      </c>
      <c r="H5428" s="1">
        <f>'JOVENES PROTAGONISTAS'!L52</f>
        <v>0</v>
      </c>
    </row>
    <row r="5429">
      <c r="A5429" t="str">
        <v>Jóvenes Protagonistas</v>
      </c>
      <c r="B5429" t="str">
        <v>SAN MARCOS</v>
      </c>
      <c r="C5429" t="str">
        <v>Esquipulas Palo Gordo</v>
      </c>
      <c r="D5429" t="str">
        <v>Persona</v>
      </c>
      <c r="E5429" t="str">
        <v>05 Mayo</v>
      </c>
      <c r="F5429">
        <v>5</v>
      </c>
      <c r="G5429" s="1">
        <f>'JOVENES PROTAGONISTAS'!M52</f>
        <v>14</v>
      </c>
      <c r="H5429" s="1">
        <f>'JOVENES PROTAGONISTAS'!N52</f>
        <v>14118.960652051715</v>
      </c>
    </row>
    <row r="5430">
      <c r="A5430" t="str">
        <v>Jóvenes Protagonistas</v>
      </c>
      <c r="B5430" t="str">
        <v>SAN MARCOS</v>
      </c>
      <c r="C5430" t="str">
        <v>Esquipulas Palo Gordo</v>
      </c>
      <c r="D5430" t="str">
        <v>Persona</v>
      </c>
      <c r="E5430" t="str">
        <v>06 Junio</v>
      </c>
      <c r="F5430">
        <v>6</v>
      </c>
      <c r="G5430" s="1">
        <f>'JOVENES PROTAGONISTAS'!O52</f>
        <v>3</v>
      </c>
      <c r="H5430" s="1">
        <f>'JOVENES PROTAGONISTAS'!P52</f>
        <v>689.864814516129</v>
      </c>
    </row>
    <row r="5431">
      <c r="A5431" t="str">
        <v>Jóvenes Protagonistas</v>
      </c>
      <c r="B5431" t="str">
        <v>SAN MARCOS</v>
      </c>
      <c r="C5431" t="str">
        <v>Esquipulas Palo Gordo</v>
      </c>
      <c r="D5431" t="str">
        <v>Persona</v>
      </c>
      <c r="E5431" t="str">
        <v>07 Julio</v>
      </c>
      <c r="F5431">
        <v>7</v>
      </c>
      <c r="G5431" s="1">
        <f>'JOVENES PROTAGONISTAS'!Q52</f>
        <v>13</v>
      </c>
      <c r="H5431" s="1">
        <f>'JOVENES PROTAGONISTAS'!R52</f>
        <v>10275.544331496223</v>
      </c>
    </row>
    <row r="5432">
      <c r="A5432" t="str">
        <v>Jóvenes Protagonistas</v>
      </c>
      <c r="B5432" t="str">
        <v>SOLOLÁ</v>
      </c>
      <c r="C5432" t="str">
        <v>Sololá</v>
      </c>
      <c r="D5432" t="str">
        <v>Persona</v>
      </c>
      <c r="E5432" t="str">
        <v>01 Enero</v>
      </c>
      <c r="F5432">
        <v>1</v>
      </c>
      <c r="G5432" s="1">
        <f>'JOVENES PROTAGONISTAS'!E53</f>
        <v>0</v>
      </c>
      <c r="H5432" s="1">
        <f>'JOVENES PROTAGONISTAS'!F53</f>
        <v>0</v>
      </c>
    </row>
    <row r="5433">
      <c r="A5433" t="str">
        <v>Jóvenes Protagonistas</v>
      </c>
      <c r="B5433" t="str">
        <v>SOLOLÁ</v>
      </c>
      <c r="C5433" t="str">
        <v>Sololá</v>
      </c>
      <c r="D5433" t="str">
        <v>Persona</v>
      </c>
      <c r="E5433" t="str">
        <v>02 Febrero</v>
      </c>
      <c r="F5433">
        <v>2</v>
      </c>
      <c r="G5433" s="1">
        <f>'JOVENES PROTAGONISTAS'!G53</f>
        <v>50</v>
      </c>
      <c r="H5433" s="1">
        <f>'JOVENES PROTAGONISTAS'!H53</f>
        <v>5024.601433621367</v>
      </c>
    </row>
    <row r="5434">
      <c r="A5434" t="str">
        <v>Jóvenes Protagonistas</v>
      </c>
      <c r="B5434" t="str">
        <v>SOLOLÁ</v>
      </c>
      <c r="C5434" t="str">
        <v>Sololá</v>
      </c>
      <c r="D5434" t="str">
        <v>Persona</v>
      </c>
      <c r="E5434" t="str">
        <v>03 Marzo</v>
      </c>
      <c r="F5434">
        <v>3</v>
      </c>
      <c r="G5434" s="1">
        <f>'JOVENES PROTAGONISTAS'!I53</f>
        <v>18</v>
      </c>
      <c r="H5434" s="1">
        <f>'JOVENES PROTAGONISTAS'!J53</f>
        <v>2983.6650766609882</v>
      </c>
    </row>
    <row r="5435">
      <c r="A5435" t="str">
        <v>Jóvenes Protagonistas</v>
      </c>
      <c r="B5435" t="str">
        <v>SOLOLÁ</v>
      </c>
      <c r="C5435" t="str">
        <v>Sololá</v>
      </c>
      <c r="D5435" t="str">
        <v>Persona</v>
      </c>
      <c r="E5435" t="str">
        <v>04 Abril</v>
      </c>
      <c r="F5435">
        <v>4</v>
      </c>
      <c r="G5435" s="1">
        <f>'JOVENES PROTAGONISTAS'!K53</f>
        <v>0</v>
      </c>
      <c r="H5435" s="1">
        <f>'JOVENES PROTAGONISTAS'!L53</f>
        <v>859.6932818134982</v>
      </c>
    </row>
    <row r="5436">
      <c r="A5436" t="str">
        <v>Jóvenes Protagonistas</v>
      </c>
      <c r="B5436" t="str">
        <v>SOLOLÁ</v>
      </c>
      <c r="C5436" t="str">
        <v>Sololá</v>
      </c>
      <c r="D5436" t="str">
        <v>Persona</v>
      </c>
      <c r="E5436" t="str">
        <v>05 Mayo</v>
      </c>
      <c r="F5436">
        <v>5</v>
      </c>
      <c r="G5436" s="1">
        <f>'JOVENES PROTAGONISTAS'!M53</f>
        <v>0</v>
      </c>
      <c r="H5436" s="1">
        <f>'JOVENES PROTAGONISTAS'!N53</f>
        <v>0</v>
      </c>
    </row>
    <row r="5437">
      <c r="A5437" t="str">
        <v>Jóvenes Protagonistas</v>
      </c>
      <c r="B5437" t="str">
        <v>SOLOLÁ</v>
      </c>
      <c r="C5437" t="str">
        <v>Sololá</v>
      </c>
      <c r="D5437" t="str">
        <v>Persona</v>
      </c>
      <c r="E5437" t="str">
        <v>06 Junio</v>
      </c>
      <c r="F5437">
        <v>6</v>
      </c>
      <c r="G5437" s="1">
        <f>'JOVENES PROTAGONISTAS'!O53</f>
        <v>12</v>
      </c>
      <c r="H5437" s="1">
        <f>'JOVENES PROTAGONISTAS'!P53</f>
        <v>2759.459258064516</v>
      </c>
    </row>
    <row r="5438">
      <c r="A5438" t="str">
        <v>Jóvenes Protagonistas</v>
      </c>
      <c r="B5438" t="str">
        <v>SOLOLÁ</v>
      </c>
      <c r="C5438" t="str">
        <v>Sololá</v>
      </c>
      <c r="D5438" t="str">
        <v>Persona</v>
      </c>
      <c r="E5438" t="str">
        <v>07 Julio</v>
      </c>
      <c r="F5438">
        <v>7</v>
      </c>
      <c r="G5438" s="1">
        <f>'JOVENES PROTAGONISTAS'!Q53</f>
        <v>25</v>
      </c>
      <c r="H5438" s="1">
        <f>'JOVENES PROTAGONISTAS'!R53</f>
        <v>19760.662175954276</v>
      </c>
    </row>
    <row r="5439">
      <c r="A5439" t="str">
        <v>Jóvenes Protagonistas</v>
      </c>
      <c r="B5439" t="str">
        <v>SOLOLÁ</v>
      </c>
      <c r="C5439" t="str">
        <v>Santa Lucia Utatlan</v>
      </c>
      <c r="D5439" t="str">
        <v>Persona</v>
      </c>
      <c r="E5439" t="str">
        <v>01 Enero</v>
      </c>
      <c r="F5439">
        <v>1</v>
      </c>
      <c r="G5439" s="1">
        <f>'JOVENES PROTAGONISTAS'!E54</f>
        <v>0</v>
      </c>
      <c r="H5439" s="1">
        <f>'JOVENES PROTAGONISTAS'!F54</f>
        <v>0</v>
      </c>
    </row>
    <row r="5440">
      <c r="A5440" t="str">
        <v>Jóvenes Protagonistas</v>
      </c>
      <c r="B5440" t="str">
        <v>SOLOLÁ</v>
      </c>
      <c r="C5440" t="str">
        <v>Santa Lucia Utatlan</v>
      </c>
      <c r="D5440" t="str">
        <v>Persona</v>
      </c>
      <c r="E5440" t="str">
        <v>02 Febrero</v>
      </c>
      <c r="F5440">
        <v>2</v>
      </c>
      <c r="G5440" s="1">
        <f>'JOVENES PROTAGONISTAS'!G54</f>
        <v>39</v>
      </c>
      <c r="H5440" s="1">
        <f>'JOVENES PROTAGONISTAS'!H54</f>
        <v>3919.1891182246663</v>
      </c>
    </row>
    <row r="5441">
      <c r="A5441" t="str">
        <v>Jóvenes Protagonistas</v>
      </c>
      <c r="B5441" t="str">
        <v>SOLOLÁ</v>
      </c>
      <c r="C5441" t="str">
        <v>Santa Lucia Utatlan</v>
      </c>
      <c r="D5441" t="str">
        <v>Persona</v>
      </c>
      <c r="E5441" t="str">
        <v>03 Marzo</v>
      </c>
      <c r="F5441">
        <v>3</v>
      </c>
      <c r="G5441" s="1">
        <f>'JOVENES PROTAGONISTAS'!I54</f>
        <v>0</v>
      </c>
      <c r="H5441" s="1">
        <f>'JOVENES PROTAGONISTAS'!J54</f>
        <v>0</v>
      </c>
    </row>
    <row r="5442">
      <c r="A5442" t="str">
        <v>Jóvenes Protagonistas</v>
      </c>
      <c r="B5442" t="str">
        <v>SOLOLÁ</v>
      </c>
      <c r="C5442" t="str">
        <v>Santa Lucia Utatlan</v>
      </c>
      <c r="D5442" t="str">
        <v>Persona</v>
      </c>
      <c r="E5442" t="str">
        <v>04 Abril</v>
      </c>
      <c r="F5442">
        <v>4</v>
      </c>
      <c r="G5442" s="1">
        <f>'JOVENES PROTAGONISTAS'!K54</f>
        <v>1</v>
      </c>
      <c r="H5442" s="1">
        <f>'JOVENES PROTAGONISTAS'!L54</f>
        <v>16334.172354456465</v>
      </c>
    </row>
    <row r="5443">
      <c r="A5443" t="str">
        <v>Jóvenes Protagonistas</v>
      </c>
      <c r="B5443" t="str">
        <v>SOLOLÁ</v>
      </c>
      <c r="C5443" t="str">
        <v>Santa Lucia Utatlan</v>
      </c>
      <c r="D5443" t="str">
        <v>Persona</v>
      </c>
      <c r="E5443" t="str">
        <v>05 Mayo</v>
      </c>
      <c r="F5443">
        <v>5</v>
      </c>
      <c r="G5443" s="1">
        <f>'JOVENES PROTAGONISTAS'!M54</f>
        <v>0</v>
      </c>
      <c r="H5443" s="1">
        <f>'JOVENES PROTAGONISTAS'!N54</f>
        <v>0</v>
      </c>
    </row>
    <row r="5444">
      <c r="A5444" t="str">
        <v>Jóvenes Protagonistas</v>
      </c>
      <c r="B5444" t="str">
        <v>SOLOLÁ</v>
      </c>
      <c r="C5444" t="str">
        <v>Santa Lucia Utatlan</v>
      </c>
      <c r="D5444" t="str">
        <v>Persona</v>
      </c>
      <c r="E5444" t="str">
        <v>06 Junio</v>
      </c>
      <c r="F5444">
        <v>6</v>
      </c>
      <c r="G5444" s="1">
        <f>'JOVENES PROTAGONISTAS'!O54</f>
        <v>10</v>
      </c>
      <c r="H5444" s="1">
        <f>'JOVENES PROTAGONISTAS'!P54</f>
        <v>2299.54938172043</v>
      </c>
    </row>
    <row r="5445">
      <c r="A5445" t="str">
        <v>Jóvenes Protagonistas</v>
      </c>
      <c r="B5445" t="str">
        <v>SOLOLÁ</v>
      </c>
      <c r="C5445" t="str">
        <v>Santa Lucia Utatlan</v>
      </c>
      <c r="D5445" t="str">
        <v>Persona</v>
      </c>
      <c r="E5445" t="str">
        <v>07 Julio</v>
      </c>
      <c r="F5445">
        <v>7</v>
      </c>
      <c r="G5445" s="1">
        <f>'JOVENES PROTAGONISTAS'!Q54</f>
        <v>16</v>
      </c>
      <c r="H5445" s="1">
        <f>'JOVENES PROTAGONISTAS'!R54</f>
        <v>12646.823792610736</v>
      </c>
    </row>
    <row r="5446">
      <c r="A5446" t="str">
        <v>Jóvenes Protagonistas</v>
      </c>
      <c r="B5446" t="str">
        <v>SOLOLÁ</v>
      </c>
      <c r="C5446" t="str">
        <v>Santiago Atitlán</v>
      </c>
      <c r="D5446" t="str">
        <v>Persona</v>
      </c>
      <c r="E5446" t="str">
        <v>01 Enero</v>
      </c>
      <c r="F5446">
        <v>1</v>
      </c>
      <c r="G5446" s="1">
        <f>'JOVENES PROTAGONISTAS'!E55</f>
        <v>0</v>
      </c>
      <c r="H5446" s="1">
        <f>'JOVENES PROTAGONISTAS'!F55</f>
        <v>0</v>
      </c>
    </row>
    <row r="5447">
      <c r="A5447" t="str">
        <v>Jóvenes Protagonistas</v>
      </c>
      <c r="B5447" t="str">
        <v>SOLOLÁ</v>
      </c>
      <c r="C5447" t="str">
        <v>Santiago Atitlán</v>
      </c>
      <c r="D5447" t="str">
        <v>Persona</v>
      </c>
      <c r="E5447" t="str">
        <v>02 Febrero</v>
      </c>
      <c r="F5447">
        <v>2</v>
      </c>
      <c r="G5447" s="1">
        <f>'JOVENES PROTAGONISTAS'!G55</f>
        <v>57</v>
      </c>
      <c r="H5447" s="1">
        <f>'JOVENES PROTAGONISTAS'!H55</f>
        <v>5728.045634328359</v>
      </c>
    </row>
    <row r="5448">
      <c r="A5448" t="str">
        <v>Jóvenes Protagonistas</v>
      </c>
      <c r="B5448" t="str">
        <v>SOLOLÁ</v>
      </c>
      <c r="C5448" t="str">
        <v>Santiago Atitlán</v>
      </c>
      <c r="D5448" t="str">
        <v>Persona</v>
      </c>
      <c r="E5448" t="str">
        <v>03 Marzo</v>
      </c>
      <c r="F5448">
        <v>3</v>
      </c>
      <c r="G5448" s="1">
        <f>'JOVENES PROTAGONISTAS'!I55</f>
        <v>113</v>
      </c>
      <c r="H5448" s="1">
        <f>'JOVENES PROTAGONISTAS'!J55</f>
        <v>18730.78631459398</v>
      </c>
    </row>
    <row r="5449">
      <c r="A5449" t="str">
        <v>Jóvenes Protagonistas</v>
      </c>
      <c r="B5449" t="str">
        <v>SOLOLÁ</v>
      </c>
      <c r="C5449" t="str">
        <v>Santiago Atitlán</v>
      </c>
      <c r="D5449" t="str">
        <v>Persona</v>
      </c>
      <c r="E5449" t="str">
        <v>04 Abril</v>
      </c>
      <c r="F5449">
        <v>4</v>
      </c>
      <c r="G5449" s="1">
        <f>'JOVENES PROTAGONISTAS'!K55</f>
        <v>19</v>
      </c>
      <c r="H5449" s="1">
        <f>'JOVENES PROTAGONISTAS'!L55</f>
        <v>0</v>
      </c>
    </row>
    <row r="5450">
      <c r="A5450" t="str">
        <v>Jóvenes Protagonistas</v>
      </c>
      <c r="B5450" t="str">
        <v>SOLOLÁ</v>
      </c>
      <c r="C5450" t="str">
        <v>Santiago Atitlán</v>
      </c>
      <c r="D5450" t="str">
        <v>Persona</v>
      </c>
      <c r="E5450" t="str">
        <v>05 Mayo</v>
      </c>
      <c r="F5450">
        <v>5</v>
      </c>
      <c r="G5450" s="1">
        <f>'JOVENES PROTAGONISTAS'!M55</f>
        <v>18</v>
      </c>
      <c r="H5450" s="1">
        <f>'JOVENES PROTAGONISTAS'!N55</f>
        <v>18152.949409780776</v>
      </c>
    </row>
    <row r="5451">
      <c r="A5451" t="str">
        <v>Jóvenes Protagonistas</v>
      </c>
      <c r="B5451" t="str">
        <v>SOLOLÁ</v>
      </c>
      <c r="C5451" t="str">
        <v>Santiago Atitlán</v>
      </c>
      <c r="D5451" t="str">
        <v>Persona</v>
      </c>
      <c r="E5451" t="str">
        <v>06 Junio</v>
      </c>
      <c r="F5451">
        <v>6</v>
      </c>
      <c r="G5451" s="1">
        <f>'JOVENES PROTAGONISTAS'!O55</f>
        <v>16</v>
      </c>
      <c r="H5451" s="1">
        <f>'JOVENES PROTAGONISTAS'!P55</f>
        <v>3679.279010752688</v>
      </c>
    </row>
    <row r="5452">
      <c r="A5452" t="str">
        <v>Jóvenes Protagonistas</v>
      </c>
      <c r="B5452" t="str">
        <v>SOLOLÁ</v>
      </c>
      <c r="C5452" t="str">
        <v>Santiago Atitlán</v>
      </c>
      <c r="D5452" t="str">
        <v>Persona</v>
      </c>
      <c r="E5452" t="str">
        <v>07 Julio</v>
      </c>
      <c r="F5452">
        <v>7</v>
      </c>
      <c r="G5452" s="1">
        <f>'JOVENES PROTAGONISTAS'!Q55</f>
        <v>11</v>
      </c>
      <c r="H5452" s="1">
        <f>'JOVENES PROTAGONISTAS'!R55</f>
        <v>8694.69135741988</v>
      </c>
    </row>
    <row r="5453">
      <c r="A5453" t="str">
        <v>Jóvenes Protagonistas</v>
      </c>
      <c r="B5453" t="str">
        <v>SOLOLÁ</v>
      </c>
      <c r="C5453" t="str">
        <v>Concepción</v>
      </c>
      <c r="D5453" t="str">
        <v>Persona</v>
      </c>
      <c r="E5453" t="str">
        <v>01 Enero</v>
      </c>
      <c r="F5453">
        <v>1</v>
      </c>
      <c r="G5453" s="1">
        <f>'JOVENES PROTAGONISTAS'!E56</f>
        <v>0</v>
      </c>
      <c r="H5453" s="1">
        <f>'JOVENES PROTAGONISTAS'!F56</f>
        <v>0</v>
      </c>
    </row>
    <row r="5454">
      <c r="A5454" t="str">
        <v>Jóvenes Protagonistas</v>
      </c>
      <c r="B5454" t="str">
        <v>SOLOLÁ</v>
      </c>
      <c r="C5454" t="str">
        <v>Concepción</v>
      </c>
      <c r="D5454" t="str">
        <v>Persona</v>
      </c>
      <c r="E5454" t="str">
        <v>02 Febrero</v>
      </c>
      <c r="F5454">
        <v>2</v>
      </c>
      <c r="G5454" s="1">
        <f>'JOVENES PROTAGONISTAS'!G56</f>
        <v>0</v>
      </c>
      <c r="H5454" s="1">
        <f>'JOVENES PROTAGONISTAS'!H56</f>
        <v>0</v>
      </c>
    </row>
    <row r="5455">
      <c r="A5455" t="str">
        <v>Jóvenes Protagonistas</v>
      </c>
      <c r="B5455" t="str">
        <v>SOLOLÁ</v>
      </c>
      <c r="C5455" t="str">
        <v>Concepción</v>
      </c>
      <c r="D5455" t="str">
        <v>Persona</v>
      </c>
      <c r="E5455" t="str">
        <v>03 Marzo</v>
      </c>
      <c r="F5455">
        <v>3</v>
      </c>
      <c r="G5455" s="1">
        <f>'JOVENES PROTAGONISTAS'!I56</f>
        <v>0</v>
      </c>
      <c r="H5455" s="1">
        <f>'JOVENES PROTAGONISTAS'!J56</f>
        <v>0</v>
      </c>
    </row>
    <row r="5456">
      <c r="A5456" t="str">
        <v>Jóvenes Protagonistas</v>
      </c>
      <c r="B5456" t="str">
        <v>SOLOLÁ</v>
      </c>
      <c r="C5456" t="str">
        <v>Concepción</v>
      </c>
      <c r="D5456" t="str">
        <v>Persona</v>
      </c>
      <c r="E5456" t="str">
        <v>04 Abril</v>
      </c>
      <c r="F5456">
        <v>4</v>
      </c>
      <c r="G5456" s="1">
        <f>'JOVENES PROTAGONISTAS'!K56</f>
        <v>0</v>
      </c>
      <c r="H5456" s="1">
        <f>'JOVENES PROTAGONISTAS'!L56</f>
        <v>0</v>
      </c>
    </row>
    <row r="5457">
      <c r="A5457" t="str">
        <v>Jóvenes Protagonistas</v>
      </c>
      <c r="B5457" t="str">
        <v>SOLOLÁ</v>
      </c>
      <c r="C5457" t="str">
        <v>Concepción</v>
      </c>
      <c r="D5457" t="str">
        <v>Persona</v>
      </c>
      <c r="E5457" t="str">
        <v>05 Mayo</v>
      </c>
      <c r="F5457">
        <v>5</v>
      </c>
      <c r="G5457" s="1">
        <f>'JOVENES PROTAGONISTAS'!M56</f>
        <v>0</v>
      </c>
      <c r="H5457" s="1">
        <f>'JOVENES PROTAGONISTAS'!N56</f>
        <v>0</v>
      </c>
    </row>
    <row r="5458">
      <c r="A5458" t="str">
        <v>Jóvenes Protagonistas</v>
      </c>
      <c r="B5458" t="str">
        <v>SOLOLÁ</v>
      </c>
      <c r="C5458" t="str">
        <v>Concepción</v>
      </c>
      <c r="D5458" t="str">
        <v>Persona</v>
      </c>
      <c r="E5458" t="str">
        <v>06 Junio</v>
      </c>
      <c r="F5458">
        <v>6</v>
      </c>
      <c r="G5458" s="1">
        <f>'JOVENES PROTAGONISTAS'!O56</f>
        <v>0</v>
      </c>
      <c r="H5458" s="1">
        <f>'JOVENES PROTAGONISTAS'!P56</f>
        <v>0</v>
      </c>
    </row>
    <row r="5459">
      <c r="A5459" t="str">
        <v>Jóvenes Protagonistas</v>
      </c>
      <c r="B5459" t="str">
        <v>SOLOLÁ</v>
      </c>
      <c r="C5459" t="str">
        <v>Concepción</v>
      </c>
      <c r="D5459" t="str">
        <v>Persona</v>
      </c>
      <c r="E5459" t="str">
        <v>07 Julio</v>
      </c>
      <c r="F5459">
        <v>7</v>
      </c>
      <c r="G5459" s="1">
        <f>'JOVENES PROTAGONISTAS'!Q56</f>
        <v>12</v>
      </c>
      <c r="H5459" s="1">
        <f>'JOVENES PROTAGONISTAS'!R56</f>
        <v>9485.117844458051</v>
      </c>
    </row>
    <row r="5460">
      <c r="A5460" t="str">
        <v>Jóvenes Protagonistas</v>
      </c>
      <c r="B5460" t="str">
        <v>SOLOLÁ</v>
      </c>
      <c r="C5460" t="str">
        <v>San Pedro La Laguna</v>
      </c>
      <c r="D5460" t="str">
        <v>Persona</v>
      </c>
      <c r="E5460" t="str">
        <v>01 Enero</v>
      </c>
      <c r="F5460">
        <v>1</v>
      </c>
      <c r="G5460" s="1">
        <f>'JOVENES PROTAGONISTAS'!E57</f>
        <v>0</v>
      </c>
      <c r="H5460" s="1">
        <f>'JOVENES PROTAGONISTAS'!F57</f>
        <v>0</v>
      </c>
    </row>
    <row r="5461">
      <c r="A5461" t="str">
        <v>Jóvenes Protagonistas</v>
      </c>
      <c r="B5461" t="str">
        <v>SOLOLÁ</v>
      </c>
      <c r="C5461" t="str">
        <v>San Pedro La Laguna</v>
      </c>
      <c r="D5461" t="str">
        <v>Persona</v>
      </c>
      <c r="E5461" t="str">
        <v>02 Febrero</v>
      </c>
      <c r="F5461">
        <v>2</v>
      </c>
      <c r="G5461" s="1">
        <f>'JOVENES PROTAGONISTAS'!G57</f>
        <v>0</v>
      </c>
      <c r="H5461" s="1">
        <f>'JOVENES PROTAGONISTAS'!H57</f>
        <v>0</v>
      </c>
    </row>
    <row r="5462">
      <c r="A5462" t="str">
        <v>Jóvenes Protagonistas</v>
      </c>
      <c r="B5462" t="str">
        <v>SOLOLÁ</v>
      </c>
      <c r="C5462" t="str">
        <v>San Pedro La Laguna</v>
      </c>
      <c r="D5462" t="str">
        <v>Persona</v>
      </c>
      <c r="E5462" t="str">
        <v>03 Marzo</v>
      </c>
      <c r="F5462">
        <v>3</v>
      </c>
      <c r="G5462" s="1">
        <f>'JOVENES PROTAGONISTAS'!I57</f>
        <v>0</v>
      </c>
      <c r="H5462" s="1">
        <f>'JOVENES PROTAGONISTAS'!J57</f>
        <v>0</v>
      </c>
    </row>
    <row r="5463">
      <c r="A5463" t="str">
        <v>Jóvenes Protagonistas</v>
      </c>
      <c r="B5463" t="str">
        <v>SOLOLÁ</v>
      </c>
      <c r="C5463" t="str">
        <v>San Pedro La Laguna</v>
      </c>
      <c r="D5463" t="str">
        <v>Persona</v>
      </c>
      <c r="E5463" t="str">
        <v>04 Abril</v>
      </c>
      <c r="F5463">
        <v>4</v>
      </c>
      <c r="G5463" s="1">
        <f>'JOVENES PROTAGONISTAS'!K57</f>
        <v>0</v>
      </c>
      <c r="H5463" s="1">
        <f>'JOVENES PROTAGONISTAS'!L57</f>
        <v>0</v>
      </c>
    </row>
    <row r="5464">
      <c r="A5464" t="str">
        <v>Jóvenes Protagonistas</v>
      </c>
      <c r="B5464" t="str">
        <v>SOLOLÁ</v>
      </c>
      <c r="C5464" t="str">
        <v>San Pedro La Laguna</v>
      </c>
      <c r="D5464" t="str">
        <v>Persona</v>
      </c>
      <c r="E5464" t="str">
        <v>05 Mayo</v>
      </c>
      <c r="F5464">
        <v>5</v>
      </c>
      <c r="G5464" s="1">
        <f>'JOVENES PROTAGONISTAS'!M57</f>
        <v>0</v>
      </c>
      <c r="H5464" s="1">
        <f>'JOVENES PROTAGONISTAS'!N57</f>
        <v>0</v>
      </c>
    </row>
    <row r="5465">
      <c r="A5465" t="str">
        <v>Jóvenes Protagonistas</v>
      </c>
      <c r="B5465" t="str">
        <v>SOLOLÁ</v>
      </c>
      <c r="C5465" t="str">
        <v>San Pedro La Laguna</v>
      </c>
      <c r="D5465" t="str">
        <v>Persona</v>
      </c>
      <c r="E5465" t="str">
        <v>06 Junio</v>
      </c>
      <c r="F5465">
        <v>6</v>
      </c>
      <c r="G5465" s="1">
        <f>'JOVENES PROTAGONISTAS'!O57</f>
        <v>0</v>
      </c>
      <c r="H5465" s="1">
        <f>'JOVENES PROTAGONISTAS'!P57</f>
        <v>0</v>
      </c>
    </row>
    <row r="5466">
      <c r="A5466" t="str">
        <v>Jóvenes Protagonistas</v>
      </c>
      <c r="B5466" t="str">
        <v>SOLOLÁ</v>
      </c>
      <c r="C5466" t="str">
        <v>San Pedro La Laguna</v>
      </c>
      <c r="D5466" t="str">
        <v>Persona</v>
      </c>
      <c r="E5466" t="str">
        <v>07 Julio</v>
      </c>
      <c r="F5466">
        <v>7</v>
      </c>
      <c r="G5466" s="1">
        <f>'JOVENES PROTAGONISTAS'!Q57</f>
        <v>13</v>
      </c>
      <c r="H5466" s="1">
        <f>'JOVENES PROTAGONISTAS'!R57</f>
        <v>10275.544331496223</v>
      </c>
    </row>
    <row r="5467">
      <c r="A5467" t="str">
        <v>Jóvenes Protagonistas</v>
      </c>
      <c r="B5467" t="str">
        <v>SOLOLÁ</v>
      </c>
      <c r="C5467" t="str">
        <v>Santa Cruz La Laguna</v>
      </c>
      <c r="D5467" t="str">
        <v>Persona</v>
      </c>
      <c r="E5467" t="str">
        <v>01 Enero</v>
      </c>
      <c r="F5467">
        <v>1</v>
      </c>
      <c r="G5467" s="1">
        <f>'JOVENES PROTAGONISTAS'!E58</f>
        <v>0</v>
      </c>
      <c r="H5467" s="1">
        <f>'JOVENES PROTAGONISTAS'!F58</f>
        <v>0</v>
      </c>
    </row>
    <row r="5468">
      <c r="A5468" t="str">
        <v>Jóvenes Protagonistas</v>
      </c>
      <c r="B5468" t="str">
        <v>SOLOLÁ</v>
      </c>
      <c r="C5468" t="str">
        <v>Santa Cruz La Laguna</v>
      </c>
      <c r="D5468" t="str">
        <v>Persona</v>
      </c>
      <c r="E5468" t="str">
        <v>02 Febrero</v>
      </c>
      <c r="F5468">
        <v>2</v>
      </c>
      <c r="G5468" s="1">
        <f>'JOVENES PROTAGONISTAS'!G58</f>
        <v>0</v>
      </c>
      <c r="H5468" s="1">
        <f>'JOVENES PROTAGONISTAS'!H58</f>
        <v>0</v>
      </c>
    </row>
    <row r="5469">
      <c r="A5469" t="str">
        <v>Jóvenes Protagonistas</v>
      </c>
      <c r="B5469" t="str">
        <v>SOLOLÁ</v>
      </c>
      <c r="C5469" t="str">
        <v>Santa Cruz La Laguna</v>
      </c>
      <c r="D5469" t="str">
        <v>Persona</v>
      </c>
      <c r="E5469" t="str">
        <v>03 Marzo</v>
      </c>
      <c r="F5469">
        <v>3</v>
      </c>
      <c r="G5469" s="1">
        <f>'JOVENES PROTAGONISTAS'!I58</f>
        <v>0</v>
      </c>
      <c r="H5469" s="1">
        <f>'JOVENES PROTAGONISTAS'!J58</f>
        <v>0</v>
      </c>
    </row>
    <row r="5470">
      <c r="A5470" t="str">
        <v>Jóvenes Protagonistas</v>
      </c>
      <c r="B5470" t="str">
        <v>SOLOLÁ</v>
      </c>
      <c r="C5470" t="str">
        <v>Santa Cruz La Laguna</v>
      </c>
      <c r="D5470" t="str">
        <v>Persona</v>
      </c>
      <c r="E5470" t="str">
        <v>04 Abril</v>
      </c>
      <c r="F5470">
        <v>4</v>
      </c>
      <c r="G5470" s="1">
        <f>'JOVENES PROTAGONISTAS'!K58</f>
        <v>0</v>
      </c>
      <c r="H5470" s="1">
        <f>'JOVENES PROTAGONISTAS'!L58</f>
        <v>0</v>
      </c>
    </row>
    <row r="5471">
      <c r="A5471" t="str">
        <v>Jóvenes Protagonistas</v>
      </c>
      <c r="B5471" t="str">
        <v>SOLOLÁ</v>
      </c>
      <c r="C5471" t="str">
        <v>Santa Cruz La Laguna</v>
      </c>
      <c r="D5471" t="str">
        <v>Persona</v>
      </c>
      <c r="E5471" t="str">
        <v>05 Mayo</v>
      </c>
      <c r="F5471">
        <v>5</v>
      </c>
      <c r="G5471" s="1">
        <f>'JOVENES PROTAGONISTAS'!M58</f>
        <v>0</v>
      </c>
      <c r="H5471" s="1">
        <f>'JOVENES PROTAGONISTAS'!N58</f>
        <v>0</v>
      </c>
    </row>
    <row r="5472">
      <c r="A5472" t="str">
        <v>Jóvenes Protagonistas</v>
      </c>
      <c r="B5472" t="str">
        <v>SOLOLÁ</v>
      </c>
      <c r="C5472" t="str">
        <v>Santa Cruz La Laguna</v>
      </c>
      <c r="D5472" t="str">
        <v>Persona</v>
      </c>
      <c r="E5472" t="str">
        <v>06 Junio</v>
      </c>
      <c r="F5472">
        <v>6</v>
      </c>
      <c r="G5472" s="1">
        <f>'JOVENES PROTAGONISTAS'!O58</f>
        <v>0</v>
      </c>
      <c r="H5472" s="1">
        <f>'JOVENES PROTAGONISTAS'!P58</f>
        <v>0</v>
      </c>
    </row>
    <row r="5473">
      <c r="A5473" t="str">
        <v>Jóvenes Protagonistas</v>
      </c>
      <c r="B5473" t="str">
        <v>SOLOLÁ</v>
      </c>
      <c r="C5473" t="str">
        <v>Santa Cruz La Laguna</v>
      </c>
      <c r="D5473" t="str">
        <v>Persona</v>
      </c>
      <c r="E5473" t="str">
        <v>07 Julio</v>
      </c>
      <c r="F5473">
        <v>7</v>
      </c>
      <c r="G5473" s="1">
        <f>'JOVENES PROTAGONISTAS'!Q58</f>
        <v>0</v>
      </c>
      <c r="H5473" s="1">
        <f>'JOVENES PROTAGONISTAS'!R58</f>
        <v>0</v>
      </c>
    </row>
    <row r="5474">
      <c r="A5474" t="str">
        <v>Jóvenes Protagonistas</v>
      </c>
      <c r="B5474" t="str">
        <v>HUEHUETENANGO</v>
      </c>
      <c r="C5474" t="str">
        <v>Huehuetenango</v>
      </c>
      <c r="D5474" t="str">
        <v>Persona</v>
      </c>
      <c r="E5474" t="str">
        <v>01 Enero</v>
      </c>
      <c r="F5474">
        <v>1</v>
      </c>
      <c r="G5474" s="1">
        <f>'JOVENES PROTAGONISTAS'!E59</f>
        <v>0</v>
      </c>
      <c r="H5474" s="1">
        <f>'JOVENES PROTAGONISTAS'!F59</f>
        <v>0</v>
      </c>
    </row>
    <row r="5475">
      <c r="A5475" t="str">
        <v>Jóvenes Protagonistas</v>
      </c>
      <c r="B5475" t="str">
        <v>HUEHUETENANGO</v>
      </c>
      <c r="C5475" t="str">
        <v>Huehuetenango</v>
      </c>
      <c r="D5475" t="str">
        <v>Persona</v>
      </c>
      <c r="E5475" t="str">
        <v>02 Febrero</v>
      </c>
      <c r="F5475">
        <v>2</v>
      </c>
      <c r="G5475" s="1">
        <f>'JOVENES PROTAGONISTAS'!G59</f>
        <v>55</v>
      </c>
      <c r="H5475" s="1">
        <f>'JOVENES PROTAGONISTAS'!H59</f>
        <v>5527.061576983504</v>
      </c>
    </row>
    <row r="5476">
      <c r="A5476" t="str">
        <v>Jóvenes Protagonistas</v>
      </c>
      <c r="B5476" t="str">
        <v>HUEHUETENANGO</v>
      </c>
      <c r="C5476" t="str">
        <v>Huehuetenango</v>
      </c>
      <c r="D5476" t="str">
        <v>Persona</v>
      </c>
      <c r="E5476" t="str">
        <v>03 Marzo</v>
      </c>
      <c r="F5476">
        <v>3</v>
      </c>
      <c r="G5476" s="1">
        <f>'JOVENES PROTAGONISTAS'!I59</f>
        <v>30</v>
      </c>
      <c r="H5476" s="1">
        <f>'JOVENES PROTAGONISTAS'!J59</f>
        <v>4972.775127768314</v>
      </c>
    </row>
    <row r="5477">
      <c r="A5477" t="str">
        <v>Jóvenes Protagonistas</v>
      </c>
      <c r="B5477" t="str">
        <v>HUEHUETENANGO</v>
      </c>
      <c r="C5477" t="str">
        <v>Huehuetenango</v>
      </c>
      <c r="D5477" t="str">
        <v>Persona</v>
      </c>
      <c r="E5477" t="str">
        <v>04 Abril</v>
      </c>
      <c r="F5477">
        <v>4</v>
      </c>
      <c r="G5477" s="1">
        <f>'JOVENES PROTAGONISTAS'!K59</f>
        <v>18</v>
      </c>
      <c r="H5477" s="1">
        <f>'JOVENES PROTAGONISTAS'!L59</f>
        <v>15474.479072642967</v>
      </c>
    </row>
    <row r="5478">
      <c r="A5478" t="str">
        <v>Jóvenes Protagonistas</v>
      </c>
      <c r="B5478" t="str">
        <v>HUEHUETENANGO</v>
      </c>
      <c r="C5478" t="str">
        <v>Huehuetenango</v>
      </c>
      <c r="D5478" t="str">
        <v>Persona</v>
      </c>
      <c r="E5478" t="str">
        <v>05 Mayo</v>
      </c>
      <c r="F5478">
        <v>5</v>
      </c>
      <c r="G5478" s="1">
        <f>'JOVENES PROTAGONISTAS'!M59</f>
        <v>40</v>
      </c>
      <c r="H5478" s="1">
        <f>'JOVENES PROTAGONISTAS'!N59</f>
        <v>40339.88757729062</v>
      </c>
    </row>
    <row r="5479">
      <c r="A5479" t="str">
        <v>Jóvenes Protagonistas</v>
      </c>
      <c r="B5479" t="str">
        <v>HUEHUETENANGO</v>
      </c>
      <c r="C5479" t="str">
        <v>Huehuetenango</v>
      </c>
      <c r="D5479" t="str">
        <v>Persona</v>
      </c>
      <c r="E5479" t="str">
        <v>06 Junio</v>
      </c>
      <c r="F5479">
        <v>6</v>
      </c>
      <c r="G5479" s="1">
        <f>'JOVENES PROTAGONISTAS'!O59</f>
        <v>132</v>
      </c>
      <c r="H5479" s="1">
        <f>'JOVENES PROTAGONISTAS'!P59</f>
        <v>30354.051838709674</v>
      </c>
    </row>
    <row r="5480">
      <c r="A5480" t="str">
        <v>Jóvenes Protagonistas</v>
      </c>
      <c r="B5480" t="str">
        <v>HUEHUETENANGO</v>
      </c>
      <c r="C5480" t="str">
        <v>Huehuetenango</v>
      </c>
      <c r="D5480" t="str">
        <v>Persona</v>
      </c>
      <c r="E5480" t="str">
        <v>07 Julio</v>
      </c>
      <c r="F5480">
        <v>7</v>
      </c>
      <c r="G5480" s="1">
        <f>'JOVENES PROTAGONISTAS'!Q59</f>
        <v>28</v>
      </c>
      <c r="H5480" s="1">
        <f>'JOVENES PROTAGONISTAS'!R59</f>
        <v>22131.941637068787</v>
      </c>
    </row>
    <row r="5481">
      <c r="A5481" t="str">
        <v>Jóvenes Protagonistas</v>
      </c>
      <c r="B5481" t="str">
        <v>HUEHUETENANGO</v>
      </c>
      <c r="C5481" t="str">
        <v>Aguacatan</v>
      </c>
      <c r="D5481" t="str">
        <v>Persona</v>
      </c>
      <c r="E5481" t="str">
        <v>01 Enero</v>
      </c>
      <c r="F5481">
        <v>1</v>
      </c>
      <c r="G5481" s="1">
        <f>'JOVENES PROTAGONISTAS'!E60</f>
        <v>0</v>
      </c>
      <c r="H5481" s="1">
        <f>'JOVENES PROTAGONISTAS'!F60</f>
        <v>0</v>
      </c>
    </row>
    <row r="5482">
      <c r="A5482" t="str">
        <v>Jóvenes Protagonistas</v>
      </c>
      <c r="B5482" t="str">
        <v>HUEHUETENANGO</v>
      </c>
      <c r="C5482" t="str">
        <v>Aguacatan</v>
      </c>
      <c r="D5482" t="str">
        <v>Persona</v>
      </c>
      <c r="E5482" t="str">
        <v>02 Febrero</v>
      </c>
      <c r="F5482">
        <v>2</v>
      </c>
      <c r="G5482" s="1">
        <f>'JOVENES PROTAGONISTAS'!G60</f>
        <v>37</v>
      </c>
      <c r="H5482" s="1">
        <f>'JOVENES PROTAGONISTAS'!H60</f>
        <v>3718.2050608798113</v>
      </c>
    </row>
    <row r="5483">
      <c r="A5483" t="str">
        <v>Jóvenes Protagonistas</v>
      </c>
      <c r="B5483" t="str">
        <v>HUEHUETENANGO</v>
      </c>
      <c r="C5483" t="str">
        <v>Aguacatan</v>
      </c>
      <c r="D5483" t="str">
        <v>Persona</v>
      </c>
      <c r="E5483" t="str">
        <v>03 Marzo</v>
      </c>
      <c r="F5483">
        <v>3</v>
      </c>
      <c r="G5483" s="1">
        <f>'JOVENES PROTAGONISTAS'!I60</f>
        <v>14</v>
      </c>
      <c r="H5483" s="1">
        <f>'JOVENES PROTAGONISTAS'!J60</f>
        <v>2320.628392958546</v>
      </c>
    </row>
    <row r="5484">
      <c r="A5484" t="str">
        <v>Jóvenes Protagonistas</v>
      </c>
      <c r="B5484" t="str">
        <v>HUEHUETENANGO</v>
      </c>
      <c r="C5484" t="str">
        <v>Aguacatan</v>
      </c>
      <c r="D5484" t="str">
        <v>Persona</v>
      </c>
      <c r="E5484" t="str">
        <v>04 Abril</v>
      </c>
      <c r="F5484">
        <v>4</v>
      </c>
      <c r="G5484" s="1">
        <f>'JOVENES PROTAGONISTAS'!K60</f>
        <v>5</v>
      </c>
      <c r="H5484" s="1">
        <f>'JOVENES PROTAGONISTAS'!L60</f>
        <v>4298.4664090674905</v>
      </c>
    </row>
    <row r="5485">
      <c r="A5485" t="str">
        <v>Jóvenes Protagonistas</v>
      </c>
      <c r="B5485" t="str">
        <v>HUEHUETENANGO</v>
      </c>
      <c r="C5485" t="str">
        <v>Aguacatan</v>
      </c>
      <c r="D5485" t="str">
        <v>Persona</v>
      </c>
      <c r="E5485" t="str">
        <v>05 Mayo</v>
      </c>
      <c r="F5485">
        <v>5</v>
      </c>
      <c r="G5485" s="1">
        <f>'JOVENES PROTAGONISTAS'!M60</f>
        <v>0</v>
      </c>
      <c r="H5485" s="1">
        <f>'JOVENES PROTAGONISTAS'!N60</f>
        <v>0</v>
      </c>
    </row>
    <row r="5486">
      <c r="A5486" t="str">
        <v>Jóvenes Protagonistas</v>
      </c>
      <c r="B5486" t="str">
        <v>HUEHUETENANGO</v>
      </c>
      <c r="C5486" t="str">
        <v>Aguacatan</v>
      </c>
      <c r="D5486" t="str">
        <v>Persona</v>
      </c>
      <c r="E5486" t="str">
        <v>06 Junio</v>
      </c>
      <c r="F5486">
        <v>6</v>
      </c>
      <c r="G5486" s="1">
        <f>'JOVENES PROTAGONISTAS'!O60</f>
        <v>21</v>
      </c>
      <c r="H5486" s="1">
        <f>'JOVENES PROTAGONISTAS'!P60</f>
        <v>4829.053701612903</v>
      </c>
    </row>
    <row r="5487">
      <c r="A5487" t="str">
        <v>Jóvenes Protagonistas</v>
      </c>
      <c r="B5487" t="str">
        <v>HUEHUETENANGO</v>
      </c>
      <c r="C5487" t="str">
        <v>Aguacatan</v>
      </c>
      <c r="D5487" t="str">
        <v>Persona</v>
      </c>
      <c r="E5487" t="str">
        <v>07 Julio</v>
      </c>
      <c r="F5487">
        <v>7</v>
      </c>
      <c r="G5487" s="1">
        <f>'JOVENES PROTAGONISTAS'!Q60</f>
        <v>12</v>
      </c>
      <c r="H5487" s="1">
        <f>'JOVENES PROTAGONISTAS'!R60</f>
        <v>9485.117844458051</v>
      </c>
    </row>
    <row r="5488">
      <c r="A5488" t="str">
        <v>Jóvenes Protagonistas</v>
      </c>
      <c r="B5488" t="str">
        <v>HUEHUETENANGO</v>
      </c>
      <c r="C5488" t="str">
        <v>San Ildefonso Ixtahuacan</v>
      </c>
      <c r="D5488" t="str">
        <v>Persona</v>
      </c>
      <c r="E5488" t="str">
        <v>01 Enero</v>
      </c>
      <c r="F5488">
        <v>1</v>
      </c>
      <c r="G5488" s="1">
        <f>'JOVENES PROTAGONISTAS'!E61</f>
        <v>0</v>
      </c>
      <c r="H5488" s="1">
        <f>'JOVENES PROTAGONISTAS'!F61</f>
        <v>0</v>
      </c>
    </row>
    <row r="5489">
      <c r="A5489" t="str">
        <v>Jóvenes Protagonistas</v>
      </c>
      <c r="B5489" t="str">
        <v>HUEHUETENANGO</v>
      </c>
      <c r="C5489" t="str">
        <v>San Ildefonso Ixtahuacan</v>
      </c>
      <c r="D5489" t="str">
        <v>Persona</v>
      </c>
      <c r="E5489" t="str">
        <v>02 Febrero</v>
      </c>
      <c r="F5489">
        <v>2</v>
      </c>
      <c r="G5489" s="1">
        <f>'JOVENES PROTAGONISTAS'!G61</f>
        <v>0</v>
      </c>
      <c r="H5489" s="1">
        <f>'JOVENES PROTAGONISTAS'!H61</f>
        <v>0</v>
      </c>
    </row>
    <row r="5490">
      <c r="A5490" t="str">
        <v>Jóvenes Protagonistas</v>
      </c>
      <c r="B5490" t="str">
        <v>HUEHUETENANGO</v>
      </c>
      <c r="C5490" t="str">
        <v>San Ildefonso Ixtahuacan</v>
      </c>
      <c r="D5490" t="str">
        <v>Persona</v>
      </c>
      <c r="E5490" t="str">
        <v>03 Marzo</v>
      </c>
      <c r="F5490">
        <v>3</v>
      </c>
      <c r="G5490" s="1">
        <f>'JOVENES PROTAGONISTAS'!I61</f>
        <v>30</v>
      </c>
      <c r="H5490" s="1">
        <f>'JOVENES PROTAGONISTAS'!J61</f>
        <v>4972.775127768314</v>
      </c>
    </row>
    <row r="5491">
      <c r="A5491" t="str">
        <v>Jóvenes Protagonistas</v>
      </c>
      <c r="B5491" t="str">
        <v>HUEHUETENANGO</v>
      </c>
      <c r="C5491" t="str">
        <v>San Ildefonso Ixtahuacan</v>
      </c>
      <c r="D5491" t="str">
        <v>Persona</v>
      </c>
      <c r="E5491" t="str">
        <v>04 Abril</v>
      </c>
      <c r="F5491">
        <v>4</v>
      </c>
      <c r="G5491" s="1">
        <f>'JOVENES PROTAGONISTAS'!K61</f>
        <v>9</v>
      </c>
      <c r="H5491" s="1">
        <f>'JOVENES PROTAGONISTAS'!L61</f>
        <v>7737.239536321484</v>
      </c>
    </row>
    <row r="5492">
      <c r="A5492" t="str">
        <v>Jóvenes Protagonistas</v>
      </c>
      <c r="B5492" t="str">
        <v>HUEHUETENANGO</v>
      </c>
      <c r="C5492" t="str">
        <v>San Ildefonso Ixtahuacan</v>
      </c>
      <c r="D5492" t="str">
        <v>Persona</v>
      </c>
      <c r="E5492" t="str">
        <v>05 Mayo</v>
      </c>
      <c r="F5492">
        <v>5</v>
      </c>
      <c r="G5492" s="1">
        <f>'JOVENES PROTAGONISTAS'!M61</f>
        <v>21</v>
      </c>
      <c r="H5492" s="1">
        <f>'JOVENES PROTAGONISTAS'!N61</f>
        <v>21178.44097807757</v>
      </c>
    </row>
    <row r="5493">
      <c r="A5493" t="str">
        <v>Jóvenes Protagonistas</v>
      </c>
      <c r="B5493" t="str">
        <v>HUEHUETENANGO</v>
      </c>
      <c r="C5493" t="str">
        <v>San Ildefonso Ixtahuacan</v>
      </c>
      <c r="D5493" t="str">
        <v>Persona</v>
      </c>
      <c r="E5493" t="str">
        <v>06 Junio</v>
      </c>
      <c r="F5493">
        <v>6</v>
      </c>
      <c r="G5493" s="1">
        <f>'JOVENES PROTAGONISTAS'!O61</f>
        <v>132</v>
      </c>
      <c r="H5493" s="1">
        <f>'JOVENES PROTAGONISTAS'!P61</f>
        <v>30354.051838709674</v>
      </c>
    </row>
    <row r="5494">
      <c r="A5494" t="str">
        <v>Jóvenes Protagonistas</v>
      </c>
      <c r="B5494" t="str">
        <v>HUEHUETENANGO</v>
      </c>
      <c r="C5494" t="str">
        <v>San Ildefonso Ixtahuacan</v>
      </c>
      <c r="D5494" t="str">
        <v>Persona</v>
      </c>
      <c r="E5494" t="str">
        <v>07 Julio</v>
      </c>
      <c r="F5494">
        <v>7</v>
      </c>
      <c r="G5494" s="1">
        <f>'JOVENES PROTAGONISTAS'!Q61</f>
        <v>31</v>
      </c>
      <c r="H5494" s="1">
        <f>'JOVENES PROTAGONISTAS'!R61</f>
        <v>24503.2210981833</v>
      </c>
    </row>
    <row r="5495">
      <c r="A5495" t="str">
        <v>Jóvenes Protagonistas</v>
      </c>
      <c r="B5495" t="str">
        <v>HUEHUETENANGO</v>
      </c>
      <c r="C5495" t="str">
        <v>San Juan Ixcoy</v>
      </c>
      <c r="D5495" t="str">
        <v>Persona</v>
      </c>
      <c r="E5495" t="str">
        <v>01 Enero</v>
      </c>
      <c r="F5495">
        <v>1</v>
      </c>
      <c r="G5495" s="1">
        <f>'JOVENES PROTAGONISTAS'!E62</f>
        <v>0</v>
      </c>
      <c r="H5495" s="1">
        <f>'JOVENES PROTAGONISTAS'!F62</f>
        <v>0</v>
      </c>
    </row>
    <row r="5496">
      <c r="A5496" t="str">
        <v>Jóvenes Protagonistas</v>
      </c>
      <c r="B5496" t="str">
        <v>HUEHUETENANGO</v>
      </c>
      <c r="C5496" t="str">
        <v>San Juan Ixcoy</v>
      </c>
      <c r="D5496" t="str">
        <v>Persona</v>
      </c>
      <c r="E5496" t="str">
        <v>02 Febrero</v>
      </c>
      <c r="F5496">
        <v>2</v>
      </c>
      <c r="G5496" s="1">
        <f>'JOVENES PROTAGONISTAS'!G62</f>
        <v>0</v>
      </c>
      <c r="H5496" s="1">
        <f>'JOVENES PROTAGONISTAS'!H62</f>
        <v>0</v>
      </c>
    </row>
    <row r="5497">
      <c r="A5497" t="str">
        <v>Jóvenes Protagonistas</v>
      </c>
      <c r="B5497" t="str">
        <v>HUEHUETENANGO</v>
      </c>
      <c r="C5497" t="str">
        <v>San Juan Ixcoy</v>
      </c>
      <c r="D5497" t="str">
        <v>Persona</v>
      </c>
      <c r="E5497" t="str">
        <v>03 Marzo</v>
      </c>
      <c r="F5497">
        <v>3</v>
      </c>
      <c r="G5497" s="1">
        <f>'JOVENES PROTAGONISTAS'!I62</f>
        <v>58</v>
      </c>
      <c r="H5497" s="1">
        <f>'JOVENES PROTAGONISTAS'!J62</f>
        <v>9614.031913685407</v>
      </c>
    </row>
    <row r="5498">
      <c r="A5498" t="str">
        <v>Jóvenes Protagonistas</v>
      </c>
      <c r="B5498" t="str">
        <v>HUEHUETENANGO</v>
      </c>
      <c r="C5498" t="str">
        <v>San Juan Ixcoy</v>
      </c>
      <c r="D5498" t="str">
        <v>Persona</v>
      </c>
      <c r="E5498" t="str">
        <v>04 Abril</v>
      </c>
      <c r="F5498">
        <v>4</v>
      </c>
      <c r="G5498" s="1">
        <f>'JOVENES PROTAGONISTAS'!K62</f>
        <v>4</v>
      </c>
      <c r="H5498" s="1">
        <f>'JOVENES PROTAGONISTAS'!L62</f>
        <v>3438.7731272539927</v>
      </c>
    </row>
    <row r="5499">
      <c r="A5499" t="str">
        <v>Jóvenes Protagonistas</v>
      </c>
      <c r="B5499" t="str">
        <v>HUEHUETENANGO</v>
      </c>
      <c r="C5499" t="str">
        <v>San Juan Ixcoy</v>
      </c>
      <c r="D5499" t="str">
        <v>Persona</v>
      </c>
      <c r="E5499" t="str">
        <v>05 Mayo</v>
      </c>
      <c r="F5499">
        <v>5</v>
      </c>
      <c r="G5499" s="1">
        <f>'JOVENES PROTAGONISTAS'!M62</f>
        <v>5</v>
      </c>
      <c r="H5499" s="1">
        <f>'JOVENES PROTAGONISTAS'!N62</f>
        <v>5042.485947161327</v>
      </c>
    </row>
    <row r="5500">
      <c r="A5500" t="str">
        <v>Jóvenes Protagonistas</v>
      </c>
      <c r="B5500" t="str">
        <v>HUEHUETENANGO</v>
      </c>
      <c r="C5500" t="str">
        <v>San Juan Ixcoy</v>
      </c>
      <c r="D5500" t="str">
        <v>Persona</v>
      </c>
      <c r="E5500" t="str">
        <v>06 Junio</v>
      </c>
      <c r="F5500">
        <v>6</v>
      </c>
      <c r="G5500" s="1">
        <f>'JOVENES PROTAGONISTAS'!O62</f>
        <v>1</v>
      </c>
      <c r="H5500" s="1">
        <f>'JOVENES PROTAGONISTAS'!P62</f>
        <v>229.954938172043</v>
      </c>
    </row>
    <row r="5501">
      <c r="A5501" t="str">
        <v>Jóvenes Protagonistas</v>
      </c>
      <c r="B5501" t="str">
        <v>HUEHUETENANGO</v>
      </c>
      <c r="C5501" t="str">
        <v>San Juan Ixcoy</v>
      </c>
      <c r="D5501" t="str">
        <v>Persona</v>
      </c>
      <c r="E5501" t="str">
        <v>07 Julio</v>
      </c>
      <c r="F5501">
        <v>7</v>
      </c>
      <c r="G5501" s="1">
        <f>'JOVENES PROTAGONISTAS'!Q62</f>
        <v>27</v>
      </c>
      <c r="H5501" s="1">
        <f>'JOVENES PROTAGONISTAS'!R62</f>
        <v>21341.515150030616</v>
      </c>
    </row>
    <row r="5502">
      <c r="A5502" t="str">
        <v>Jóvenes Protagonistas</v>
      </c>
      <c r="B5502" t="str">
        <v>HUEHUETENANGO</v>
      </c>
      <c r="C5502" t="str">
        <v>San Sebastian Huehuetenango</v>
      </c>
      <c r="D5502" t="str">
        <v>Persona</v>
      </c>
      <c r="E5502" t="str">
        <v>01 Enero</v>
      </c>
      <c r="F5502">
        <v>1</v>
      </c>
      <c r="G5502" s="1">
        <f>'JOVENES PROTAGONISTAS'!E63</f>
        <v>0</v>
      </c>
      <c r="H5502" s="1">
        <f>'JOVENES PROTAGONISTAS'!F63</f>
        <v>0</v>
      </c>
    </row>
    <row r="5503">
      <c r="A5503" t="str">
        <v>Jóvenes Protagonistas</v>
      </c>
      <c r="B5503" t="str">
        <v>HUEHUETENANGO</v>
      </c>
      <c r="C5503" t="str">
        <v>San Sebastian Huehuetenango</v>
      </c>
      <c r="D5503" t="str">
        <v>Persona</v>
      </c>
      <c r="E5503" t="str">
        <v>02 Febrero</v>
      </c>
      <c r="F5503">
        <v>2</v>
      </c>
      <c r="G5503" s="1">
        <f>'JOVENES PROTAGONISTAS'!G63</f>
        <v>0</v>
      </c>
      <c r="H5503" s="1">
        <f>'JOVENES PROTAGONISTAS'!H63</f>
        <v>0</v>
      </c>
    </row>
    <row r="5504">
      <c r="A5504" t="str">
        <v>Jóvenes Protagonistas</v>
      </c>
      <c r="B5504" t="str">
        <v>HUEHUETENANGO</v>
      </c>
      <c r="C5504" t="str">
        <v>San Sebastian Huehuetenango</v>
      </c>
      <c r="D5504" t="str">
        <v>Persona</v>
      </c>
      <c r="E5504" t="str">
        <v>03 Marzo</v>
      </c>
      <c r="F5504">
        <v>3</v>
      </c>
      <c r="G5504" s="1">
        <f>'JOVENES PROTAGONISTAS'!I63</f>
        <v>31</v>
      </c>
      <c r="H5504" s="1">
        <f>'JOVENES PROTAGONISTAS'!J63</f>
        <v>5138.534298693924</v>
      </c>
    </row>
    <row r="5505">
      <c r="A5505" t="str">
        <v>Jóvenes Protagonistas</v>
      </c>
      <c r="B5505" t="str">
        <v>HUEHUETENANGO</v>
      </c>
      <c r="C5505" t="str">
        <v>San Sebastian Huehuetenango</v>
      </c>
      <c r="D5505" t="str">
        <v>Persona</v>
      </c>
      <c r="E5505" t="str">
        <v>04 Abril</v>
      </c>
      <c r="F5505">
        <v>4</v>
      </c>
      <c r="G5505" s="1">
        <f>'JOVENES PROTAGONISTAS'!K63</f>
        <v>9</v>
      </c>
      <c r="H5505" s="1">
        <f>'JOVENES PROTAGONISTAS'!L63</f>
        <v>7737.239536321484</v>
      </c>
    </row>
    <row r="5506">
      <c r="A5506" t="str">
        <v>Jóvenes Protagonistas</v>
      </c>
      <c r="B5506" t="str">
        <v>HUEHUETENANGO</v>
      </c>
      <c r="C5506" t="str">
        <v>San Sebastian Huehuetenango</v>
      </c>
      <c r="D5506" t="str">
        <v>Persona</v>
      </c>
      <c r="E5506" t="str">
        <v>05 Mayo</v>
      </c>
      <c r="F5506">
        <v>5</v>
      </c>
      <c r="G5506" s="1">
        <f>'JOVENES PROTAGONISTAS'!M63</f>
        <v>10</v>
      </c>
      <c r="H5506" s="1">
        <f>'JOVENES PROTAGONISTAS'!N63</f>
        <v>10084.971894322654</v>
      </c>
    </row>
    <row r="5507">
      <c r="A5507" t="str">
        <v>Jóvenes Protagonistas</v>
      </c>
      <c r="B5507" t="str">
        <v>HUEHUETENANGO</v>
      </c>
      <c r="C5507" t="str">
        <v>San Sebastian Huehuetenango</v>
      </c>
      <c r="D5507" t="str">
        <v>Persona</v>
      </c>
      <c r="E5507" t="str">
        <v>06 Junio</v>
      </c>
      <c r="F5507">
        <v>6</v>
      </c>
      <c r="G5507" s="1">
        <f>'JOVENES PROTAGONISTAS'!O63</f>
        <v>10</v>
      </c>
      <c r="H5507" s="1">
        <f>'JOVENES PROTAGONISTAS'!P63</f>
        <v>2299.54938172043</v>
      </c>
    </row>
    <row r="5508">
      <c r="A5508" t="str">
        <v>Jóvenes Protagonistas</v>
      </c>
      <c r="B5508" t="str">
        <v>HUEHUETENANGO</v>
      </c>
      <c r="C5508" t="str">
        <v>San Sebastian Huehuetenango</v>
      </c>
      <c r="D5508" t="str">
        <v>Persona</v>
      </c>
      <c r="E5508" t="str">
        <v>07 Julio</v>
      </c>
      <c r="F5508">
        <v>7</v>
      </c>
      <c r="G5508" s="1">
        <f>'JOVENES PROTAGONISTAS'!Q63</f>
        <v>44</v>
      </c>
      <c r="H5508" s="1">
        <f>'JOVENES PROTAGONISTAS'!R63</f>
        <v>34778.76542967952</v>
      </c>
    </row>
    <row r="5509">
      <c r="A5509" t="str">
        <v>Jóvenes Protagonistas</v>
      </c>
      <c r="B5509" t="str">
        <v>HUEHUETENANGO</v>
      </c>
      <c r="C5509" t="str">
        <v>Chiantla</v>
      </c>
      <c r="D5509" t="str">
        <v>Persona</v>
      </c>
      <c r="E5509" t="str">
        <v>01 Enero</v>
      </c>
      <c r="F5509">
        <v>1</v>
      </c>
      <c r="G5509" s="1">
        <f>'JOVENES PROTAGONISTAS'!E64</f>
        <v>0</v>
      </c>
      <c r="H5509" s="1">
        <f>'JOVENES PROTAGONISTAS'!F64</f>
        <v>0</v>
      </c>
    </row>
    <row r="5510">
      <c r="A5510" t="str">
        <v>Jóvenes Protagonistas</v>
      </c>
      <c r="B5510" t="str">
        <v>HUEHUETENANGO</v>
      </c>
      <c r="C5510" t="str">
        <v>Chiantla</v>
      </c>
      <c r="D5510" t="str">
        <v>Persona</v>
      </c>
      <c r="E5510" t="str">
        <v>02 Febrero</v>
      </c>
      <c r="F5510">
        <v>2</v>
      </c>
      <c r="G5510" s="1">
        <f>'JOVENES PROTAGONISTAS'!G64</f>
        <v>51</v>
      </c>
      <c r="H5510" s="1">
        <f>'JOVENES PROTAGONISTAS'!H64</f>
        <v>5125.093462293794</v>
      </c>
    </row>
    <row r="5511">
      <c r="A5511" t="str">
        <v>Jóvenes Protagonistas</v>
      </c>
      <c r="B5511" t="str">
        <v>HUEHUETENANGO</v>
      </c>
      <c r="C5511" t="str">
        <v>Chiantla</v>
      </c>
      <c r="D5511" t="str">
        <v>Persona</v>
      </c>
      <c r="E5511" t="str">
        <v>03 Marzo</v>
      </c>
      <c r="F5511">
        <v>3</v>
      </c>
      <c r="G5511" s="1">
        <f>'JOVENES PROTAGONISTAS'!I64</f>
        <v>31</v>
      </c>
      <c r="H5511" s="1">
        <f>'JOVENES PROTAGONISTAS'!J64</f>
        <v>5138.534298693924</v>
      </c>
    </row>
    <row r="5512">
      <c r="A5512" t="str">
        <v>Jóvenes Protagonistas</v>
      </c>
      <c r="B5512" t="str">
        <v>HUEHUETENANGO</v>
      </c>
      <c r="C5512" t="str">
        <v>Chiantla</v>
      </c>
      <c r="D5512" t="str">
        <v>Persona</v>
      </c>
      <c r="E5512" t="str">
        <v>04 Abril</v>
      </c>
      <c r="F5512">
        <v>4</v>
      </c>
      <c r="G5512" s="1">
        <f>'JOVENES PROTAGONISTAS'!K64</f>
        <v>9</v>
      </c>
      <c r="H5512" s="1">
        <f>'JOVENES PROTAGONISTAS'!L64</f>
        <v>7737.239536321484</v>
      </c>
    </row>
    <row r="5513">
      <c r="A5513" t="str">
        <v>Jóvenes Protagonistas</v>
      </c>
      <c r="B5513" t="str">
        <v>HUEHUETENANGO</v>
      </c>
      <c r="C5513" t="str">
        <v>Chiantla</v>
      </c>
      <c r="D5513" t="str">
        <v>Persona</v>
      </c>
      <c r="E5513" t="str">
        <v>05 Mayo</v>
      </c>
      <c r="F5513">
        <v>5</v>
      </c>
      <c r="G5513" s="1">
        <f>'JOVENES PROTAGONISTAS'!M64</f>
        <v>35</v>
      </c>
      <c r="H5513" s="1">
        <f>'JOVENES PROTAGONISTAS'!N64</f>
        <v>35297.40163012929</v>
      </c>
    </row>
    <row r="5514">
      <c r="A5514" t="str">
        <v>Jóvenes Protagonistas</v>
      </c>
      <c r="B5514" t="str">
        <v>HUEHUETENANGO</v>
      </c>
      <c r="C5514" t="str">
        <v>Chiantla</v>
      </c>
      <c r="D5514" t="str">
        <v>Persona</v>
      </c>
      <c r="E5514" t="str">
        <v>06 Junio</v>
      </c>
      <c r="F5514">
        <v>6</v>
      </c>
      <c r="G5514" s="1">
        <f>'JOVENES PROTAGONISTAS'!O64</f>
        <v>126</v>
      </c>
      <c r="H5514" s="1">
        <f>'JOVENES PROTAGONISTAS'!P64</f>
        <v>28974.32220967742</v>
      </c>
    </row>
    <row r="5515">
      <c r="A5515" t="str">
        <v>Jóvenes Protagonistas</v>
      </c>
      <c r="B5515" t="str">
        <v>HUEHUETENANGO</v>
      </c>
      <c r="C5515" t="str">
        <v>Chiantla</v>
      </c>
      <c r="D5515" t="str">
        <v>Persona</v>
      </c>
      <c r="E5515" t="str">
        <v>07 Julio</v>
      </c>
      <c r="F5515">
        <v>7</v>
      </c>
      <c r="G5515" s="1">
        <f>'JOVENES PROTAGONISTAS'!Q64</f>
        <v>26</v>
      </c>
      <c r="H5515" s="1">
        <f>'JOVENES PROTAGONISTAS'!R64</f>
        <v>20551.088662992446</v>
      </c>
    </row>
    <row r="5516">
      <c r="A5516" t="str">
        <v>Jóvenes Protagonistas</v>
      </c>
      <c r="B5516" t="str">
        <v>ZACAPA</v>
      </c>
      <c r="C5516" t="str">
        <v>La Unión</v>
      </c>
      <c r="D5516" t="str">
        <v>Persona</v>
      </c>
      <c r="E5516" t="str">
        <v>01 Enero</v>
      </c>
      <c r="F5516">
        <v>1</v>
      </c>
      <c r="G5516" s="1">
        <f>'JOVENES PROTAGONISTAS'!E65</f>
        <v>0</v>
      </c>
      <c r="H5516" s="1">
        <f>'JOVENES PROTAGONISTAS'!F65</f>
        <v>0</v>
      </c>
    </row>
    <row r="5517">
      <c r="A5517" t="str">
        <v>Jóvenes Protagonistas</v>
      </c>
      <c r="B5517" t="str">
        <v>ZACAPA</v>
      </c>
      <c r="C5517" t="str">
        <v>La Unión</v>
      </c>
      <c r="D5517" t="str">
        <v>Persona</v>
      </c>
      <c r="E5517" t="str">
        <v>02 Febrero</v>
      </c>
      <c r="F5517">
        <v>2</v>
      </c>
      <c r="G5517" s="1">
        <f>'JOVENES PROTAGONISTAS'!G65</f>
        <v>21</v>
      </c>
      <c r="H5517" s="1">
        <f>'JOVENES PROTAGONISTAS'!H65</f>
        <v>2110.332602120974</v>
      </c>
    </row>
    <row r="5518">
      <c r="A5518" t="str">
        <v>Jóvenes Protagonistas</v>
      </c>
      <c r="B5518" t="str">
        <v>ZACAPA</v>
      </c>
      <c r="C5518" t="str">
        <v>La Unión</v>
      </c>
      <c r="D5518" t="str">
        <v>Persona</v>
      </c>
      <c r="E5518" t="str">
        <v>03 Marzo</v>
      </c>
      <c r="F5518">
        <v>3</v>
      </c>
      <c r="G5518" s="1">
        <f>'JOVENES PROTAGONISTAS'!I65</f>
        <v>5</v>
      </c>
      <c r="H5518" s="1">
        <f>'JOVENES PROTAGONISTAS'!J65</f>
        <v>828.7958546280522</v>
      </c>
    </row>
    <row r="5519">
      <c r="A5519" t="str">
        <v>Jóvenes Protagonistas</v>
      </c>
      <c r="B5519" t="str">
        <v>ZACAPA</v>
      </c>
      <c r="C5519" t="str">
        <v>La Unión</v>
      </c>
      <c r="D5519" t="str">
        <v>Persona</v>
      </c>
      <c r="E5519" t="str">
        <v>04 Abril</v>
      </c>
      <c r="F5519">
        <v>4</v>
      </c>
      <c r="G5519" s="1">
        <f>'JOVENES PROTAGONISTAS'!K65</f>
        <v>1</v>
      </c>
      <c r="H5519" s="1">
        <f>'JOVENES PROTAGONISTAS'!L65</f>
        <v>859.6932818134982</v>
      </c>
    </row>
    <row r="5520">
      <c r="A5520" t="str">
        <v>Jóvenes Protagonistas</v>
      </c>
      <c r="B5520" t="str">
        <v>ZACAPA</v>
      </c>
      <c r="C5520" t="str">
        <v>La Unión</v>
      </c>
      <c r="D5520" t="str">
        <v>Persona</v>
      </c>
      <c r="E5520" t="str">
        <v>05 Mayo</v>
      </c>
      <c r="F5520">
        <v>5</v>
      </c>
      <c r="G5520" s="1">
        <f>'JOVENES PROTAGONISTAS'!M65</f>
        <v>23</v>
      </c>
      <c r="H5520" s="1">
        <f>'JOVENES PROTAGONISTAS'!N65</f>
        <v>23195.435356942104</v>
      </c>
    </row>
    <row r="5521">
      <c r="A5521" t="str">
        <v>Jóvenes Protagonistas</v>
      </c>
      <c r="B5521" t="str">
        <v>ZACAPA</v>
      </c>
      <c r="C5521" t="str">
        <v>La Unión</v>
      </c>
      <c r="D5521" t="str">
        <v>Persona</v>
      </c>
      <c r="E5521" t="str">
        <v>06 Junio</v>
      </c>
      <c r="F5521">
        <v>6</v>
      </c>
      <c r="G5521" s="1">
        <f>'JOVENES PROTAGONISTAS'!O65</f>
        <v>5</v>
      </c>
      <c r="H5521" s="1">
        <f>'JOVENES PROTAGONISTAS'!P65</f>
        <v>1149.774690860215</v>
      </c>
    </row>
    <row r="5522">
      <c r="A5522" t="str">
        <v>Jóvenes Protagonistas</v>
      </c>
      <c r="B5522" t="str">
        <v>ZACAPA</v>
      </c>
      <c r="C5522" t="str">
        <v>La Unión</v>
      </c>
      <c r="D5522" t="str">
        <v>Persona</v>
      </c>
      <c r="E5522" t="str">
        <v>07 Julio</v>
      </c>
      <c r="F5522">
        <v>7</v>
      </c>
      <c r="G5522" s="1">
        <f>'JOVENES PROTAGONISTAS'!Q65</f>
        <v>26</v>
      </c>
      <c r="H5522" s="1">
        <f>'JOVENES PROTAGONISTAS'!R65</f>
        <v>20551.088662992446</v>
      </c>
    </row>
    <row r="5523">
      <c r="A5523" t="str">
        <v>Jóvenes Protagonistas</v>
      </c>
      <c r="B5523" t="str">
        <v>ZACAPA</v>
      </c>
      <c r="C5523" t="str">
        <v>Gualán</v>
      </c>
      <c r="D5523" t="str">
        <v>Persona</v>
      </c>
      <c r="E5523" t="str">
        <v>01 Enero</v>
      </c>
      <c r="F5523">
        <v>1</v>
      </c>
      <c r="G5523" s="1">
        <f>'JOVENES PROTAGONISTAS'!E66</f>
        <v>0</v>
      </c>
      <c r="H5523" s="1">
        <f>'JOVENES PROTAGONISTAS'!F66</f>
        <v>0</v>
      </c>
    </row>
    <row r="5524">
      <c r="A5524" t="str">
        <v>Jóvenes Protagonistas</v>
      </c>
      <c r="B5524" t="str">
        <v>ZACAPA</v>
      </c>
      <c r="C5524" t="str">
        <v>Gualán</v>
      </c>
      <c r="D5524" t="str">
        <v>Persona</v>
      </c>
      <c r="E5524" t="str">
        <v>02 Febrero</v>
      </c>
      <c r="F5524">
        <v>2</v>
      </c>
      <c r="G5524" s="1">
        <f>'JOVENES PROTAGONISTAS'!G66</f>
        <v>13</v>
      </c>
      <c r="H5524" s="1">
        <f>'JOVENES PROTAGONISTAS'!H66</f>
        <v>1306.3963727415553</v>
      </c>
    </row>
    <row r="5525">
      <c r="A5525" t="str">
        <v>Jóvenes Protagonistas</v>
      </c>
      <c r="B5525" t="str">
        <v>ZACAPA</v>
      </c>
      <c r="C5525" t="str">
        <v>Gualán</v>
      </c>
      <c r="D5525" t="str">
        <v>Persona</v>
      </c>
      <c r="E5525" t="str">
        <v>03 Marzo</v>
      </c>
      <c r="F5525">
        <v>3</v>
      </c>
      <c r="G5525" s="1">
        <f>'JOVENES PROTAGONISTAS'!I66</f>
        <v>18</v>
      </c>
      <c r="H5525" s="1">
        <f>'JOVENES PROTAGONISTAS'!J66</f>
        <v>2983.6650766609882</v>
      </c>
    </row>
    <row r="5526">
      <c r="A5526" t="str">
        <v>Jóvenes Protagonistas</v>
      </c>
      <c r="B5526" t="str">
        <v>ZACAPA</v>
      </c>
      <c r="C5526" t="str">
        <v>Gualán</v>
      </c>
      <c r="D5526" t="str">
        <v>Persona</v>
      </c>
      <c r="E5526" t="str">
        <v>04 Abril</v>
      </c>
      <c r="F5526">
        <v>4</v>
      </c>
      <c r="G5526" s="1">
        <f>'JOVENES PROTAGONISTAS'!K66</f>
        <v>4</v>
      </c>
      <c r="H5526" s="1">
        <f>'JOVENES PROTAGONISTAS'!L66</f>
        <v>3438.7731272539927</v>
      </c>
    </row>
    <row r="5527">
      <c r="A5527" t="str">
        <v>Jóvenes Protagonistas</v>
      </c>
      <c r="B5527" t="str">
        <v>ZACAPA</v>
      </c>
      <c r="C5527" t="str">
        <v>Gualán</v>
      </c>
      <c r="D5527" t="str">
        <v>Persona</v>
      </c>
      <c r="E5527" t="str">
        <v>05 Mayo</v>
      </c>
      <c r="F5527">
        <v>5</v>
      </c>
      <c r="G5527" s="1">
        <f>'JOVENES PROTAGONISTAS'!M66</f>
        <v>0</v>
      </c>
      <c r="H5527" s="1">
        <f>'JOVENES PROTAGONISTAS'!N66</f>
        <v>0</v>
      </c>
    </row>
    <row r="5528">
      <c r="A5528" t="str">
        <v>Jóvenes Protagonistas</v>
      </c>
      <c r="B5528" t="str">
        <v>ZACAPA</v>
      </c>
      <c r="C5528" t="str">
        <v>Gualán</v>
      </c>
      <c r="D5528" t="str">
        <v>Persona</v>
      </c>
      <c r="E5528" t="str">
        <v>06 Junio</v>
      </c>
      <c r="F5528">
        <v>6</v>
      </c>
      <c r="G5528" s="1">
        <f>'JOVENES PROTAGONISTAS'!O66</f>
        <v>5</v>
      </c>
      <c r="H5528" s="1">
        <f>'JOVENES PROTAGONISTAS'!P66</f>
        <v>1149.774690860215</v>
      </c>
    </row>
    <row r="5529">
      <c r="A5529" t="str">
        <v>Jóvenes Protagonistas</v>
      </c>
      <c r="B5529" t="str">
        <v>ZACAPA</v>
      </c>
      <c r="C5529" t="str">
        <v>Gualán</v>
      </c>
      <c r="D5529" t="str">
        <v>Persona</v>
      </c>
      <c r="E5529" t="str">
        <v>07 Julio</v>
      </c>
      <c r="F5529">
        <v>7</v>
      </c>
      <c r="G5529" s="1">
        <f>'JOVENES PROTAGONISTAS'!Q66</f>
        <v>5</v>
      </c>
      <c r="H5529" s="1">
        <f>'JOVENES PROTAGONISTAS'!R66</f>
        <v>3952.132435190855</v>
      </c>
    </row>
    <row r="5530">
      <c r="A5530" t="str">
        <v>Jóvenes Protagonistas</v>
      </c>
      <c r="B5530" t="str">
        <v>ZACAPA</v>
      </c>
      <c r="C5530" t="str">
        <v>Estanzuela</v>
      </c>
      <c r="D5530" t="str">
        <v>Persona</v>
      </c>
      <c r="E5530" t="str">
        <v>01 Enero</v>
      </c>
      <c r="F5530">
        <v>1</v>
      </c>
      <c r="G5530" s="1">
        <f>'JOVENES PROTAGONISTAS'!E67</f>
        <v>0</v>
      </c>
      <c r="H5530" s="1">
        <f>'JOVENES PROTAGONISTAS'!F67</f>
        <v>0</v>
      </c>
    </row>
    <row r="5531">
      <c r="A5531" t="str">
        <v>Jóvenes Protagonistas</v>
      </c>
      <c r="B5531" t="str">
        <v>ZACAPA</v>
      </c>
      <c r="C5531" t="str">
        <v>Estanzuela</v>
      </c>
      <c r="D5531" t="str">
        <v>Persona</v>
      </c>
      <c r="E5531" t="str">
        <v>02 Febrero</v>
      </c>
      <c r="F5531">
        <v>2</v>
      </c>
      <c r="G5531" s="1">
        <f>'JOVENES PROTAGONISTAS'!G67</f>
        <v>0</v>
      </c>
      <c r="H5531" s="1">
        <f>'JOVENES PROTAGONISTAS'!H67</f>
        <v>0</v>
      </c>
    </row>
    <row r="5532">
      <c r="A5532" t="str">
        <v>Jóvenes Protagonistas</v>
      </c>
      <c r="B5532" t="str">
        <v>ZACAPA</v>
      </c>
      <c r="C5532" t="str">
        <v>Estanzuela</v>
      </c>
      <c r="D5532" t="str">
        <v>Persona</v>
      </c>
      <c r="E5532" t="str">
        <v>03 Marzo</v>
      </c>
      <c r="F5532">
        <v>3</v>
      </c>
      <c r="G5532" s="1">
        <f>'JOVENES PROTAGONISTAS'!I67</f>
        <v>25</v>
      </c>
      <c r="H5532" s="1">
        <f>'JOVENES PROTAGONISTAS'!J67</f>
        <v>4143.979273140261</v>
      </c>
    </row>
    <row r="5533">
      <c r="A5533" t="str">
        <v>Jóvenes Protagonistas</v>
      </c>
      <c r="B5533" t="str">
        <v>ZACAPA</v>
      </c>
      <c r="C5533" t="str">
        <v>Estanzuela</v>
      </c>
      <c r="D5533" t="str">
        <v>Persona</v>
      </c>
      <c r="E5533" t="str">
        <v>04 Abril</v>
      </c>
      <c r="F5533">
        <v>4</v>
      </c>
      <c r="G5533" s="1">
        <f>'JOVENES PROTAGONISTAS'!K67</f>
        <v>8</v>
      </c>
      <c r="H5533" s="1">
        <f>'JOVENES PROTAGONISTAS'!L67</f>
        <v>6877.546254507985</v>
      </c>
    </row>
    <row r="5534">
      <c r="A5534" t="str">
        <v>Jóvenes Protagonistas</v>
      </c>
      <c r="B5534" t="str">
        <v>ZACAPA</v>
      </c>
      <c r="C5534" t="str">
        <v>Estanzuela</v>
      </c>
      <c r="D5534" t="str">
        <v>Persona</v>
      </c>
      <c r="E5534" t="str">
        <v>05 Mayo</v>
      </c>
      <c r="F5534">
        <v>5</v>
      </c>
      <c r="G5534" s="1">
        <f>'JOVENES PROTAGONISTAS'!M67</f>
        <v>1</v>
      </c>
      <c r="H5534" s="1">
        <f>'JOVENES PROTAGONISTAS'!N67</f>
        <v>1008.4971894322654</v>
      </c>
    </row>
    <row r="5535">
      <c r="A5535" t="str">
        <v>Jóvenes Protagonistas</v>
      </c>
      <c r="B5535" t="str">
        <v>ZACAPA</v>
      </c>
      <c r="C5535" t="str">
        <v>Estanzuela</v>
      </c>
      <c r="D5535" t="str">
        <v>Persona</v>
      </c>
      <c r="E5535" t="str">
        <v>06 Junio</v>
      </c>
      <c r="F5535">
        <v>6</v>
      </c>
      <c r="G5535" s="1">
        <f>'JOVENES PROTAGONISTAS'!O67</f>
        <v>20</v>
      </c>
      <c r="H5535" s="1">
        <f>'JOVENES PROTAGONISTAS'!P67</f>
        <v>4599.09876344086</v>
      </c>
    </row>
    <row r="5536">
      <c r="A5536" t="str">
        <v>Jóvenes Protagonistas</v>
      </c>
      <c r="B5536" t="str">
        <v>ZACAPA</v>
      </c>
      <c r="C5536" t="str">
        <v>Estanzuela</v>
      </c>
      <c r="D5536" t="str">
        <v>Persona</v>
      </c>
      <c r="E5536" t="str">
        <v>07 Julio</v>
      </c>
      <c r="F5536">
        <v>7</v>
      </c>
      <c r="G5536" s="1">
        <f>'JOVENES PROTAGONISTAS'!Q67</f>
        <v>36</v>
      </c>
      <c r="H5536" s="1">
        <f>'JOVENES PROTAGONISTAS'!R67</f>
        <v>28455.353533374157</v>
      </c>
    </row>
    <row r="5537">
      <c r="A5537" t="str">
        <v>Jóvenes Protagonistas</v>
      </c>
      <c r="B5537" t="str">
        <v>ZACAPA</v>
      </c>
      <c r="C5537" t="str">
        <v>Rio Hondo</v>
      </c>
      <c r="D5537" t="str">
        <v>Persona</v>
      </c>
      <c r="E5537" t="str">
        <v>01 Enero</v>
      </c>
      <c r="F5537">
        <v>1</v>
      </c>
      <c r="G5537" s="1">
        <f>'JOVENES PROTAGONISTAS'!E68</f>
        <v>0</v>
      </c>
      <c r="H5537" s="1">
        <f>'JOVENES PROTAGONISTAS'!F68</f>
        <v>0</v>
      </c>
    </row>
    <row r="5538">
      <c r="A5538" t="str">
        <v>Jóvenes Protagonistas</v>
      </c>
      <c r="B5538" t="str">
        <v>ZACAPA</v>
      </c>
      <c r="C5538" t="str">
        <v>Rio Hondo</v>
      </c>
      <c r="D5538" t="str">
        <v>Persona</v>
      </c>
      <c r="E5538" t="str">
        <v>02 Febrero</v>
      </c>
      <c r="F5538">
        <v>2</v>
      </c>
      <c r="G5538" s="1">
        <f>'JOVENES PROTAGONISTAS'!G68</f>
        <v>0</v>
      </c>
      <c r="H5538" s="1">
        <f>'JOVENES PROTAGONISTAS'!H68</f>
        <v>0</v>
      </c>
    </row>
    <row r="5539">
      <c r="A5539" t="str">
        <v>Jóvenes Protagonistas</v>
      </c>
      <c r="B5539" t="str">
        <v>ZACAPA</v>
      </c>
      <c r="C5539" t="str">
        <v>Rio Hondo</v>
      </c>
      <c r="D5539" t="str">
        <v>Persona</v>
      </c>
      <c r="E5539" t="str">
        <v>03 Marzo</v>
      </c>
      <c r="F5539">
        <v>3</v>
      </c>
      <c r="G5539" s="1">
        <f>'JOVENES PROTAGONISTAS'!I68</f>
        <v>15</v>
      </c>
      <c r="H5539" s="1">
        <f>'JOVENES PROTAGONISTAS'!J68</f>
        <v>2486.387563884157</v>
      </c>
    </row>
    <row r="5540">
      <c r="A5540" t="str">
        <v>Jóvenes Protagonistas</v>
      </c>
      <c r="B5540" t="str">
        <v>ZACAPA</v>
      </c>
      <c r="C5540" t="str">
        <v>Rio Hondo</v>
      </c>
      <c r="D5540" t="str">
        <v>Persona</v>
      </c>
      <c r="E5540" t="str">
        <v>04 Abril</v>
      </c>
      <c r="F5540">
        <v>4</v>
      </c>
      <c r="G5540" s="1">
        <f>'JOVENES PROTAGONISTAS'!K68</f>
        <v>5</v>
      </c>
      <c r="H5540" s="1">
        <f>'JOVENES PROTAGONISTAS'!L68</f>
        <v>4298.4664090674905</v>
      </c>
    </row>
    <row r="5541">
      <c r="A5541" t="str">
        <v>Jóvenes Protagonistas</v>
      </c>
      <c r="B5541" t="str">
        <v>ZACAPA</v>
      </c>
      <c r="C5541" t="str">
        <v>Rio Hondo</v>
      </c>
      <c r="D5541" t="str">
        <v>Persona</v>
      </c>
      <c r="E5541" t="str">
        <v>05 Mayo</v>
      </c>
      <c r="F5541">
        <v>5</v>
      </c>
      <c r="G5541" s="1">
        <f>'JOVENES PROTAGONISTAS'!M68</f>
        <v>4</v>
      </c>
      <c r="H5541" s="1">
        <f>'JOVENES PROTAGONISTAS'!N68</f>
        <v>4033.9887577290615</v>
      </c>
    </row>
    <row r="5542">
      <c r="A5542" t="str">
        <v>Jóvenes Protagonistas</v>
      </c>
      <c r="B5542" t="str">
        <v>ZACAPA</v>
      </c>
      <c r="C5542" t="str">
        <v>Rio Hondo</v>
      </c>
      <c r="D5542" t="str">
        <v>Persona</v>
      </c>
      <c r="E5542" t="str">
        <v>06 Junio</v>
      </c>
      <c r="F5542">
        <v>6</v>
      </c>
      <c r="G5542" s="1">
        <f>'JOVENES PROTAGONISTAS'!O68</f>
        <v>18</v>
      </c>
      <c r="H5542" s="1">
        <f>'JOVENES PROTAGONISTAS'!P68</f>
        <v>4139.188887096774</v>
      </c>
    </row>
    <row r="5543">
      <c r="A5543" t="str">
        <v>Jóvenes Protagonistas</v>
      </c>
      <c r="B5543" t="str">
        <v>ZACAPA</v>
      </c>
      <c r="C5543" t="str">
        <v>Rio Hondo</v>
      </c>
      <c r="D5543" t="str">
        <v>Persona</v>
      </c>
      <c r="E5543" t="str">
        <v>07 Julio</v>
      </c>
      <c r="F5543">
        <v>7</v>
      </c>
      <c r="G5543" s="1">
        <f>'JOVENES PROTAGONISTAS'!Q68</f>
        <v>10</v>
      </c>
      <c r="H5543" s="1">
        <f>'JOVENES PROTAGONISTAS'!R68</f>
        <v>7904.26487038171</v>
      </c>
    </row>
    <row r="5544">
      <c r="A5544" t="str">
        <v>Jóvenes Protagonistas</v>
      </c>
      <c r="B5544" t="str">
        <v>ZACAPA</v>
      </c>
      <c r="C5544" t="str">
        <v>Teculutan</v>
      </c>
      <c r="D5544" t="str">
        <v>Persona</v>
      </c>
      <c r="E5544" t="str">
        <v>01 Enero</v>
      </c>
      <c r="F5544">
        <v>1</v>
      </c>
      <c r="G5544" s="1">
        <f>'JOVENES PROTAGONISTAS'!E69</f>
        <v>0</v>
      </c>
      <c r="H5544" s="1">
        <f>'JOVENES PROTAGONISTAS'!F69</f>
        <v>0</v>
      </c>
    </row>
    <row r="5545">
      <c r="A5545" t="str">
        <v>Jóvenes Protagonistas</v>
      </c>
      <c r="B5545" t="str">
        <v>ZACAPA</v>
      </c>
      <c r="C5545" t="str">
        <v>Teculutan</v>
      </c>
      <c r="D5545" t="str">
        <v>Persona</v>
      </c>
      <c r="E5545" t="str">
        <v>02 Febrero</v>
      </c>
      <c r="F5545">
        <v>2</v>
      </c>
      <c r="G5545" s="1">
        <f>'JOVENES PROTAGONISTAS'!G69</f>
        <v>0</v>
      </c>
      <c r="H5545" s="1">
        <f>'JOVENES PROTAGONISTAS'!H69</f>
        <v>0</v>
      </c>
    </row>
    <row r="5546">
      <c r="A5546" t="str">
        <v>Jóvenes Protagonistas</v>
      </c>
      <c r="B5546" t="str">
        <v>ZACAPA</v>
      </c>
      <c r="C5546" t="str">
        <v>Teculutan</v>
      </c>
      <c r="D5546" t="str">
        <v>Persona</v>
      </c>
      <c r="E5546" t="str">
        <v>03 Marzo</v>
      </c>
      <c r="F5546">
        <v>3</v>
      </c>
      <c r="G5546" s="1">
        <f>'JOVENES PROTAGONISTAS'!I69</f>
        <v>16</v>
      </c>
      <c r="H5546" s="1">
        <f>'JOVENES PROTAGONISTAS'!J69</f>
        <v>2652.146734809767</v>
      </c>
    </row>
    <row r="5547">
      <c r="A5547" t="str">
        <v>Jóvenes Protagonistas</v>
      </c>
      <c r="B5547" t="str">
        <v>ZACAPA</v>
      </c>
      <c r="C5547" t="str">
        <v>Teculutan</v>
      </c>
      <c r="D5547" t="str">
        <v>Persona</v>
      </c>
      <c r="E5547" t="str">
        <v>04 Abril</v>
      </c>
      <c r="F5547">
        <v>4</v>
      </c>
      <c r="G5547" s="1">
        <f>'JOVENES PROTAGONISTAS'!K69</f>
        <v>20</v>
      </c>
      <c r="H5547" s="1">
        <f>'JOVENES PROTAGONISTAS'!L69</f>
        <v>17193.865636269962</v>
      </c>
    </row>
    <row r="5548">
      <c r="A5548" t="str">
        <v>Jóvenes Protagonistas</v>
      </c>
      <c r="B5548" t="str">
        <v>ZACAPA</v>
      </c>
      <c r="C5548" t="str">
        <v>Teculutan</v>
      </c>
      <c r="D5548" t="str">
        <v>Persona</v>
      </c>
      <c r="E5548" t="str">
        <v>05 Mayo</v>
      </c>
      <c r="F5548">
        <v>5</v>
      </c>
      <c r="G5548" s="1">
        <f>'JOVENES PROTAGONISTAS'!M69</f>
        <v>0</v>
      </c>
      <c r="H5548" s="1">
        <f>'JOVENES PROTAGONISTAS'!N69</f>
        <v>0</v>
      </c>
    </row>
    <row r="5549">
      <c r="A5549" t="str">
        <v>Jóvenes Protagonistas</v>
      </c>
      <c r="B5549" t="str">
        <v>ZACAPA</v>
      </c>
      <c r="C5549" t="str">
        <v>Teculutan</v>
      </c>
      <c r="D5549" t="str">
        <v>Persona</v>
      </c>
      <c r="E5549" t="str">
        <v>06 Junio</v>
      </c>
      <c r="F5549">
        <v>6</v>
      </c>
      <c r="G5549" s="1">
        <f>'JOVENES PROTAGONISTAS'!O69</f>
        <v>14</v>
      </c>
      <c r="H5549" s="1">
        <f>'JOVENES PROTAGONISTAS'!P69</f>
        <v>3219.369134408602</v>
      </c>
    </row>
    <row r="5550">
      <c r="A5550" t="str">
        <v>Jóvenes Protagonistas</v>
      </c>
      <c r="B5550" t="str">
        <v>ZACAPA</v>
      </c>
      <c r="C5550" t="str">
        <v>Teculutan</v>
      </c>
      <c r="D5550" t="str">
        <v>Persona</v>
      </c>
      <c r="E5550" t="str">
        <v>07 Julio</v>
      </c>
      <c r="F5550">
        <v>7</v>
      </c>
      <c r="G5550" s="1">
        <f>'JOVENES PROTAGONISTAS'!Q69</f>
        <v>30</v>
      </c>
      <c r="H5550" s="1">
        <f>'JOVENES PROTAGONISTAS'!R69</f>
        <v>23712.79461114513</v>
      </c>
    </row>
    <row r="5551">
      <c r="A5551" t="str">
        <v>Jóvenes Protagonistas</v>
      </c>
      <c r="B5551" t="str">
        <v>ZACAPA</v>
      </c>
      <c r="C5551" t="str">
        <v>Zacapa</v>
      </c>
      <c r="D5551" t="str">
        <v>Persona</v>
      </c>
      <c r="E5551" t="str">
        <v>01 Enero</v>
      </c>
      <c r="F5551">
        <v>1</v>
      </c>
      <c r="G5551" s="1">
        <f>'JOVENES PROTAGONISTAS'!E70</f>
        <v>0</v>
      </c>
      <c r="H5551" s="1">
        <f>'JOVENES PROTAGONISTAS'!F70</f>
        <v>0</v>
      </c>
    </row>
    <row r="5552">
      <c r="A5552" t="str">
        <v>Jóvenes Protagonistas</v>
      </c>
      <c r="B5552" t="str">
        <v>ZACAPA</v>
      </c>
      <c r="C5552" t="str">
        <v>Zacapa</v>
      </c>
      <c r="D5552" t="str">
        <v>Persona</v>
      </c>
      <c r="E5552" t="str">
        <v>02 Febrero</v>
      </c>
      <c r="F5552">
        <v>2</v>
      </c>
      <c r="G5552" s="1">
        <f>'JOVENES PROTAGONISTAS'!G70</f>
        <v>57</v>
      </c>
      <c r="H5552" s="1">
        <f>'JOVENES PROTAGONISTAS'!H70</f>
        <v>5728.045634328359</v>
      </c>
    </row>
    <row r="5553">
      <c r="A5553" t="str">
        <v>Jóvenes Protagonistas</v>
      </c>
      <c r="B5553" t="str">
        <v>ZACAPA</v>
      </c>
      <c r="C5553" t="str">
        <v>Zacapa</v>
      </c>
      <c r="D5553" t="str">
        <v>Persona</v>
      </c>
      <c r="E5553" t="str">
        <v>03 Marzo</v>
      </c>
      <c r="F5553">
        <v>3</v>
      </c>
      <c r="G5553" s="1">
        <f>'JOVENES PROTAGONISTAS'!I70</f>
        <v>80</v>
      </c>
      <c r="H5553" s="1">
        <f>'JOVENES PROTAGONISTAS'!J70</f>
        <v>13260.733674048835</v>
      </c>
    </row>
    <row r="5554">
      <c r="A5554" t="str">
        <v>Jóvenes Protagonistas</v>
      </c>
      <c r="B5554" t="str">
        <v>ZACAPA</v>
      </c>
      <c r="C5554" t="str">
        <v>Zacapa</v>
      </c>
      <c r="D5554" t="str">
        <v>Persona</v>
      </c>
      <c r="E5554" t="str">
        <v>04 Abril</v>
      </c>
      <c r="F5554">
        <v>4</v>
      </c>
      <c r="G5554" s="1">
        <f>'JOVENES PROTAGONISTAS'!K70</f>
        <v>9</v>
      </c>
      <c r="H5554" s="1">
        <f>'JOVENES PROTAGONISTAS'!L70</f>
        <v>7737.239536321484</v>
      </c>
    </row>
    <row r="5555">
      <c r="A5555" t="str">
        <v>Jóvenes Protagonistas</v>
      </c>
      <c r="B5555" t="str">
        <v>ZACAPA</v>
      </c>
      <c r="C5555" t="str">
        <v>Zacapa</v>
      </c>
      <c r="D5555" t="str">
        <v>Persona</v>
      </c>
      <c r="E5555" t="str">
        <v>05 Mayo</v>
      </c>
      <c r="F5555">
        <v>5</v>
      </c>
      <c r="G5555" s="1">
        <f>'JOVENES PROTAGONISTAS'!M70</f>
        <v>26</v>
      </c>
      <c r="H5555" s="1">
        <f>'JOVENES PROTAGONISTAS'!N70</f>
        <v>26220.9269252389</v>
      </c>
    </row>
    <row r="5556">
      <c r="A5556" t="str">
        <v>Jóvenes Protagonistas</v>
      </c>
      <c r="B5556" t="str">
        <v>ZACAPA</v>
      </c>
      <c r="C5556" t="str">
        <v>Zacapa</v>
      </c>
      <c r="D5556" t="str">
        <v>Persona</v>
      </c>
      <c r="E5556" t="str">
        <v>06 Junio</v>
      </c>
      <c r="F5556">
        <v>6</v>
      </c>
      <c r="G5556" s="1">
        <f>'JOVENES PROTAGONISTAS'!O70</f>
        <v>133</v>
      </c>
      <c r="H5556" s="1">
        <f>'JOVENES PROTAGONISTAS'!P70</f>
        <v>30584.00677688172</v>
      </c>
    </row>
    <row r="5557">
      <c r="A5557" t="str">
        <v>Jóvenes Protagonistas</v>
      </c>
      <c r="B5557" t="str">
        <v>ZACAPA</v>
      </c>
      <c r="C5557" t="str">
        <v>Zacapa</v>
      </c>
      <c r="D5557" t="str">
        <v>Persona</v>
      </c>
      <c r="E5557" t="str">
        <v>07 Julio</v>
      </c>
      <c r="F5557">
        <v>7</v>
      </c>
      <c r="G5557" s="1">
        <f>'JOVENES PROTAGONISTAS'!Q70</f>
        <v>35</v>
      </c>
      <c r="H5557" s="1">
        <f>'JOVENES PROTAGONISTAS'!R70</f>
        <v>27664.927046335986</v>
      </c>
    </row>
    <row r="5558">
      <c r="A5558" t="str">
        <v>Jóvenes Protagonistas</v>
      </c>
      <c r="B5558" t="str">
        <v>JALAPA</v>
      </c>
      <c r="C5558" t="str">
        <v>Jalapa</v>
      </c>
      <c r="D5558" t="str">
        <v>Persona</v>
      </c>
      <c r="E5558" t="str">
        <v>01 Enero</v>
      </c>
      <c r="F5558">
        <v>1</v>
      </c>
      <c r="G5558" s="1">
        <f>'JOVENES PROTAGONISTAS'!E71</f>
        <v>0</v>
      </c>
      <c r="H5558" s="1">
        <f>'JOVENES PROTAGONISTAS'!F71</f>
        <v>0</v>
      </c>
    </row>
    <row r="5559">
      <c r="A5559" t="str">
        <v>Jóvenes Protagonistas</v>
      </c>
      <c r="B5559" t="str">
        <v>JALAPA</v>
      </c>
      <c r="C5559" t="str">
        <v>Jalapa</v>
      </c>
      <c r="D5559" t="str">
        <v>Persona</v>
      </c>
      <c r="E5559" t="str">
        <v>02 Febrero</v>
      </c>
      <c r="F5559">
        <v>2</v>
      </c>
      <c r="G5559" s="1">
        <f>'JOVENES PROTAGONISTAS'!G71</f>
        <v>102</v>
      </c>
      <c r="H5559" s="1">
        <f>'JOVENES PROTAGONISTAS'!H71</f>
        <v>10250.186924587588</v>
      </c>
    </row>
    <row r="5560">
      <c r="A5560" t="str">
        <v>Jóvenes Protagonistas</v>
      </c>
      <c r="B5560" t="str">
        <v>JALAPA</v>
      </c>
      <c r="C5560" t="str">
        <v>Jalapa</v>
      </c>
      <c r="D5560" t="str">
        <v>Persona</v>
      </c>
      <c r="E5560" t="str">
        <v>03 Marzo</v>
      </c>
      <c r="F5560">
        <v>3</v>
      </c>
      <c r="G5560" s="1">
        <f>'JOVENES PROTAGONISTAS'!I71</f>
        <v>274</v>
      </c>
      <c r="H5560" s="1">
        <f>'JOVENES PROTAGONISTAS'!J71</f>
        <v>45418.012833617264</v>
      </c>
    </row>
    <row r="5561">
      <c r="A5561" t="str">
        <v>Jóvenes Protagonistas</v>
      </c>
      <c r="B5561" t="str">
        <v>JALAPA</v>
      </c>
      <c r="C5561" t="str">
        <v>Jalapa</v>
      </c>
      <c r="D5561" t="str">
        <v>Persona</v>
      </c>
      <c r="E5561" t="str">
        <v>04 Abril</v>
      </c>
      <c r="F5561">
        <v>4</v>
      </c>
      <c r="G5561" s="1">
        <f>'JOVENES PROTAGONISTAS'!K71</f>
        <v>15</v>
      </c>
      <c r="H5561" s="1">
        <f>'JOVENES PROTAGONISTAS'!L71</f>
        <v>12895.399227202473</v>
      </c>
    </row>
    <row r="5562">
      <c r="A5562" t="str">
        <v>Jóvenes Protagonistas</v>
      </c>
      <c r="B5562" t="str">
        <v>JALAPA</v>
      </c>
      <c r="C5562" t="str">
        <v>Jalapa</v>
      </c>
      <c r="D5562" t="str">
        <v>Persona</v>
      </c>
      <c r="E5562" t="str">
        <v>05 Mayo</v>
      </c>
      <c r="F5562">
        <v>5</v>
      </c>
      <c r="G5562" s="1">
        <f>'JOVENES PROTAGONISTAS'!M71</f>
        <v>76</v>
      </c>
      <c r="H5562" s="1">
        <f>'JOVENES PROTAGONISTAS'!N71</f>
        <v>76645.78639685217</v>
      </c>
    </row>
    <row r="5563">
      <c r="A5563" t="str">
        <v>Jóvenes Protagonistas</v>
      </c>
      <c r="B5563" t="str">
        <v>JALAPA</v>
      </c>
      <c r="C5563" t="str">
        <v>Jalapa</v>
      </c>
      <c r="D5563" t="str">
        <v>Persona</v>
      </c>
      <c r="E5563" t="str">
        <v>06 Junio</v>
      </c>
      <c r="F5563">
        <v>6</v>
      </c>
      <c r="G5563" s="1">
        <f>'JOVENES PROTAGONISTAS'!O71</f>
        <v>261</v>
      </c>
      <c r="H5563" s="1">
        <f>'JOVENES PROTAGONISTAS'!P71</f>
        <v>60018.23886290322</v>
      </c>
    </row>
    <row r="5564">
      <c r="A5564" t="str">
        <v>Jóvenes Protagonistas</v>
      </c>
      <c r="B5564" t="str">
        <v>JALAPA</v>
      </c>
      <c r="C5564" t="str">
        <v>Jalapa</v>
      </c>
      <c r="D5564" t="str">
        <v>Persona</v>
      </c>
      <c r="E5564" t="str">
        <v>07 Julio</v>
      </c>
      <c r="F5564">
        <v>7</v>
      </c>
      <c r="G5564" s="1">
        <f>'JOVENES PROTAGONISTAS'!Q71</f>
        <v>139</v>
      </c>
      <c r="H5564" s="1">
        <f>'JOVENES PROTAGONISTAS'!R71</f>
        <v>109869.28169830577</v>
      </c>
    </row>
    <row r="5565">
      <c r="A5565" t="str">
        <v>Jóvenes Protagonistas</v>
      </c>
      <c r="B5565" t="str">
        <v>JALAPA</v>
      </c>
      <c r="C5565" t="str">
        <v>San Pedro Pinula</v>
      </c>
      <c r="D5565" t="str">
        <v>Persona</v>
      </c>
      <c r="E5565" t="str">
        <v>01 Enero</v>
      </c>
      <c r="F5565">
        <v>1</v>
      </c>
      <c r="G5565" s="1">
        <f>'JOVENES PROTAGONISTAS'!E72</f>
        <v>0</v>
      </c>
      <c r="H5565" s="1">
        <f>'JOVENES PROTAGONISTAS'!F72</f>
        <v>0</v>
      </c>
    </row>
    <row r="5566">
      <c r="A5566" t="str">
        <v>Jóvenes Protagonistas</v>
      </c>
      <c r="B5566" t="str">
        <v>JALAPA</v>
      </c>
      <c r="C5566" t="str">
        <v>San Pedro Pinula</v>
      </c>
      <c r="D5566" t="str">
        <v>Persona</v>
      </c>
      <c r="E5566" t="str">
        <v>02 Febrero</v>
      </c>
      <c r="F5566">
        <v>2</v>
      </c>
      <c r="G5566" s="1">
        <f>'JOVENES PROTAGONISTAS'!G72</f>
        <v>50</v>
      </c>
      <c r="H5566" s="1">
        <f>'JOVENES PROTAGONISTAS'!H72</f>
        <v>5024.601433621367</v>
      </c>
    </row>
    <row r="5567">
      <c r="A5567" t="str">
        <v>Jóvenes Protagonistas</v>
      </c>
      <c r="B5567" t="str">
        <v>JALAPA</v>
      </c>
      <c r="C5567" t="str">
        <v>San Pedro Pinula</v>
      </c>
      <c r="D5567" t="str">
        <v>Persona</v>
      </c>
      <c r="E5567" t="str">
        <v>03 Marzo</v>
      </c>
      <c r="F5567">
        <v>3</v>
      </c>
      <c r="G5567" s="1">
        <f>'JOVENES PROTAGONISTAS'!I72</f>
        <v>113</v>
      </c>
      <c r="H5567" s="1">
        <f>'JOVENES PROTAGONISTAS'!J72</f>
        <v>18730.78631459398</v>
      </c>
    </row>
    <row r="5568">
      <c r="A5568" t="str">
        <v>Jóvenes Protagonistas</v>
      </c>
      <c r="B5568" t="str">
        <v>JALAPA</v>
      </c>
      <c r="C5568" t="str">
        <v>San Pedro Pinula</v>
      </c>
      <c r="D5568" t="str">
        <v>Persona</v>
      </c>
      <c r="E5568" t="str">
        <v>04 Abril</v>
      </c>
      <c r="F5568">
        <v>4</v>
      </c>
      <c r="G5568" s="1">
        <f>'JOVENES PROTAGONISTAS'!K72</f>
        <v>0</v>
      </c>
      <c r="H5568" s="1">
        <f>'JOVENES PROTAGONISTAS'!L72</f>
        <v>0</v>
      </c>
    </row>
    <row r="5569">
      <c r="A5569" t="str">
        <v>Jóvenes Protagonistas</v>
      </c>
      <c r="B5569" t="str">
        <v>JALAPA</v>
      </c>
      <c r="C5569" t="str">
        <v>San Pedro Pinula</v>
      </c>
      <c r="D5569" t="str">
        <v>Persona</v>
      </c>
      <c r="E5569" t="str">
        <v>05 Mayo</v>
      </c>
      <c r="F5569">
        <v>5</v>
      </c>
      <c r="G5569" s="1">
        <f>'JOVENES PROTAGONISTAS'!M72</f>
        <v>38</v>
      </c>
      <c r="H5569" s="1">
        <f>'JOVENES PROTAGONISTAS'!N72</f>
        <v>38322.893198426085</v>
      </c>
    </row>
    <row r="5570">
      <c r="A5570" t="str">
        <v>Jóvenes Protagonistas</v>
      </c>
      <c r="B5570" t="str">
        <v>JALAPA</v>
      </c>
      <c r="C5570" t="str">
        <v>San Pedro Pinula</v>
      </c>
      <c r="D5570" t="str">
        <v>Persona</v>
      </c>
      <c r="E5570" t="str">
        <v>06 Junio</v>
      </c>
      <c r="F5570">
        <v>6</v>
      </c>
      <c r="G5570" s="1">
        <f>'JOVENES PROTAGONISTAS'!O72</f>
        <v>125</v>
      </c>
      <c r="H5570" s="1">
        <f>'JOVENES PROTAGONISTAS'!P72</f>
        <v>28744.367271505376</v>
      </c>
    </row>
    <row r="5571">
      <c r="A5571" t="str">
        <v>Jóvenes Protagonistas</v>
      </c>
      <c r="B5571" t="str">
        <v>JALAPA</v>
      </c>
      <c r="C5571" t="str">
        <v>San Pedro Pinula</v>
      </c>
      <c r="D5571" t="str">
        <v>Persona</v>
      </c>
      <c r="E5571" t="str">
        <v>07 Julio</v>
      </c>
      <c r="F5571">
        <v>7</v>
      </c>
      <c r="G5571" s="1">
        <f>'JOVENES PROTAGONISTAS'!Q72</f>
        <v>4</v>
      </c>
      <c r="H5571" s="1">
        <f>'JOVENES PROTAGONISTAS'!R72</f>
        <v>3161.705948152684</v>
      </c>
    </row>
    <row r="5572">
      <c r="A5572" t="str">
        <v>Jóvenes Protagonistas</v>
      </c>
      <c r="B5572" t="str">
        <v>JALAPA</v>
      </c>
      <c r="C5572" t="str">
        <v>San Carlos Alzatate</v>
      </c>
      <c r="D5572" t="str">
        <v>Persona</v>
      </c>
      <c r="E5572" t="str">
        <v>01 Enero</v>
      </c>
      <c r="F5572">
        <v>1</v>
      </c>
      <c r="G5572" s="1">
        <f>'JOVENES PROTAGONISTAS'!E73</f>
        <v>0</v>
      </c>
      <c r="H5572" s="1">
        <f>'JOVENES PROTAGONISTAS'!F73</f>
        <v>0</v>
      </c>
    </row>
    <row r="5573">
      <c r="A5573" t="str">
        <v>Jóvenes Protagonistas</v>
      </c>
      <c r="B5573" t="str">
        <v>JALAPA</v>
      </c>
      <c r="C5573" t="str">
        <v>San Carlos Alzatate</v>
      </c>
      <c r="D5573" t="str">
        <v>Persona</v>
      </c>
      <c r="E5573" t="str">
        <v>02 Febrero</v>
      </c>
      <c r="F5573">
        <v>2</v>
      </c>
      <c r="G5573" s="1">
        <f>'JOVENES PROTAGONISTAS'!G73</f>
        <v>30</v>
      </c>
      <c r="H5573" s="1">
        <f>'JOVENES PROTAGONISTAS'!H73</f>
        <v>3014.7608601728202</v>
      </c>
    </row>
    <row r="5574">
      <c r="A5574" t="str">
        <v>Jóvenes Protagonistas</v>
      </c>
      <c r="B5574" t="str">
        <v>JALAPA</v>
      </c>
      <c r="C5574" t="str">
        <v>San Carlos Alzatate</v>
      </c>
      <c r="D5574" t="str">
        <v>Persona</v>
      </c>
      <c r="E5574" t="str">
        <v>03 Marzo</v>
      </c>
      <c r="F5574">
        <v>3</v>
      </c>
      <c r="G5574" s="1">
        <f>'JOVENES PROTAGONISTAS'!I73</f>
        <v>154</v>
      </c>
      <c r="H5574" s="1">
        <f>'JOVENES PROTAGONISTAS'!J73</f>
        <v>25526.91232254401</v>
      </c>
    </row>
    <row r="5575">
      <c r="A5575" t="str">
        <v>Jóvenes Protagonistas</v>
      </c>
      <c r="B5575" t="str">
        <v>JALAPA</v>
      </c>
      <c r="C5575" t="str">
        <v>San Carlos Alzatate</v>
      </c>
      <c r="D5575" t="str">
        <v>Persona</v>
      </c>
      <c r="E5575" t="str">
        <v>04 Abril</v>
      </c>
      <c r="F5575">
        <v>4</v>
      </c>
      <c r="G5575" s="1">
        <f>'JOVENES PROTAGONISTAS'!K73</f>
        <v>70</v>
      </c>
      <c r="H5575" s="1">
        <f>'JOVENES PROTAGONISTAS'!L73</f>
        <v>60178.52972694487</v>
      </c>
    </row>
    <row r="5576">
      <c r="A5576" t="str">
        <v>Jóvenes Protagonistas</v>
      </c>
      <c r="B5576" t="str">
        <v>JALAPA</v>
      </c>
      <c r="C5576" t="str">
        <v>San Carlos Alzatate</v>
      </c>
      <c r="D5576" t="str">
        <v>Persona</v>
      </c>
      <c r="E5576" t="str">
        <v>05 Mayo</v>
      </c>
      <c r="F5576">
        <v>5</v>
      </c>
      <c r="G5576" s="1">
        <f>'JOVENES PROTAGONISTAS'!M73</f>
        <v>47</v>
      </c>
      <c r="H5576" s="1">
        <f>'JOVENES PROTAGONISTAS'!N73</f>
        <v>47399.36790331647</v>
      </c>
    </row>
    <row r="5577">
      <c r="A5577" t="str">
        <v>Jóvenes Protagonistas</v>
      </c>
      <c r="B5577" t="str">
        <v>JALAPA</v>
      </c>
      <c r="C5577" t="str">
        <v>San Carlos Alzatate</v>
      </c>
      <c r="D5577" t="str">
        <v>Persona</v>
      </c>
      <c r="E5577" t="str">
        <v>06 Junio</v>
      </c>
      <c r="F5577">
        <v>6</v>
      </c>
      <c r="G5577" s="1">
        <f>'JOVENES PROTAGONISTAS'!O73</f>
        <v>130</v>
      </c>
      <c r="H5577" s="1">
        <f>'JOVENES PROTAGONISTAS'!P73</f>
        <v>29894.14196236559</v>
      </c>
    </row>
    <row r="5578">
      <c r="A5578" t="str">
        <v>Jóvenes Protagonistas</v>
      </c>
      <c r="B5578" t="str">
        <v>JALAPA</v>
      </c>
      <c r="C5578" t="str">
        <v>San Carlos Alzatate</v>
      </c>
      <c r="D5578" t="str">
        <v>Persona</v>
      </c>
      <c r="E5578" t="str">
        <v>07 Julio</v>
      </c>
      <c r="F5578">
        <v>7</v>
      </c>
      <c r="G5578" s="1">
        <f>'JOVENES PROTAGONISTAS'!Q73</f>
        <v>127</v>
      </c>
      <c r="H5578" s="1">
        <f>'JOVENES PROTAGONISTAS'!R73</f>
        <v>100384.16385384771</v>
      </c>
    </row>
    <row r="5579">
      <c r="A5579" t="str">
        <v>Jóvenes Protagonistas</v>
      </c>
      <c r="B5579" t="str">
        <v>JALAPA</v>
      </c>
      <c r="C5579" t="str">
        <v>San Manuel Chaparron</v>
      </c>
      <c r="D5579" t="str">
        <v>Persona</v>
      </c>
      <c r="E5579" t="str">
        <v>01 Enero</v>
      </c>
      <c r="F5579">
        <v>1</v>
      </c>
      <c r="G5579" s="1">
        <f>'JOVENES PROTAGONISTAS'!E74</f>
        <v>0</v>
      </c>
      <c r="H5579" s="1">
        <f>'JOVENES PROTAGONISTAS'!F74</f>
        <v>0</v>
      </c>
    </row>
    <row r="5580">
      <c r="A5580" t="str">
        <v>Jóvenes Protagonistas</v>
      </c>
      <c r="B5580" t="str">
        <v>JALAPA</v>
      </c>
      <c r="C5580" t="str">
        <v>San Manuel Chaparron</v>
      </c>
      <c r="D5580" t="str">
        <v>Persona</v>
      </c>
      <c r="E5580" t="str">
        <v>02 Febrero</v>
      </c>
      <c r="F5580">
        <v>2</v>
      </c>
      <c r="G5580" s="1">
        <f>'JOVENES PROTAGONISTAS'!G74</f>
        <v>0</v>
      </c>
      <c r="H5580" s="1">
        <f>'JOVENES PROTAGONISTAS'!H74</f>
        <v>0</v>
      </c>
    </row>
    <row r="5581">
      <c r="A5581" t="str">
        <v>Jóvenes Protagonistas</v>
      </c>
      <c r="B5581" t="str">
        <v>JALAPA</v>
      </c>
      <c r="C5581" t="str">
        <v>San Manuel Chaparron</v>
      </c>
      <c r="D5581" t="str">
        <v>Persona</v>
      </c>
      <c r="E5581" t="str">
        <v>03 Marzo</v>
      </c>
      <c r="F5581">
        <v>3</v>
      </c>
      <c r="G5581" s="1">
        <f>'JOVENES PROTAGONISTAS'!I74</f>
        <v>207</v>
      </c>
      <c r="H5581" s="1">
        <f>'JOVENES PROTAGONISTAS'!J74</f>
        <v>34312.148381601364</v>
      </c>
    </row>
    <row r="5582">
      <c r="A5582" t="str">
        <v>Jóvenes Protagonistas</v>
      </c>
      <c r="B5582" t="str">
        <v>JALAPA</v>
      </c>
      <c r="C5582" t="str">
        <v>San Manuel Chaparron</v>
      </c>
      <c r="D5582" t="str">
        <v>Persona</v>
      </c>
      <c r="E5582" t="str">
        <v>04 Abril</v>
      </c>
      <c r="F5582">
        <v>4</v>
      </c>
      <c r="G5582" s="1">
        <f>'JOVENES PROTAGONISTAS'!K74</f>
        <v>20</v>
      </c>
      <c r="H5582" s="1">
        <f>'JOVENES PROTAGONISTAS'!L74</f>
        <v>17193.865636269962</v>
      </c>
    </row>
    <row r="5583">
      <c r="A5583" t="str">
        <v>Jóvenes Protagonistas</v>
      </c>
      <c r="B5583" t="str">
        <v>JALAPA</v>
      </c>
      <c r="C5583" t="str">
        <v>San Manuel Chaparron</v>
      </c>
      <c r="D5583" t="str">
        <v>Persona</v>
      </c>
      <c r="E5583" t="str">
        <v>05 Mayo</v>
      </c>
      <c r="F5583">
        <v>5</v>
      </c>
      <c r="G5583" s="1">
        <f>'JOVENES PROTAGONISTAS'!M74</f>
        <v>40</v>
      </c>
      <c r="H5583" s="1">
        <f>'JOVENES PROTAGONISTAS'!N74</f>
        <v>40339.88757729062</v>
      </c>
    </row>
    <row r="5584">
      <c r="A5584" t="str">
        <v>Jóvenes Protagonistas</v>
      </c>
      <c r="B5584" t="str">
        <v>JALAPA</v>
      </c>
      <c r="C5584" t="str">
        <v>San Manuel Chaparron</v>
      </c>
      <c r="D5584" t="str">
        <v>Persona</v>
      </c>
      <c r="E5584" t="str">
        <v>06 Junio</v>
      </c>
      <c r="F5584">
        <v>6</v>
      </c>
      <c r="G5584" s="1">
        <f>'JOVENES PROTAGONISTAS'!O74</f>
        <v>147</v>
      </c>
      <c r="H5584" s="1">
        <f>'JOVENES PROTAGONISTAS'!P74</f>
        <v>33803.37591129032</v>
      </c>
    </row>
    <row r="5585">
      <c r="A5585" t="str">
        <v>Jóvenes Protagonistas</v>
      </c>
      <c r="B5585" t="str">
        <v>JALAPA</v>
      </c>
      <c r="C5585" t="str">
        <v>San Manuel Chaparron</v>
      </c>
      <c r="D5585" t="str">
        <v>Persona</v>
      </c>
      <c r="E5585" t="str">
        <v>07 Julio</v>
      </c>
      <c r="F5585">
        <v>7</v>
      </c>
      <c r="G5585" s="1">
        <f>'JOVENES PROTAGONISTAS'!Q74</f>
        <v>157</v>
      </c>
      <c r="H5585" s="1">
        <f>'JOVENES PROTAGONISTAS'!R74</f>
        <v>124096.95846499284</v>
      </c>
    </row>
    <row r="5586">
      <c r="A5586" t="str">
        <v>Jóvenes Protagonistas</v>
      </c>
      <c r="B5586" t="str">
        <v>JALAPA</v>
      </c>
      <c r="C5586" t="str">
        <v>Mataquescuintla</v>
      </c>
      <c r="D5586" t="str">
        <v>Persona</v>
      </c>
      <c r="E5586" t="str">
        <v>01 Enero</v>
      </c>
      <c r="F5586">
        <v>1</v>
      </c>
      <c r="G5586" s="1">
        <f>'JOVENES PROTAGONISTAS'!E75</f>
        <v>0</v>
      </c>
      <c r="H5586" s="1">
        <f>'JOVENES PROTAGONISTAS'!F75</f>
        <v>0</v>
      </c>
    </row>
    <row r="5587">
      <c r="A5587" t="str">
        <v>Jóvenes Protagonistas</v>
      </c>
      <c r="B5587" t="str">
        <v>JALAPA</v>
      </c>
      <c r="C5587" t="str">
        <v>Mataquescuintla</v>
      </c>
      <c r="D5587" t="str">
        <v>Persona</v>
      </c>
      <c r="E5587" t="str">
        <v>02 Febrero</v>
      </c>
      <c r="F5587">
        <v>2</v>
      </c>
      <c r="G5587" s="1">
        <f>'JOVENES PROTAGONISTAS'!G75</f>
        <v>0</v>
      </c>
      <c r="H5587" s="1">
        <f>'JOVENES PROTAGONISTAS'!H75</f>
        <v>0</v>
      </c>
    </row>
    <row r="5588">
      <c r="A5588" t="str">
        <v>Jóvenes Protagonistas</v>
      </c>
      <c r="B5588" t="str">
        <v>JALAPA</v>
      </c>
      <c r="C5588" t="str">
        <v>Mataquescuintla</v>
      </c>
      <c r="D5588" t="str">
        <v>Persona</v>
      </c>
      <c r="E5588" t="str">
        <v>03 Marzo</v>
      </c>
      <c r="F5588">
        <v>3</v>
      </c>
      <c r="G5588" s="1">
        <f>'JOVENES PROTAGONISTAS'!I75</f>
        <v>300</v>
      </c>
      <c r="H5588" s="1">
        <f>'JOVENES PROTAGONISTAS'!J75</f>
        <v>49727.751277683135</v>
      </c>
    </row>
    <row r="5589">
      <c r="A5589" t="str">
        <v>Jóvenes Protagonistas</v>
      </c>
      <c r="B5589" t="str">
        <v>JALAPA</v>
      </c>
      <c r="C5589" t="str">
        <v>Mataquescuintla</v>
      </c>
      <c r="D5589" t="str">
        <v>Persona</v>
      </c>
      <c r="E5589" t="str">
        <v>04 Abril</v>
      </c>
      <c r="F5589">
        <v>4</v>
      </c>
      <c r="G5589" s="1">
        <f>'JOVENES PROTAGONISTAS'!K75</f>
        <v>39</v>
      </c>
      <c r="H5589" s="1">
        <f>'JOVENES PROTAGONISTAS'!L75</f>
        <v>33528.03799072643</v>
      </c>
    </row>
    <row r="5590">
      <c r="A5590" t="str">
        <v>Jóvenes Protagonistas</v>
      </c>
      <c r="B5590" t="str">
        <v>JALAPA</v>
      </c>
      <c r="C5590" t="str">
        <v>Mataquescuintla</v>
      </c>
      <c r="D5590" t="str">
        <v>Persona</v>
      </c>
      <c r="E5590" t="str">
        <v>05 Mayo</v>
      </c>
      <c r="F5590">
        <v>5</v>
      </c>
      <c r="G5590" s="1">
        <f>'JOVENES PROTAGONISTAS'!M75</f>
        <v>20</v>
      </c>
      <c r="H5590" s="1">
        <f>'JOVENES PROTAGONISTAS'!N75</f>
        <v>20169.94378864531</v>
      </c>
    </row>
    <row r="5591">
      <c r="A5591" t="str">
        <v>Jóvenes Protagonistas</v>
      </c>
      <c r="B5591" t="str">
        <v>JALAPA</v>
      </c>
      <c r="C5591" t="str">
        <v>Mataquescuintla</v>
      </c>
      <c r="D5591" t="str">
        <v>Persona</v>
      </c>
      <c r="E5591" t="str">
        <v>06 Junio</v>
      </c>
      <c r="F5591">
        <v>6</v>
      </c>
      <c r="G5591" s="1">
        <f>'JOVENES PROTAGONISTAS'!O75</f>
        <v>289</v>
      </c>
      <c r="H5591" s="1">
        <f>'JOVENES PROTAGONISTAS'!P75</f>
        <v>66456.97713172043</v>
      </c>
    </row>
    <row r="5592">
      <c r="A5592" t="str">
        <v>Jóvenes Protagonistas</v>
      </c>
      <c r="B5592" t="str">
        <v>JALAPA</v>
      </c>
      <c r="C5592" t="str">
        <v>Mataquescuintla</v>
      </c>
      <c r="D5592" t="str">
        <v>Persona</v>
      </c>
      <c r="E5592" t="str">
        <v>07 Julio</v>
      </c>
      <c r="F5592">
        <v>7</v>
      </c>
      <c r="G5592" s="1">
        <f>'JOVENES PROTAGONISTAS'!Q75</f>
        <v>256</v>
      </c>
      <c r="H5592" s="1">
        <f>'JOVENES PROTAGONISTAS'!R75</f>
        <v>202349.18068177177</v>
      </c>
    </row>
    <row r="5593">
      <c r="A5593" t="str">
        <v>Jóvenes Protagonistas</v>
      </c>
      <c r="B5593" t="str">
        <v>JALAPA</v>
      </c>
      <c r="C5593" t="str">
        <v>San Luis Jilotepeque</v>
      </c>
      <c r="D5593" t="str">
        <v>Persona</v>
      </c>
      <c r="E5593" t="str">
        <v>01 Enero</v>
      </c>
      <c r="F5593">
        <v>1</v>
      </c>
      <c r="G5593" s="1">
        <f>'JOVENES PROTAGONISTAS'!E76</f>
        <v>0</v>
      </c>
      <c r="H5593" s="1">
        <f>'JOVENES PROTAGONISTAS'!F76</f>
        <v>0</v>
      </c>
    </row>
    <row r="5594">
      <c r="A5594" t="str">
        <v>Jóvenes Protagonistas</v>
      </c>
      <c r="B5594" t="str">
        <v>JALAPA</v>
      </c>
      <c r="C5594" t="str">
        <v>San Luis Jilotepeque</v>
      </c>
      <c r="D5594" t="str">
        <v>Persona</v>
      </c>
      <c r="E5594" t="str">
        <v>02 Febrero</v>
      </c>
      <c r="F5594">
        <v>2</v>
      </c>
      <c r="G5594" s="1">
        <f>'JOVENES PROTAGONISTAS'!G76</f>
        <v>60</v>
      </c>
      <c r="H5594" s="1">
        <f>'JOVENES PROTAGONISTAS'!H76</f>
        <v>6029.5217203456405</v>
      </c>
    </row>
    <row r="5595">
      <c r="A5595" t="str">
        <v>Jóvenes Protagonistas</v>
      </c>
      <c r="B5595" t="str">
        <v>JALAPA</v>
      </c>
      <c r="C5595" t="str">
        <v>San Luis Jilotepeque</v>
      </c>
      <c r="D5595" t="str">
        <v>Persona</v>
      </c>
      <c r="E5595" t="str">
        <v>03 Marzo</v>
      </c>
      <c r="F5595">
        <v>3</v>
      </c>
      <c r="G5595" s="1">
        <f>'JOVENES PROTAGONISTAS'!I76</f>
        <v>120</v>
      </c>
      <c r="H5595" s="1">
        <f>'JOVENES PROTAGONISTAS'!J76</f>
        <v>19891.100511073255</v>
      </c>
    </row>
    <row r="5596">
      <c r="A5596" t="str">
        <v>Jóvenes Protagonistas</v>
      </c>
      <c r="B5596" t="str">
        <v>JALAPA</v>
      </c>
      <c r="C5596" t="str">
        <v>San Luis Jilotepeque</v>
      </c>
      <c r="D5596" t="str">
        <v>Persona</v>
      </c>
      <c r="E5596" t="str">
        <v>04 Abril</v>
      </c>
      <c r="F5596">
        <v>4</v>
      </c>
      <c r="G5596" s="1">
        <f>'JOVENES PROTAGONISTAS'!K76</f>
        <v>0</v>
      </c>
      <c r="H5596" s="1">
        <f>'JOVENES PROTAGONISTAS'!L76</f>
        <v>0</v>
      </c>
    </row>
    <row r="5597">
      <c r="A5597" t="str">
        <v>Jóvenes Protagonistas</v>
      </c>
      <c r="B5597" t="str">
        <v>JALAPA</v>
      </c>
      <c r="C5597" t="str">
        <v>San Luis Jilotepeque</v>
      </c>
      <c r="D5597" t="str">
        <v>Persona</v>
      </c>
      <c r="E5597" t="str">
        <v>05 Mayo</v>
      </c>
      <c r="F5597">
        <v>5</v>
      </c>
      <c r="G5597" s="1">
        <f>'JOVENES PROTAGONISTAS'!M76</f>
        <v>0</v>
      </c>
      <c r="H5597" s="1">
        <f>'JOVENES PROTAGONISTAS'!N76</f>
        <v>0</v>
      </c>
    </row>
    <row r="5598">
      <c r="A5598" t="str">
        <v>Jóvenes Protagonistas</v>
      </c>
      <c r="B5598" t="str">
        <v>JALAPA</v>
      </c>
      <c r="C5598" t="str">
        <v>San Luis Jilotepeque</v>
      </c>
      <c r="D5598" t="str">
        <v>Persona</v>
      </c>
      <c r="E5598" t="str">
        <v>06 Junio</v>
      </c>
      <c r="F5598">
        <v>6</v>
      </c>
      <c r="G5598" s="1">
        <f>'JOVENES PROTAGONISTAS'!O76</f>
        <v>157</v>
      </c>
      <c r="H5598" s="1">
        <f>'JOVENES PROTAGONISTAS'!P76</f>
        <v>36102.925293010754</v>
      </c>
    </row>
    <row r="5599">
      <c r="A5599" t="str">
        <v>Jóvenes Protagonistas</v>
      </c>
      <c r="B5599" t="str">
        <v>JALAPA</v>
      </c>
      <c r="C5599" t="str">
        <v>San Luis Jilotepeque</v>
      </c>
      <c r="D5599" t="str">
        <v>Persona</v>
      </c>
      <c r="E5599" t="str">
        <v>07 Julio</v>
      </c>
      <c r="F5599">
        <v>7</v>
      </c>
      <c r="G5599" s="1">
        <f>'JOVENES PROTAGONISTAS'!Q76</f>
        <v>70</v>
      </c>
      <c r="H5599" s="1">
        <f>'JOVENES PROTAGONISTAS'!R76</f>
        <v>55329.85409267197</v>
      </c>
    </row>
    <row r="5600">
      <c r="A5600" t="str">
        <v>Jóvenes Protagonistas</v>
      </c>
      <c r="B5600" t="str">
        <v>JUTIAPA</v>
      </c>
      <c r="C5600" t="str">
        <v>Comapa</v>
      </c>
      <c r="D5600" t="str">
        <v>Persona</v>
      </c>
      <c r="E5600" t="str">
        <v>01 Enero</v>
      </c>
      <c r="F5600">
        <v>1</v>
      </c>
      <c r="G5600" s="1">
        <f>'JOVENES PROTAGONISTAS'!E77</f>
        <v>0</v>
      </c>
      <c r="H5600" s="1">
        <f>'JOVENES PROTAGONISTAS'!F77</f>
        <v>0</v>
      </c>
    </row>
    <row r="5601">
      <c r="A5601" t="str">
        <v>Jóvenes Protagonistas</v>
      </c>
      <c r="B5601" t="str">
        <v>JUTIAPA</v>
      </c>
      <c r="C5601" t="str">
        <v>Comapa</v>
      </c>
      <c r="D5601" t="str">
        <v>Persona</v>
      </c>
      <c r="E5601" t="str">
        <v>02 Febrero</v>
      </c>
      <c r="F5601">
        <v>2</v>
      </c>
      <c r="G5601" s="1">
        <f>'JOVENES PROTAGONISTAS'!G77</f>
        <v>0</v>
      </c>
      <c r="H5601" s="1">
        <f>'JOVENES PROTAGONISTAS'!H77</f>
        <v>0</v>
      </c>
    </row>
    <row r="5602">
      <c r="A5602" t="str">
        <v>Jóvenes Protagonistas</v>
      </c>
      <c r="B5602" t="str">
        <v>JUTIAPA</v>
      </c>
      <c r="C5602" t="str">
        <v>Comapa</v>
      </c>
      <c r="D5602" t="str">
        <v>Persona</v>
      </c>
      <c r="E5602" t="str">
        <v>03 Marzo</v>
      </c>
      <c r="F5602">
        <v>3</v>
      </c>
      <c r="G5602" s="1">
        <f>'JOVENES PROTAGONISTAS'!I77</f>
        <v>32</v>
      </c>
      <c r="H5602" s="1">
        <f>'JOVENES PROTAGONISTAS'!J77</f>
        <v>5304.293469619534</v>
      </c>
    </row>
    <row r="5603">
      <c r="A5603" t="str">
        <v>Jóvenes Protagonistas</v>
      </c>
      <c r="B5603" t="str">
        <v>JUTIAPA</v>
      </c>
      <c r="C5603" t="str">
        <v>Comapa</v>
      </c>
      <c r="D5603" t="str">
        <v>Persona</v>
      </c>
      <c r="E5603" t="str">
        <v>04 Abril</v>
      </c>
      <c r="F5603">
        <v>4</v>
      </c>
      <c r="G5603" s="1">
        <f>'JOVENES PROTAGONISTAS'!K77</f>
        <v>9</v>
      </c>
      <c r="H5603" s="1">
        <f>'JOVENES PROTAGONISTAS'!L77</f>
        <v>7737.239536321484</v>
      </c>
    </row>
    <row r="5604">
      <c r="A5604" t="str">
        <v>Jóvenes Protagonistas</v>
      </c>
      <c r="B5604" t="str">
        <v>JUTIAPA</v>
      </c>
      <c r="C5604" t="str">
        <v>Comapa</v>
      </c>
      <c r="D5604" t="str">
        <v>Persona</v>
      </c>
      <c r="E5604" t="str">
        <v>05 Mayo</v>
      </c>
      <c r="F5604">
        <v>5</v>
      </c>
      <c r="G5604" s="1">
        <f>'JOVENES PROTAGONISTAS'!M77</f>
        <v>2</v>
      </c>
      <c r="H5604" s="1">
        <f>'JOVENES PROTAGONISTAS'!N77</f>
        <v>2016.9943788645307</v>
      </c>
    </row>
    <row r="5605">
      <c r="A5605" t="str">
        <v>Jóvenes Protagonistas</v>
      </c>
      <c r="B5605" t="str">
        <v>JUTIAPA</v>
      </c>
      <c r="C5605" t="str">
        <v>Comapa</v>
      </c>
      <c r="D5605" t="str">
        <v>Persona</v>
      </c>
      <c r="E5605" t="str">
        <v>06 Junio</v>
      </c>
      <c r="F5605">
        <v>6</v>
      </c>
      <c r="G5605" s="1">
        <f>'JOVENES PROTAGONISTAS'!O77</f>
        <v>4</v>
      </c>
      <c r="H5605" s="1">
        <f>'JOVENES PROTAGONISTAS'!P77</f>
        <v>919.819752688172</v>
      </c>
    </row>
    <row r="5606">
      <c r="A5606" t="str">
        <v>Jóvenes Protagonistas</v>
      </c>
      <c r="B5606" t="str">
        <v>JUTIAPA</v>
      </c>
      <c r="C5606" t="str">
        <v>Comapa</v>
      </c>
      <c r="D5606" t="str">
        <v>Persona</v>
      </c>
      <c r="E5606" t="str">
        <v>07 Julio</v>
      </c>
      <c r="F5606">
        <v>7</v>
      </c>
      <c r="G5606" s="1">
        <f>'JOVENES PROTAGONISTAS'!Q77</f>
        <v>11</v>
      </c>
      <c r="H5606" s="1">
        <f>'JOVENES PROTAGONISTAS'!R77</f>
        <v>8694.69135741988</v>
      </c>
    </row>
    <row r="5607">
      <c r="A5607" t="str">
        <v>Jóvenes Protagonistas</v>
      </c>
      <c r="B5607" t="str">
        <v>JUTIAPA</v>
      </c>
      <c r="C5607" t="str">
        <v>El Adelanto</v>
      </c>
      <c r="D5607" t="str">
        <v>Persona</v>
      </c>
      <c r="E5607" t="str">
        <v>01 Enero</v>
      </c>
      <c r="F5607">
        <v>1</v>
      </c>
      <c r="G5607" s="1">
        <f>'JOVENES PROTAGONISTAS'!E78</f>
        <v>0</v>
      </c>
      <c r="H5607" s="1">
        <f>'JOVENES PROTAGONISTAS'!F78</f>
        <v>0</v>
      </c>
    </row>
    <row r="5608">
      <c r="A5608" t="str">
        <v>Jóvenes Protagonistas</v>
      </c>
      <c r="B5608" t="str">
        <v>JUTIAPA</v>
      </c>
      <c r="C5608" t="str">
        <v>El Adelanto</v>
      </c>
      <c r="D5608" t="str">
        <v>Persona</v>
      </c>
      <c r="E5608" t="str">
        <v>02 Febrero</v>
      </c>
      <c r="F5608">
        <v>2</v>
      </c>
      <c r="G5608" s="1">
        <f>'JOVENES PROTAGONISTAS'!G78</f>
        <v>0</v>
      </c>
      <c r="H5608" s="1">
        <f>'JOVENES PROTAGONISTAS'!H78</f>
        <v>0</v>
      </c>
    </row>
    <row r="5609">
      <c r="A5609" t="str">
        <v>Jóvenes Protagonistas</v>
      </c>
      <c r="B5609" t="str">
        <v>JUTIAPA</v>
      </c>
      <c r="C5609" t="str">
        <v>El Adelanto</v>
      </c>
      <c r="D5609" t="str">
        <v>Persona</v>
      </c>
      <c r="E5609" t="str">
        <v>03 Marzo</v>
      </c>
      <c r="F5609">
        <v>3</v>
      </c>
      <c r="G5609" s="1">
        <f>'JOVENES PROTAGONISTAS'!I78</f>
        <v>30</v>
      </c>
      <c r="H5609" s="1">
        <f>'JOVENES PROTAGONISTAS'!J78</f>
        <v>4972.775127768314</v>
      </c>
    </row>
    <row r="5610">
      <c r="A5610" t="str">
        <v>Jóvenes Protagonistas</v>
      </c>
      <c r="B5610" t="str">
        <v>JUTIAPA</v>
      </c>
      <c r="C5610" t="str">
        <v>El Adelanto</v>
      </c>
      <c r="D5610" t="str">
        <v>Persona</v>
      </c>
      <c r="E5610" t="str">
        <v>04 Abril</v>
      </c>
      <c r="F5610">
        <v>4</v>
      </c>
      <c r="G5610" s="1">
        <f>'JOVENES PROTAGONISTAS'!K78</f>
        <v>14</v>
      </c>
      <c r="H5610" s="1">
        <f>'JOVENES PROTAGONISTAS'!L78</f>
        <v>12035.705945388974</v>
      </c>
    </row>
    <row r="5611">
      <c r="A5611" t="str">
        <v>Jóvenes Protagonistas</v>
      </c>
      <c r="B5611" t="str">
        <v>JUTIAPA</v>
      </c>
      <c r="C5611" t="str">
        <v>El Adelanto</v>
      </c>
      <c r="D5611" t="str">
        <v>Persona</v>
      </c>
      <c r="E5611" t="str">
        <v>05 Mayo</v>
      </c>
      <c r="F5611">
        <v>5</v>
      </c>
      <c r="G5611" s="1">
        <f>'JOVENES PROTAGONISTAS'!M78</f>
        <v>14</v>
      </c>
      <c r="H5611" s="1">
        <f>'JOVENES PROTAGONISTAS'!N78</f>
        <v>14118.960652051715</v>
      </c>
    </row>
    <row r="5612">
      <c r="A5612" t="str">
        <v>Jóvenes Protagonistas</v>
      </c>
      <c r="B5612" t="str">
        <v>JUTIAPA</v>
      </c>
      <c r="C5612" t="str">
        <v>El Adelanto</v>
      </c>
      <c r="D5612" t="str">
        <v>Persona</v>
      </c>
      <c r="E5612" t="str">
        <v>06 Junio</v>
      </c>
      <c r="F5612">
        <v>6</v>
      </c>
      <c r="G5612" s="1">
        <f>'JOVENES PROTAGONISTAS'!O78</f>
        <v>3</v>
      </c>
      <c r="H5612" s="1">
        <f>'JOVENES PROTAGONISTAS'!P78</f>
        <v>689.864814516129</v>
      </c>
    </row>
    <row r="5613">
      <c r="A5613" t="str">
        <v>Jóvenes Protagonistas</v>
      </c>
      <c r="B5613" t="str">
        <v>JUTIAPA</v>
      </c>
      <c r="C5613" t="str">
        <v>El Adelanto</v>
      </c>
      <c r="D5613" t="str">
        <v>Persona</v>
      </c>
      <c r="E5613" t="str">
        <v>07 Julio</v>
      </c>
      <c r="F5613">
        <v>7</v>
      </c>
      <c r="G5613" s="1">
        <f>'JOVENES PROTAGONISTAS'!Q78</f>
        <v>6</v>
      </c>
      <c r="H5613" s="1">
        <f>'JOVENES PROTAGONISTAS'!R78</f>
        <v>4742.5589222290255</v>
      </c>
    </row>
    <row r="5614">
      <c r="A5614" t="str">
        <v>Jóvenes Protagonistas</v>
      </c>
      <c r="B5614" t="str">
        <v>JUTIAPA</v>
      </c>
      <c r="C5614" t="str">
        <v>Jutiapa</v>
      </c>
      <c r="D5614" t="str">
        <v>Persona</v>
      </c>
      <c r="E5614" t="str">
        <v>01 Enero</v>
      </c>
      <c r="F5614">
        <v>1</v>
      </c>
      <c r="G5614" s="1">
        <f>'JOVENES PROTAGONISTAS'!E79</f>
        <v>0</v>
      </c>
      <c r="H5614" s="1">
        <f>'JOVENES PROTAGONISTAS'!F79</f>
        <v>0</v>
      </c>
    </row>
    <row r="5615">
      <c r="A5615" t="str">
        <v>Jóvenes Protagonistas</v>
      </c>
      <c r="B5615" t="str">
        <v>JUTIAPA</v>
      </c>
      <c r="C5615" t="str">
        <v>Jutiapa</v>
      </c>
      <c r="D5615" t="str">
        <v>Persona</v>
      </c>
      <c r="E5615" t="str">
        <v>02 Febrero</v>
      </c>
      <c r="F5615">
        <v>2</v>
      </c>
      <c r="G5615" s="1">
        <f>'JOVENES PROTAGONISTAS'!G79</f>
        <v>25</v>
      </c>
      <c r="H5615" s="1">
        <f>'JOVENES PROTAGONISTAS'!H79</f>
        <v>2512.3007168106833</v>
      </c>
    </row>
    <row r="5616">
      <c r="A5616" t="str">
        <v>Jóvenes Protagonistas</v>
      </c>
      <c r="B5616" t="str">
        <v>JUTIAPA</v>
      </c>
      <c r="C5616" t="str">
        <v>Jutiapa</v>
      </c>
      <c r="D5616" t="str">
        <v>Persona</v>
      </c>
      <c r="E5616" t="str">
        <v>03 Marzo</v>
      </c>
      <c r="F5616">
        <v>3</v>
      </c>
      <c r="G5616" s="1">
        <f>'JOVENES PROTAGONISTAS'!I79</f>
        <v>11</v>
      </c>
      <c r="H5616" s="1">
        <f>'JOVENES PROTAGONISTAS'!J79</f>
        <v>1823.350880181715</v>
      </c>
    </row>
    <row r="5617">
      <c r="A5617" t="str">
        <v>Jóvenes Protagonistas</v>
      </c>
      <c r="B5617" t="str">
        <v>JUTIAPA</v>
      </c>
      <c r="C5617" t="str">
        <v>Jutiapa</v>
      </c>
      <c r="D5617" t="str">
        <v>Persona</v>
      </c>
      <c r="E5617" t="str">
        <v>04 Abril</v>
      </c>
      <c r="F5617">
        <v>4</v>
      </c>
      <c r="G5617" s="1">
        <f>'JOVENES PROTAGONISTAS'!K79</f>
        <v>11</v>
      </c>
      <c r="H5617" s="1">
        <f>'JOVENES PROTAGONISTAS'!L79</f>
        <v>9456.62609994848</v>
      </c>
    </row>
    <row r="5618">
      <c r="A5618" t="str">
        <v>Jóvenes Protagonistas</v>
      </c>
      <c r="B5618" t="str">
        <v>JUTIAPA</v>
      </c>
      <c r="C5618" t="str">
        <v>Jutiapa</v>
      </c>
      <c r="D5618" t="str">
        <v>Persona</v>
      </c>
      <c r="E5618" t="str">
        <v>05 Mayo</v>
      </c>
      <c r="F5618">
        <v>5</v>
      </c>
      <c r="G5618" s="1">
        <f>'JOVENES PROTAGONISTAS'!M79</f>
        <v>9</v>
      </c>
      <c r="H5618" s="1">
        <f>'JOVENES PROTAGONISTAS'!N79</f>
        <v>9076.474704890388</v>
      </c>
    </row>
    <row r="5619">
      <c r="A5619" t="str">
        <v>Jóvenes Protagonistas</v>
      </c>
      <c r="B5619" t="str">
        <v>JUTIAPA</v>
      </c>
      <c r="C5619" t="str">
        <v>Jutiapa</v>
      </c>
      <c r="D5619" t="str">
        <v>Persona</v>
      </c>
      <c r="E5619" t="str">
        <v>06 Junio</v>
      </c>
      <c r="F5619">
        <v>6</v>
      </c>
      <c r="G5619" s="1">
        <f>'JOVENES PROTAGONISTAS'!O79</f>
        <v>1</v>
      </c>
      <c r="H5619" s="1">
        <f>'JOVENES PROTAGONISTAS'!P79</f>
        <v>229.954938172043</v>
      </c>
    </row>
    <row r="5620">
      <c r="A5620" t="str">
        <v>Jóvenes Protagonistas</v>
      </c>
      <c r="B5620" t="str">
        <v>JUTIAPA</v>
      </c>
      <c r="C5620" t="str">
        <v>Jutiapa</v>
      </c>
      <c r="D5620" t="str">
        <v>Persona</v>
      </c>
      <c r="E5620" t="str">
        <v>07 Julio</v>
      </c>
      <c r="F5620">
        <v>7</v>
      </c>
      <c r="G5620" s="1">
        <f>'JOVENES PROTAGONISTAS'!Q79</f>
        <v>2</v>
      </c>
      <c r="H5620" s="1">
        <f>'JOVENES PROTAGONISTAS'!R79</f>
        <v>1580.852974076342</v>
      </c>
    </row>
    <row r="5621">
      <c r="A5621" t="str">
        <v>Jóvenes Protagonistas</v>
      </c>
      <c r="B5621" t="str">
        <v>JUTIAPA</v>
      </c>
      <c r="C5621" t="str">
        <v>Yupiltepeque</v>
      </c>
      <c r="D5621" t="str">
        <v>Persona</v>
      </c>
      <c r="E5621" t="str">
        <v>01 Enero</v>
      </c>
      <c r="F5621">
        <v>1</v>
      </c>
      <c r="G5621" s="1">
        <f>'JOVENES PROTAGONISTAS'!E80</f>
        <v>0</v>
      </c>
      <c r="H5621" s="1">
        <f>'JOVENES PROTAGONISTAS'!F80</f>
        <v>0</v>
      </c>
    </row>
    <row r="5622">
      <c r="A5622" t="str">
        <v>Jóvenes Protagonistas</v>
      </c>
      <c r="B5622" t="str">
        <v>JUTIAPA</v>
      </c>
      <c r="C5622" t="str">
        <v>Yupiltepeque</v>
      </c>
      <c r="D5622" t="str">
        <v>Persona</v>
      </c>
      <c r="E5622" t="str">
        <v>02 Febrero</v>
      </c>
      <c r="F5622">
        <v>2</v>
      </c>
      <c r="G5622" s="1">
        <f>'JOVENES PROTAGONISTAS'!G80</f>
        <v>0</v>
      </c>
      <c r="H5622" s="1">
        <f>'JOVENES PROTAGONISTAS'!H80</f>
        <v>0</v>
      </c>
    </row>
    <row r="5623">
      <c r="A5623" t="str">
        <v>Jóvenes Protagonistas</v>
      </c>
      <c r="B5623" t="str">
        <v>JUTIAPA</v>
      </c>
      <c r="C5623" t="str">
        <v>Yupiltepeque</v>
      </c>
      <c r="D5623" t="str">
        <v>Persona</v>
      </c>
      <c r="E5623" t="str">
        <v>03 Marzo</v>
      </c>
      <c r="F5623">
        <v>3</v>
      </c>
      <c r="G5623" s="1">
        <f>'JOVENES PROTAGONISTAS'!I80</f>
        <v>0</v>
      </c>
      <c r="H5623" s="1">
        <f>'JOVENES PROTAGONISTAS'!J80</f>
        <v>0</v>
      </c>
    </row>
    <row r="5624">
      <c r="A5624" t="str">
        <v>Jóvenes Protagonistas</v>
      </c>
      <c r="B5624" t="str">
        <v>JUTIAPA</v>
      </c>
      <c r="C5624" t="str">
        <v>Yupiltepeque</v>
      </c>
      <c r="D5624" t="str">
        <v>Persona</v>
      </c>
      <c r="E5624" t="str">
        <v>04 Abril</v>
      </c>
      <c r="F5624">
        <v>4</v>
      </c>
      <c r="G5624" s="1">
        <f>'JOVENES PROTAGONISTAS'!K80</f>
        <v>0</v>
      </c>
      <c r="H5624" s="1">
        <f>'JOVENES PROTAGONISTAS'!L80</f>
        <v>0</v>
      </c>
    </row>
    <row r="5625">
      <c r="A5625" t="str">
        <v>Jóvenes Protagonistas</v>
      </c>
      <c r="B5625" t="str">
        <v>JUTIAPA</v>
      </c>
      <c r="C5625" t="str">
        <v>Yupiltepeque</v>
      </c>
      <c r="D5625" t="str">
        <v>Persona</v>
      </c>
      <c r="E5625" t="str">
        <v>05 Mayo</v>
      </c>
      <c r="F5625">
        <v>5</v>
      </c>
      <c r="G5625" s="1">
        <f>'JOVENES PROTAGONISTAS'!M80</f>
        <v>0</v>
      </c>
      <c r="H5625" s="1">
        <f>'JOVENES PROTAGONISTAS'!N80</f>
        <v>0</v>
      </c>
    </row>
    <row r="5626">
      <c r="A5626" t="str">
        <v>Jóvenes Protagonistas</v>
      </c>
      <c r="B5626" t="str">
        <v>JUTIAPA</v>
      </c>
      <c r="C5626" t="str">
        <v>Yupiltepeque</v>
      </c>
      <c r="D5626" t="str">
        <v>Persona</v>
      </c>
      <c r="E5626" t="str">
        <v>06 Junio</v>
      </c>
      <c r="F5626">
        <v>6</v>
      </c>
      <c r="G5626" s="1">
        <f>'JOVENES PROTAGONISTAS'!O80</f>
        <v>5</v>
      </c>
      <c r="H5626" s="1">
        <f>'JOVENES PROTAGONISTAS'!P80</f>
        <v>1149.774690860215</v>
      </c>
    </row>
    <row r="5627">
      <c r="A5627" t="str">
        <v>Jóvenes Protagonistas</v>
      </c>
      <c r="B5627" t="str">
        <v>JUTIAPA</v>
      </c>
      <c r="C5627" t="str">
        <v>Yupiltepeque</v>
      </c>
      <c r="D5627" t="str">
        <v>Persona</v>
      </c>
      <c r="E5627" t="str">
        <v>07 Julio</v>
      </c>
      <c r="F5627">
        <v>7</v>
      </c>
      <c r="G5627" s="1">
        <f>'JOVENES PROTAGONISTAS'!Q80</f>
        <v>48</v>
      </c>
      <c r="H5627" s="1">
        <f>'JOVENES PROTAGONISTAS'!R80</f>
        <v>37940.471377832204</v>
      </c>
    </row>
    <row r="5628">
      <c r="A5628" t="str">
        <v>Jóvenes Protagonistas</v>
      </c>
      <c r="B5628" t="str">
        <v>JUTIAPA</v>
      </c>
      <c r="C5628" t="str">
        <v>Moyuta</v>
      </c>
      <c r="D5628" t="str">
        <v>Persona</v>
      </c>
      <c r="E5628" t="str">
        <v>01 Enero</v>
      </c>
      <c r="F5628">
        <v>1</v>
      </c>
      <c r="G5628" s="1">
        <f>'JOVENES PROTAGONISTAS'!E81</f>
        <v>0</v>
      </c>
      <c r="H5628" s="1">
        <f>'JOVENES PROTAGONISTAS'!F81</f>
        <v>0</v>
      </c>
    </row>
    <row r="5629">
      <c r="A5629" t="str">
        <v>Jóvenes Protagonistas</v>
      </c>
      <c r="B5629" t="str">
        <v>JUTIAPA</v>
      </c>
      <c r="C5629" t="str">
        <v>Moyuta</v>
      </c>
      <c r="D5629" t="str">
        <v>Persona</v>
      </c>
      <c r="E5629" t="str">
        <v>02 Febrero</v>
      </c>
      <c r="F5629">
        <v>2</v>
      </c>
      <c r="G5629" s="1">
        <f>'JOVENES PROTAGONISTAS'!G81</f>
        <v>0</v>
      </c>
      <c r="H5629" s="1">
        <f>'JOVENES PROTAGONISTAS'!H81</f>
        <v>0</v>
      </c>
    </row>
    <row r="5630">
      <c r="A5630" t="str">
        <v>Jóvenes Protagonistas</v>
      </c>
      <c r="B5630" t="str">
        <v>JUTIAPA</v>
      </c>
      <c r="C5630" t="str">
        <v>Moyuta</v>
      </c>
      <c r="D5630" t="str">
        <v>Persona</v>
      </c>
      <c r="E5630" t="str">
        <v>03 Marzo</v>
      </c>
      <c r="F5630">
        <v>3</v>
      </c>
      <c r="G5630" s="1">
        <f>'JOVENES PROTAGONISTAS'!I81</f>
        <v>0</v>
      </c>
      <c r="H5630" s="1">
        <f>'JOVENES PROTAGONISTAS'!J81</f>
        <v>0</v>
      </c>
    </row>
    <row r="5631">
      <c r="A5631" t="str">
        <v>Jóvenes Protagonistas</v>
      </c>
      <c r="B5631" t="str">
        <v>JUTIAPA</v>
      </c>
      <c r="C5631" t="str">
        <v>Moyuta</v>
      </c>
      <c r="D5631" t="str">
        <v>Persona</v>
      </c>
      <c r="E5631" t="str">
        <v>04 Abril</v>
      </c>
      <c r="F5631">
        <v>4</v>
      </c>
      <c r="G5631" s="1">
        <f>'JOVENES PROTAGONISTAS'!K81</f>
        <v>0</v>
      </c>
      <c r="H5631" s="1">
        <f>'JOVENES PROTAGONISTAS'!L81</f>
        <v>0</v>
      </c>
    </row>
    <row r="5632">
      <c r="A5632" t="str">
        <v>Jóvenes Protagonistas</v>
      </c>
      <c r="B5632" t="str">
        <v>JUTIAPA</v>
      </c>
      <c r="C5632" t="str">
        <v>Moyuta</v>
      </c>
      <c r="D5632" t="str">
        <v>Persona</v>
      </c>
      <c r="E5632" t="str">
        <v>05 Mayo</v>
      </c>
      <c r="F5632">
        <v>5</v>
      </c>
      <c r="G5632" s="1">
        <f>'JOVENES PROTAGONISTAS'!M81</f>
        <v>0</v>
      </c>
      <c r="H5632" s="1">
        <f>'JOVENES PROTAGONISTAS'!N81</f>
        <v>0</v>
      </c>
    </row>
    <row r="5633">
      <c r="A5633" t="str">
        <v>Jóvenes Protagonistas</v>
      </c>
      <c r="B5633" t="str">
        <v>JUTIAPA</v>
      </c>
      <c r="C5633" t="str">
        <v>Moyuta</v>
      </c>
      <c r="D5633" t="str">
        <v>Persona</v>
      </c>
      <c r="E5633" t="str">
        <v>06 Junio</v>
      </c>
      <c r="F5633">
        <v>6</v>
      </c>
      <c r="G5633" s="1">
        <f>'JOVENES PROTAGONISTAS'!O81</f>
        <v>0</v>
      </c>
      <c r="H5633" s="1">
        <f>'JOVENES PROTAGONISTAS'!P81</f>
        <v>0</v>
      </c>
    </row>
    <row r="5634">
      <c r="A5634" t="str">
        <v>Jóvenes Protagonistas</v>
      </c>
      <c r="B5634" t="str">
        <v>JUTIAPA</v>
      </c>
      <c r="C5634" t="str">
        <v>Moyuta</v>
      </c>
      <c r="D5634" t="str">
        <v>Persona</v>
      </c>
      <c r="E5634" t="str">
        <v>07 Julio</v>
      </c>
      <c r="F5634">
        <v>7</v>
      </c>
      <c r="G5634" s="1">
        <f>'JOVENES PROTAGONISTAS'!Q81</f>
        <v>0</v>
      </c>
      <c r="H5634" s="1">
        <f>'JOVENES PROTAGONISTAS'!R81</f>
        <v>0</v>
      </c>
    </row>
    <row r="5635">
      <c r="A5635" t="str">
        <v>Jóvenes Protagonistas</v>
      </c>
      <c r="B5635" t="str">
        <v>JUTIAPA</v>
      </c>
      <c r="C5635" t="str">
        <v>Jalpatagua</v>
      </c>
      <c r="D5635" t="str">
        <v>Persona</v>
      </c>
      <c r="E5635" t="str">
        <v>01 Enero</v>
      </c>
      <c r="F5635">
        <v>1</v>
      </c>
      <c r="G5635" s="1">
        <f>'JOVENES PROTAGONISTAS'!E82</f>
        <v>0</v>
      </c>
      <c r="H5635" s="1">
        <f>'JOVENES PROTAGONISTAS'!F82</f>
        <v>0</v>
      </c>
    </row>
    <row r="5636">
      <c r="A5636" t="str">
        <v>Jóvenes Protagonistas</v>
      </c>
      <c r="B5636" t="str">
        <v>JUTIAPA</v>
      </c>
      <c r="C5636" t="str">
        <v>Jalpatagua</v>
      </c>
      <c r="D5636" t="str">
        <v>Persona</v>
      </c>
      <c r="E5636" t="str">
        <v>02 Febrero</v>
      </c>
      <c r="F5636">
        <v>2</v>
      </c>
      <c r="G5636" s="1">
        <f>'JOVENES PROTAGONISTAS'!G82</f>
        <v>0</v>
      </c>
      <c r="H5636" s="1">
        <f>'JOVENES PROTAGONISTAS'!H82</f>
        <v>0</v>
      </c>
    </row>
    <row r="5637">
      <c r="A5637" t="str">
        <v>Jóvenes Protagonistas</v>
      </c>
      <c r="B5637" t="str">
        <v>JUTIAPA</v>
      </c>
      <c r="C5637" t="str">
        <v>Jalpatagua</v>
      </c>
      <c r="D5637" t="str">
        <v>Persona</v>
      </c>
      <c r="E5637" t="str">
        <v>03 Marzo</v>
      </c>
      <c r="F5637">
        <v>3</v>
      </c>
      <c r="G5637" s="1">
        <f>'JOVENES PROTAGONISTAS'!I82</f>
        <v>0</v>
      </c>
      <c r="H5637" s="1">
        <f>'JOVENES PROTAGONISTAS'!J82</f>
        <v>0</v>
      </c>
    </row>
    <row r="5638">
      <c r="A5638" t="str">
        <v>Jóvenes Protagonistas</v>
      </c>
      <c r="B5638" t="str">
        <v>JUTIAPA</v>
      </c>
      <c r="C5638" t="str">
        <v>Jalpatagua</v>
      </c>
      <c r="D5638" t="str">
        <v>Persona</v>
      </c>
      <c r="E5638" t="str">
        <v>04 Abril</v>
      </c>
      <c r="F5638">
        <v>4</v>
      </c>
      <c r="G5638" s="1">
        <f>'JOVENES PROTAGONISTAS'!K82</f>
        <v>0</v>
      </c>
      <c r="H5638" s="1">
        <f>'JOVENES PROTAGONISTAS'!L82</f>
        <v>0</v>
      </c>
    </row>
    <row r="5639">
      <c r="A5639" t="str">
        <v>Jóvenes Protagonistas</v>
      </c>
      <c r="B5639" t="str">
        <v>JUTIAPA</v>
      </c>
      <c r="C5639" t="str">
        <v>Jalpatagua</v>
      </c>
      <c r="D5639" t="str">
        <v>Persona</v>
      </c>
      <c r="E5639" t="str">
        <v>05 Mayo</v>
      </c>
      <c r="F5639">
        <v>5</v>
      </c>
      <c r="G5639" s="1">
        <f>'JOVENES PROTAGONISTAS'!M82</f>
        <v>0</v>
      </c>
      <c r="H5639" s="1">
        <f>'JOVENES PROTAGONISTAS'!N82</f>
        <v>0</v>
      </c>
    </row>
    <row r="5640">
      <c r="A5640" t="str">
        <v>Jóvenes Protagonistas</v>
      </c>
      <c r="B5640" t="str">
        <v>JUTIAPA</v>
      </c>
      <c r="C5640" t="str">
        <v>Jalpatagua</v>
      </c>
      <c r="D5640" t="str">
        <v>Persona</v>
      </c>
      <c r="E5640" t="str">
        <v>06 Junio</v>
      </c>
      <c r="F5640">
        <v>6</v>
      </c>
      <c r="G5640" s="1">
        <f>'JOVENES PROTAGONISTAS'!O82</f>
        <v>0</v>
      </c>
      <c r="H5640" s="1">
        <f>'JOVENES PROTAGONISTAS'!P82</f>
        <v>0</v>
      </c>
    </row>
    <row r="5641">
      <c r="A5641" t="str">
        <v>Jóvenes Protagonistas</v>
      </c>
      <c r="B5641" t="str">
        <v>JUTIAPA</v>
      </c>
      <c r="C5641" t="str">
        <v>Jalpatagua</v>
      </c>
      <c r="D5641" t="str">
        <v>Persona</v>
      </c>
      <c r="E5641" t="str">
        <v>07 Julio</v>
      </c>
      <c r="F5641">
        <v>7</v>
      </c>
      <c r="G5641" s="1">
        <f>'JOVENES PROTAGONISTAS'!Q82</f>
        <v>0</v>
      </c>
      <c r="H5641" s="1">
        <f>'JOVENES PROTAGONISTAS'!R82</f>
        <v>0</v>
      </c>
    </row>
    <row r="5642">
      <c r="A5642" t="str">
        <v>Jóvenes Protagonistas</v>
      </c>
      <c r="B5642" t="str">
        <v>JUTIAPA</v>
      </c>
      <c r="C5642" t="str">
        <v>San José Acatempa</v>
      </c>
      <c r="D5642" t="str">
        <v>Persona</v>
      </c>
      <c r="E5642" t="str">
        <v>01 Enero</v>
      </c>
      <c r="F5642">
        <v>1</v>
      </c>
      <c r="G5642" s="1">
        <f>'JOVENES PROTAGONISTAS'!E83</f>
        <v>0</v>
      </c>
      <c r="H5642" s="1">
        <f>'JOVENES PROTAGONISTAS'!F83</f>
        <v>0</v>
      </c>
    </row>
    <row r="5643">
      <c r="A5643" t="str">
        <v>Jóvenes Protagonistas</v>
      </c>
      <c r="B5643" t="str">
        <v>JUTIAPA</v>
      </c>
      <c r="C5643" t="str">
        <v>San José Acatempa</v>
      </c>
      <c r="D5643" t="str">
        <v>Persona</v>
      </c>
      <c r="E5643" t="str">
        <v>02 Febrero</v>
      </c>
      <c r="F5643">
        <v>2</v>
      </c>
      <c r="G5643" s="1">
        <f>'JOVENES PROTAGONISTAS'!G83</f>
        <v>0</v>
      </c>
      <c r="H5643" s="1">
        <f>'JOVENES PROTAGONISTAS'!H83</f>
        <v>0</v>
      </c>
    </row>
    <row r="5644">
      <c r="A5644" t="str">
        <v>Jóvenes Protagonistas</v>
      </c>
      <c r="B5644" t="str">
        <v>JUTIAPA</v>
      </c>
      <c r="C5644" t="str">
        <v>San José Acatempa</v>
      </c>
      <c r="D5644" t="str">
        <v>Persona</v>
      </c>
      <c r="E5644" t="str">
        <v>03 Marzo</v>
      </c>
      <c r="F5644">
        <v>3</v>
      </c>
      <c r="G5644" s="1">
        <f>'JOVENES PROTAGONISTAS'!I83</f>
        <v>0</v>
      </c>
      <c r="H5644" s="1">
        <f>'JOVENES PROTAGONISTAS'!J83</f>
        <v>0</v>
      </c>
    </row>
    <row r="5645">
      <c r="A5645" t="str">
        <v>Jóvenes Protagonistas</v>
      </c>
      <c r="B5645" t="str">
        <v>JUTIAPA</v>
      </c>
      <c r="C5645" t="str">
        <v>San José Acatempa</v>
      </c>
      <c r="D5645" t="str">
        <v>Persona</v>
      </c>
      <c r="E5645" t="str">
        <v>04 Abril</v>
      </c>
      <c r="F5645">
        <v>4</v>
      </c>
      <c r="G5645" s="1">
        <f>'JOVENES PROTAGONISTAS'!K83</f>
        <v>0</v>
      </c>
      <c r="H5645" s="1">
        <f>'JOVENES PROTAGONISTAS'!L83</f>
        <v>0</v>
      </c>
    </row>
    <row r="5646">
      <c r="A5646" t="str">
        <v>Jóvenes Protagonistas</v>
      </c>
      <c r="B5646" t="str">
        <v>JUTIAPA</v>
      </c>
      <c r="C5646" t="str">
        <v>San José Acatempa</v>
      </c>
      <c r="D5646" t="str">
        <v>Persona</v>
      </c>
      <c r="E5646" t="str">
        <v>05 Mayo</v>
      </c>
      <c r="F5646">
        <v>5</v>
      </c>
      <c r="G5646" s="1">
        <f>'JOVENES PROTAGONISTAS'!M83</f>
        <v>0</v>
      </c>
      <c r="H5646" s="1">
        <f>'JOVENES PROTAGONISTAS'!N83</f>
        <v>0</v>
      </c>
    </row>
    <row r="5647">
      <c r="A5647" t="str">
        <v>Jóvenes Protagonistas</v>
      </c>
      <c r="B5647" t="str">
        <v>JUTIAPA</v>
      </c>
      <c r="C5647" t="str">
        <v>San José Acatempa</v>
      </c>
      <c r="D5647" t="str">
        <v>Persona</v>
      </c>
      <c r="E5647" t="str">
        <v>06 Junio</v>
      </c>
      <c r="F5647">
        <v>6</v>
      </c>
      <c r="G5647" s="1">
        <f>'JOVENES PROTAGONISTAS'!O83</f>
        <v>0</v>
      </c>
      <c r="H5647" s="1">
        <f>'JOVENES PROTAGONISTAS'!P83</f>
        <v>0</v>
      </c>
    </row>
    <row r="5648">
      <c r="A5648" t="str">
        <v>Jóvenes Protagonistas</v>
      </c>
      <c r="B5648" t="str">
        <v>JUTIAPA</v>
      </c>
      <c r="C5648" t="str">
        <v>San José Acatempa</v>
      </c>
      <c r="D5648" t="str">
        <v>Persona</v>
      </c>
      <c r="E5648" t="str">
        <v>07 Julio</v>
      </c>
      <c r="F5648">
        <v>7</v>
      </c>
      <c r="G5648" s="1">
        <f>'JOVENES PROTAGONISTAS'!Q83</f>
        <v>0</v>
      </c>
      <c r="H5648" s="1">
        <f>'JOVENES PROTAGONISTAS'!R83</f>
        <v>0</v>
      </c>
    </row>
    <row r="5649">
      <c r="A5649" t="str">
        <v>Jóvenes Protagonistas</v>
      </c>
      <c r="B5649" t="str">
        <v>JUTIAPA</v>
      </c>
      <c r="C5649" t="str">
        <v>Santa Catarina Mita</v>
      </c>
      <c r="D5649" t="str">
        <v>Persona</v>
      </c>
      <c r="E5649" t="str">
        <v>01 Enero</v>
      </c>
      <c r="F5649">
        <v>1</v>
      </c>
      <c r="G5649" s="1">
        <f>'JOVENES PROTAGONISTAS'!E84</f>
        <v>0</v>
      </c>
      <c r="H5649" s="1">
        <f>'JOVENES PROTAGONISTAS'!F84</f>
        <v>0</v>
      </c>
    </row>
    <row r="5650">
      <c r="A5650" t="str">
        <v>Jóvenes Protagonistas</v>
      </c>
      <c r="B5650" t="str">
        <v>JUTIAPA</v>
      </c>
      <c r="C5650" t="str">
        <v>Santa Catarina Mita</v>
      </c>
      <c r="D5650" t="str">
        <v>Persona</v>
      </c>
      <c r="E5650" t="str">
        <v>02 Febrero</v>
      </c>
      <c r="F5650">
        <v>2</v>
      </c>
      <c r="G5650" s="1">
        <f>'JOVENES PROTAGONISTAS'!G84</f>
        <v>0</v>
      </c>
      <c r="H5650" s="1">
        <f>'JOVENES PROTAGONISTAS'!H84</f>
        <v>0</v>
      </c>
    </row>
    <row r="5651">
      <c r="A5651" t="str">
        <v>Jóvenes Protagonistas</v>
      </c>
      <c r="B5651" t="str">
        <v>JUTIAPA</v>
      </c>
      <c r="C5651" t="str">
        <v>Santa Catarina Mita</v>
      </c>
      <c r="D5651" t="str">
        <v>Persona</v>
      </c>
      <c r="E5651" t="str">
        <v>03 Marzo</v>
      </c>
      <c r="F5651">
        <v>3</v>
      </c>
      <c r="G5651" s="1">
        <f>'JOVENES PROTAGONISTAS'!I84</f>
        <v>0</v>
      </c>
      <c r="H5651" s="1">
        <f>'JOVENES PROTAGONISTAS'!J84</f>
        <v>0</v>
      </c>
    </row>
    <row r="5652">
      <c r="A5652" t="str">
        <v>Jóvenes Protagonistas</v>
      </c>
      <c r="B5652" t="str">
        <v>JUTIAPA</v>
      </c>
      <c r="C5652" t="str">
        <v>Santa Catarina Mita</v>
      </c>
      <c r="D5652" t="str">
        <v>Persona</v>
      </c>
      <c r="E5652" t="str">
        <v>04 Abril</v>
      </c>
      <c r="F5652">
        <v>4</v>
      </c>
      <c r="G5652" s="1">
        <f>'JOVENES PROTAGONISTAS'!K84</f>
        <v>0</v>
      </c>
      <c r="H5652" s="1">
        <f>'JOVENES PROTAGONISTAS'!L84</f>
        <v>0</v>
      </c>
    </row>
    <row r="5653">
      <c r="A5653" t="str">
        <v>Jóvenes Protagonistas</v>
      </c>
      <c r="B5653" t="str">
        <v>JUTIAPA</v>
      </c>
      <c r="C5653" t="str">
        <v>Santa Catarina Mita</v>
      </c>
      <c r="D5653" t="str">
        <v>Persona</v>
      </c>
      <c r="E5653" t="str">
        <v>05 Mayo</v>
      </c>
      <c r="F5653">
        <v>5</v>
      </c>
      <c r="G5653" s="1">
        <f>'JOVENES PROTAGONISTAS'!M84</f>
        <v>0</v>
      </c>
      <c r="H5653" s="1">
        <f>'JOVENES PROTAGONISTAS'!N84</f>
        <v>0</v>
      </c>
    </row>
    <row r="5654">
      <c r="A5654" t="str">
        <v>Jóvenes Protagonistas</v>
      </c>
      <c r="B5654" t="str">
        <v>JUTIAPA</v>
      </c>
      <c r="C5654" t="str">
        <v>Santa Catarina Mita</v>
      </c>
      <c r="D5654" t="str">
        <v>Persona</v>
      </c>
      <c r="E5654" t="str">
        <v>06 Junio</v>
      </c>
      <c r="F5654">
        <v>6</v>
      </c>
      <c r="G5654" s="1">
        <f>'JOVENES PROTAGONISTAS'!O84</f>
        <v>0</v>
      </c>
      <c r="H5654" s="1">
        <f>'JOVENES PROTAGONISTAS'!P84</f>
        <v>0</v>
      </c>
    </row>
    <row r="5655">
      <c r="A5655" t="str">
        <v>Jóvenes Protagonistas</v>
      </c>
      <c r="B5655" t="str">
        <v>JUTIAPA</v>
      </c>
      <c r="C5655" t="str">
        <v>Santa Catarina Mita</v>
      </c>
      <c r="D5655" t="str">
        <v>Persona</v>
      </c>
      <c r="E5655" t="str">
        <v>07 Julio</v>
      </c>
      <c r="F5655">
        <v>7</v>
      </c>
      <c r="G5655" s="1">
        <f>'JOVENES PROTAGONISTAS'!Q84</f>
        <v>0</v>
      </c>
      <c r="H5655" s="1">
        <f>'JOVENES PROTAGONISTAS'!R84</f>
        <v>0</v>
      </c>
    </row>
    <row r="5656">
      <c r="A5656" t="str">
        <v>Jóvenes Protagonistas</v>
      </c>
      <c r="B5656" t="str">
        <v>CHIQUIMULA</v>
      </c>
      <c r="C5656" t="str">
        <v>Jocotán</v>
      </c>
      <c r="D5656" t="str">
        <v>Persona</v>
      </c>
      <c r="E5656" t="str">
        <v>01 Enero</v>
      </c>
      <c r="F5656">
        <v>1</v>
      </c>
      <c r="G5656" s="1">
        <f>'JOVENES PROTAGONISTAS'!E85</f>
        <v>0</v>
      </c>
      <c r="H5656" s="1">
        <f>'JOVENES PROTAGONISTAS'!F85</f>
        <v>0</v>
      </c>
    </row>
    <row r="5657">
      <c r="A5657" t="str">
        <v>Jóvenes Protagonistas</v>
      </c>
      <c r="B5657" t="str">
        <v>CHIQUIMULA</v>
      </c>
      <c r="C5657" t="str">
        <v>Jocotán</v>
      </c>
      <c r="D5657" t="str">
        <v>Persona</v>
      </c>
      <c r="E5657" t="str">
        <v>02 Febrero</v>
      </c>
      <c r="F5657">
        <v>2</v>
      </c>
      <c r="G5657" s="1">
        <f>'JOVENES PROTAGONISTAS'!G85</f>
        <v>20</v>
      </c>
      <c r="H5657" s="1">
        <f>'JOVENES PROTAGONISTAS'!H85</f>
        <v>2009.8405734485468</v>
      </c>
    </row>
    <row r="5658">
      <c r="A5658" t="str">
        <v>Jóvenes Protagonistas</v>
      </c>
      <c r="B5658" t="str">
        <v>CHIQUIMULA</v>
      </c>
      <c r="C5658" t="str">
        <v>Jocotán</v>
      </c>
      <c r="D5658" t="str">
        <v>Persona</v>
      </c>
      <c r="E5658" t="str">
        <v>03 Marzo</v>
      </c>
      <c r="F5658">
        <v>3</v>
      </c>
      <c r="G5658" s="1">
        <f>'JOVENES PROTAGONISTAS'!I85</f>
        <v>66</v>
      </c>
      <c r="H5658" s="1">
        <f>'JOVENES PROTAGONISTAS'!J85</f>
        <v>10940.10528109029</v>
      </c>
    </row>
    <row r="5659">
      <c r="A5659" t="str">
        <v>Jóvenes Protagonistas</v>
      </c>
      <c r="B5659" t="str">
        <v>CHIQUIMULA</v>
      </c>
      <c r="C5659" t="str">
        <v>Jocotán</v>
      </c>
      <c r="D5659" t="str">
        <v>Persona</v>
      </c>
      <c r="E5659" t="str">
        <v>04 Abril</v>
      </c>
      <c r="F5659">
        <v>4</v>
      </c>
      <c r="G5659" s="1">
        <f>'JOVENES PROTAGONISTAS'!K85</f>
        <v>58</v>
      </c>
      <c r="H5659" s="1">
        <f>'JOVENES PROTAGONISTAS'!L85</f>
        <v>49862.210345182895</v>
      </c>
    </row>
    <row r="5660">
      <c r="A5660" t="str">
        <v>Jóvenes Protagonistas</v>
      </c>
      <c r="B5660" t="str">
        <v>CHIQUIMULA</v>
      </c>
      <c r="C5660" t="str">
        <v>Jocotán</v>
      </c>
      <c r="D5660" t="str">
        <v>Persona</v>
      </c>
      <c r="E5660" t="str">
        <v>05 Mayo</v>
      </c>
      <c r="F5660">
        <v>5</v>
      </c>
      <c r="G5660" s="1">
        <f>'JOVENES PROTAGONISTAS'!M85</f>
        <v>36</v>
      </c>
      <c r="H5660" s="1">
        <f>'JOVENES PROTAGONISTAS'!N85</f>
        <v>36305.89881956155</v>
      </c>
    </row>
    <row r="5661">
      <c r="A5661" t="str">
        <v>Jóvenes Protagonistas</v>
      </c>
      <c r="B5661" t="str">
        <v>CHIQUIMULA</v>
      </c>
      <c r="C5661" t="str">
        <v>Jocotán</v>
      </c>
      <c r="D5661" t="str">
        <v>Persona</v>
      </c>
      <c r="E5661" t="str">
        <v>06 Junio</v>
      </c>
      <c r="F5661">
        <v>6</v>
      </c>
      <c r="G5661" s="1">
        <f>'JOVENES PROTAGONISTAS'!O85</f>
        <v>186</v>
      </c>
      <c r="H5661" s="1">
        <f>'JOVENES PROTAGONISTAS'!P85</f>
        <v>42771.6185</v>
      </c>
    </row>
    <row r="5662">
      <c r="A5662" t="str">
        <v>Jóvenes Protagonistas</v>
      </c>
      <c r="B5662" t="str">
        <v>CHIQUIMULA</v>
      </c>
      <c r="C5662" t="str">
        <v>Jocotán</v>
      </c>
      <c r="D5662" t="str">
        <v>Persona</v>
      </c>
      <c r="E5662" t="str">
        <v>07 Julio</v>
      </c>
      <c r="F5662">
        <v>7</v>
      </c>
      <c r="G5662" s="1">
        <f>'JOVENES PROTAGONISTAS'!Q85</f>
        <v>153</v>
      </c>
      <c r="H5662" s="1">
        <f>'JOVENES PROTAGONISTAS'!R85</f>
        <v>120935.25251684016</v>
      </c>
    </row>
    <row r="5663">
      <c r="A5663" t="str">
        <v>Jóvenes Protagonistas</v>
      </c>
      <c r="B5663" t="str">
        <v>CHIQUIMULA</v>
      </c>
      <c r="C5663" t="str">
        <v>Olopa</v>
      </c>
      <c r="D5663" t="str">
        <v>Persona</v>
      </c>
      <c r="E5663" t="str">
        <v>01 Enero</v>
      </c>
      <c r="F5663">
        <v>1</v>
      </c>
      <c r="G5663" s="1">
        <f>'JOVENES PROTAGONISTAS'!E86</f>
        <v>0</v>
      </c>
      <c r="H5663" s="1">
        <f>'JOVENES PROTAGONISTAS'!F86</f>
        <v>0</v>
      </c>
    </row>
    <row r="5664">
      <c r="A5664" t="str">
        <v>Jóvenes Protagonistas</v>
      </c>
      <c r="B5664" t="str">
        <v>CHIQUIMULA</v>
      </c>
      <c r="C5664" t="str">
        <v>Olopa</v>
      </c>
      <c r="D5664" t="str">
        <v>Persona</v>
      </c>
      <c r="E5664" t="str">
        <v>02 Febrero</v>
      </c>
      <c r="F5664">
        <v>2</v>
      </c>
      <c r="G5664" s="1">
        <f>'JOVENES PROTAGONISTAS'!G86</f>
        <v>21</v>
      </c>
      <c r="H5664" s="1">
        <f>'JOVENES PROTAGONISTAS'!H86</f>
        <v>2110.332602120974</v>
      </c>
    </row>
    <row r="5665">
      <c r="A5665" t="str">
        <v>Jóvenes Protagonistas</v>
      </c>
      <c r="B5665" t="str">
        <v>CHIQUIMULA</v>
      </c>
      <c r="C5665" t="str">
        <v>Olopa</v>
      </c>
      <c r="D5665" t="str">
        <v>Persona</v>
      </c>
      <c r="E5665" t="str">
        <v>03 Marzo</v>
      </c>
      <c r="F5665">
        <v>3</v>
      </c>
      <c r="G5665" s="1">
        <f>'JOVENES PROTAGONISTAS'!I86</f>
        <v>200</v>
      </c>
      <c r="H5665" s="1">
        <f>'JOVENES PROTAGONISTAS'!J86</f>
        <v>33151.83418512209</v>
      </c>
    </row>
    <row r="5666">
      <c r="A5666" t="str">
        <v>Jóvenes Protagonistas</v>
      </c>
      <c r="B5666" t="str">
        <v>CHIQUIMULA</v>
      </c>
      <c r="C5666" t="str">
        <v>Olopa</v>
      </c>
      <c r="D5666" t="str">
        <v>Persona</v>
      </c>
      <c r="E5666" t="str">
        <v>04 Abril</v>
      </c>
      <c r="F5666">
        <v>4</v>
      </c>
      <c r="G5666" s="1">
        <f>'JOVENES PROTAGONISTAS'!K86</f>
        <v>69</v>
      </c>
      <c r="H5666" s="1">
        <f>'JOVENES PROTAGONISTAS'!L86</f>
        <v>59318.836445131376</v>
      </c>
    </row>
    <row r="5667">
      <c r="A5667" t="str">
        <v>Jóvenes Protagonistas</v>
      </c>
      <c r="B5667" t="str">
        <v>CHIQUIMULA</v>
      </c>
      <c r="C5667" t="str">
        <v>Olopa</v>
      </c>
      <c r="D5667" t="str">
        <v>Persona</v>
      </c>
      <c r="E5667" t="str">
        <v>05 Mayo</v>
      </c>
      <c r="F5667">
        <v>5</v>
      </c>
      <c r="G5667" s="1">
        <f>'JOVENES PROTAGONISTAS'!M86</f>
        <v>1</v>
      </c>
      <c r="H5667" s="1">
        <f>'JOVENES PROTAGONISTAS'!N86</f>
        <v>1008.4971894322654</v>
      </c>
    </row>
    <row r="5668">
      <c r="A5668" t="str">
        <v>Jóvenes Protagonistas</v>
      </c>
      <c r="B5668" t="str">
        <v>CHIQUIMULA</v>
      </c>
      <c r="C5668" t="str">
        <v>Olopa</v>
      </c>
      <c r="D5668" t="str">
        <v>Persona</v>
      </c>
      <c r="E5668" t="str">
        <v>06 Junio</v>
      </c>
      <c r="F5668">
        <v>6</v>
      </c>
      <c r="G5668" s="1">
        <f>'JOVENES PROTAGONISTAS'!O86</f>
        <v>162</v>
      </c>
      <c r="H5668" s="1">
        <f>'JOVENES PROTAGONISTAS'!P86</f>
        <v>37252.69998387097</v>
      </c>
    </row>
    <row r="5669">
      <c r="A5669" t="str">
        <v>Jóvenes Protagonistas</v>
      </c>
      <c r="B5669" t="str">
        <v>CHIQUIMULA</v>
      </c>
      <c r="C5669" t="str">
        <v>Olopa</v>
      </c>
      <c r="D5669" t="str">
        <v>Persona</v>
      </c>
      <c r="E5669" t="str">
        <v>07 Julio</v>
      </c>
      <c r="F5669">
        <v>7</v>
      </c>
      <c r="G5669" s="1">
        <f>'JOVENES PROTAGONISTAS'!Q86</f>
        <v>125</v>
      </c>
      <c r="H5669" s="1">
        <f>'JOVENES PROTAGONISTAS'!R86</f>
        <v>98803.31087977138</v>
      </c>
    </row>
    <row r="5670">
      <c r="A5670" t="str">
        <v>Jóvenes Protagonistas</v>
      </c>
      <c r="B5670" t="str">
        <v>CHIQUIMULA</v>
      </c>
      <c r="C5670" t="str">
        <v>Chiquimula</v>
      </c>
      <c r="D5670" t="str">
        <v>Persona</v>
      </c>
      <c r="E5670" t="str">
        <v>01 Enero</v>
      </c>
      <c r="F5670">
        <v>1</v>
      </c>
      <c r="G5670" s="1">
        <f>'JOVENES PROTAGONISTAS'!E87</f>
        <v>0</v>
      </c>
      <c r="H5670" s="1">
        <f>'JOVENES PROTAGONISTAS'!F87</f>
        <v>0</v>
      </c>
    </row>
    <row r="5671">
      <c r="A5671" t="str">
        <v>Jóvenes Protagonistas</v>
      </c>
      <c r="B5671" t="str">
        <v>CHIQUIMULA</v>
      </c>
      <c r="C5671" t="str">
        <v>Chiquimula</v>
      </c>
      <c r="D5671" t="str">
        <v>Persona</v>
      </c>
      <c r="E5671" t="str">
        <v>02 Febrero</v>
      </c>
      <c r="F5671">
        <v>2</v>
      </c>
      <c r="G5671" s="1">
        <f>'JOVENES PROTAGONISTAS'!G87</f>
        <v>0</v>
      </c>
      <c r="H5671" s="1">
        <f>'JOVENES PROTAGONISTAS'!H87</f>
        <v>0</v>
      </c>
    </row>
    <row r="5672">
      <c r="A5672" t="str">
        <v>Jóvenes Protagonistas</v>
      </c>
      <c r="B5672" t="str">
        <v>CHIQUIMULA</v>
      </c>
      <c r="C5672" t="str">
        <v>Chiquimula</v>
      </c>
      <c r="D5672" t="str">
        <v>Persona</v>
      </c>
      <c r="E5672" t="str">
        <v>03 Marzo</v>
      </c>
      <c r="F5672">
        <v>3</v>
      </c>
      <c r="G5672" s="1">
        <f>'JOVENES PROTAGONISTAS'!I87</f>
        <v>46</v>
      </c>
      <c r="H5672" s="1">
        <f>'JOVENES PROTAGONISTAS'!J87</f>
        <v>7624.92186257808</v>
      </c>
    </row>
    <row r="5673">
      <c r="A5673" t="str">
        <v>Jóvenes Protagonistas</v>
      </c>
      <c r="B5673" t="str">
        <v>CHIQUIMULA</v>
      </c>
      <c r="C5673" t="str">
        <v>Chiquimula</v>
      </c>
      <c r="D5673" t="str">
        <v>Persona</v>
      </c>
      <c r="E5673" t="str">
        <v>04 Abril</v>
      </c>
      <c r="F5673">
        <v>4</v>
      </c>
      <c r="G5673" s="1">
        <f>'JOVENES PROTAGONISTAS'!K87</f>
        <v>79</v>
      </c>
      <c r="H5673" s="1">
        <f>'JOVENES PROTAGONISTAS'!L87</f>
        <v>67915.76926326635</v>
      </c>
    </row>
    <row r="5674">
      <c r="A5674" t="str">
        <v>Jóvenes Protagonistas</v>
      </c>
      <c r="B5674" t="str">
        <v>CHIQUIMULA</v>
      </c>
      <c r="C5674" t="str">
        <v>Chiquimula</v>
      </c>
      <c r="D5674" t="str">
        <v>Persona</v>
      </c>
      <c r="E5674" t="str">
        <v>05 Mayo</v>
      </c>
      <c r="F5674">
        <v>5</v>
      </c>
      <c r="G5674" s="1">
        <f>'JOVENES PROTAGONISTAS'!M87</f>
        <v>45</v>
      </c>
      <c r="H5674" s="1">
        <f>'JOVENES PROTAGONISTAS'!N87</f>
        <v>45382.37352445194</v>
      </c>
    </row>
    <row r="5675">
      <c r="A5675" t="str">
        <v>Jóvenes Protagonistas</v>
      </c>
      <c r="B5675" t="str">
        <v>CHIQUIMULA</v>
      </c>
      <c r="C5675" t="str">
        <v>Chiquimula</v>
      </c>
      <c r="D5675" t="str">
        <v>Persona</v>
      </c>
      <c r="E5675" t="str">
        <v>06 Junio</v>
      </c>
      <c r="F5675">
        <v>6</v>
      </c>
      <c r="G5675" s="1">
        <f>'JOVENES PROTAGONISTAS'!O87</f>
        <v>212</v>
      </c>
      <c r="H5675" s="1">
        <f>'JOVENES PROTAGONISTAS'!P87</f>
        <v>48750.44689247312</v>
      </c>
    </row>
    <row r="5676">
      <c r="A5676" t="str">
        <v>Jóvenes Protagonistas</v>
      </c>
      <c r="B5676" t="str">
        <v>CHIQUIMULA</v>
      </c>
      <c r="C5676" t="str">
        <v>Chiquimula</v>
      </c>
      <c r="D5676" t="str">
        <v>Persona</v>
      </c>
      <c r="E5676" t="str">
        <v>07 Julio</v>
      </c>
      <c r="F5676">
        <v>7</v>
      </c>
      <c r="G5676" s="1">
        <f>'JOVENES PROTAGONISTAS'!Q87</f>
        <v>203</v>
      </c>
      <c r="H5676" s="1">
        <f>'JOVENES PROTAGONISTAS'!R87</f>
        <v>160456.5768687487</v>
      </c>
    </row>
    <row r="5677">
      <c r="A5677" t="str">
        <v>Jóvenes Protagonistas</v>
      </c>
      <c r="B5677" t="str">
        <v>CHIQUIMULA</v>
      </c>
      <c r="C5677" t="str">
        <v>Camotan</v>
      </c>
      <c r="D5677" t="str">
        <v>Persona</v>
      </c>
      <c r="E5677" t="str">
        <v>01 Enero</v>
      </c>
      <c r="F5677">
        <v>1</v>
      </c>
      <c r="G5677" s="1">
        <f>'JOVENES PROTAGONISTAS'!E88</f>
        <v>0</v>
      </c>
      <c r="H5677" s="1">
        <f>'JOVENES PROTAGONISTAS'!F88</f>
        <v>0</v>
      </c>
    </row>
    <row r="5678">
      <c r="A5678" t="str">
        <v>Jóvenes Protagonistas</v>
      </c>
      <c r="B5678" t="str">
        <v>CHIQUIMULA</v>
      </c>
      <c r="C5678" t="str">
        <v>Camotan</v>
      </c>
      <c r="D5678" t="str">
        <v>Persona</v>
      </c>
      <c r="E5678" t="str">
        <v>02 Febrero</v>
      </c>
      <c r="F5678">
        <v>2</v>
      </c>
      <c r="G5678" s="1">
        <f>'JOVENES PROTAGONISTAS'!G88</f>
        <v>0</v>
      </c>
      <c r="H5678" s="1">
        <f>'JOVENES PROTAGONISTAS'!H88</f>
        <v>0</v>
      </c>
    </row>
    <row r="5679">
      <c r="A5679" t="str">
        <v>Jóvenes Protagonistas</v>
      </c>
      <c r="B5679" t="str">
        <v>CHIQUIMULA</v>
      </c>
      <c r="C5679" t="str">
        <v>Camotan</v>
      </c>
      <c r="D5679" t="str">
        <v>Persona</v>
      </c>
      <c r="E5679" t="str">
        <v>03 Marzo</v>
      </c>
      <c r="F5679">
        <v>3</v>
      </c>
      <c r="G5679" s="1">
        <f>'JOVENES PROTAGONISTAS'!I88</f>
        <v>13</v>
      </c>
      <c r="H5679" s="1">
        <f>'JOVENES PROTAGONISTAS'!J88</f>
        <v>2154.869222032936</v>
      </c>
    </row>
    <row r="5680">
      <c r="A5680" t="str">
        <v>Jóvenes Protagonistas</v>
      </c>
      <c r="B5680" t="str">
        <v>CHIQUIMULA</v>
      </c>
      <c r="C5680" t="str">
        <v>Camotan</v>
      </c>
      <c r="D5680" t="str">
        <v>Persona</v>
      </c>
      <c r="E5680" t="str">
        <v>04 Abril</v>
      </c>
      <c r="F5680">
        <v>4</v>
      </c>
      <c r="G5680" s="1">
        <f>'JOVENES PROTAGONISTAS'!K88</f>
        <v>10</v>
      </c>
      <c r="H5680" s="1">
        <f>'JOVENES PROTAGONISTAS'!L88</f>
        <v>8596.932818134981</v>
      </c>
    </row>
    <row r="5681">
      <c r="A5681" t="str">
        <v>Jóvenes Protagonistas</v>
      </c>
      <c r="B5681" t="str">
        <v>CHIQUIMULA</v>
      </c>
      <c r="C5681" t="str">
        <v>Camotan</v>
      </c>
      <c r="D5681" t="str">
        <v>Persona</v>
      </c>
      <c r="E5681" t="str">
        <v>05 Mayo</v>
      </c>
      <c r="F5681">
        <v>5</v>
      </c>
      <c r="G5681" s="1">
        <f>'JOVENES PROTAGONISTAS'!M88</f>
        <v>52</v>
      </c>
      <c r="H5681" s="1">
        <f>'JOVENES PROTAGONISTAS'!N88</f>
        <v>52441.8538504778</v>
      </c>
    </row>
    <row r="5682">
      <c r="A5682" t="str">
        <v>Jóvenes Protagonistas</v>
      </c>
      <c r="B5682" t="str">
        <v>CHIQUIMULA</v>
      </c>
      <c r="C5682" t="str">
        <v>Camotan</v>
      </c>
      <c r="D5682" t="str">
        <v>Persona</v>
      </c>
      <c r="E5682" t="str">
        <v>06 Junio</v>
      </c>
      <c r="F5682">
        <v>6</v>
      </c>
      <c r="G5682" s="1">
        <f>'JOVENES PROTAGONISTAS'!O88</f>
        <v>5</v>
      </c>
      <c r="H5682" s="1">
        <f>'JOVENES PROTAGONISTAS'!P88</f>
        <v>1149.774690860215</v>
      </c>
    </row>
    <row r="5683">
      <c r="A5683" t="str">
        <v>Jóvenes Protagonistas</v>
      </c>
      <c r="B5683" t="str">
        <v>CHIQUIMULA</v>
      </c>
      <c r="C5683" t="str">
        <v>Camotan</v>
      </c>
      <c r="D5683" t="str">
        <v>Persona</v>
      </c>
      <c r="E5683" t="str">
        <v>07 Julio</v>
      </c>
      <c r="F5683">
        <v>7</v>
      </c>
      <c r="G5683" s="1">
        <f>'JOVENES PROTAGONISTAS'!Q88</f>
        <v>148</v>
      </c>
      <c r="H5683" s="1">
        <f>'JOVENES PROTAGONISTAS'!R88</f>
        <v>116983.12008164931</v>
      </c>
    </row>
    <row r="5684">
      <c r="A5684" t="str">
        <v>Jóvenes Protagonistas</v>
      </c>
      <c r="B5684" t="str">
        <v>CHIQUIMULA</v>
      </c>
      <c r="C5684" t="str">
        <v>San Juan La Ermita</v>
      </c>
      <c r="D5684" t="str">
        <v>Persona</v>
      </c>
      <c r="E5684" t="str">
        <v>01 Enero</v>
      </c>
      <c r="F5684">
        <v>1</v>
      </c>
      <c r="G5684" s="1">
        <f>'JOVENES PROTAGONISTAS'!E89</f>
        <v>0</v>
      </c>
      <c r="H5684" s="1">
        <f>'JOVENES PROTAGONISTAS'!F89</f>
        <v>0</v>
      </c>
    </row>
    <row r="5685">
      <c r="A5685" t="str">
        <v>Jóvenes Protagonistas</v>
      </c>
      <c r="B5685" t="str">
        <v>CHIQUIMULA</v>
      </c>
      <c r="C5685" t="str">
        <v>San Juan La Ermita</v>
      </c>
      <c r="D5685" t="str">
        <v>Persona</v>
      </c>
      <c r="E5685" t="str">
        <v>02 Febrero</v>
      </c>
      <c r="F5685">
        <v>2</v>
      </c>
      <c r="G5685" s="1">
        <f>'JOVENES PROTAGONISTAS'!G89</f>
        <v>18</v>
      </c>
      <c r="H5685" s="1">
        <f>'JOVENES PROTAGONISTAS'!H89</f>
        <v>1808.856516103692</v>
      </c>
    </row>
    <row r="5686">
      <c r="A5686" t="str">
        <v>Jóvenes Protagonistas</v>
      </c>
      <c r="B5686" t="str">
        <v>CHIQUIMULA</v>
      </c>
      <c r="C5686" t="str">
        <v>San Juan La Ermita</v>
      </c>
      <c r="D5686" t="str">
        <v>Persona</v>
      </c>
      <c r="E5686" t="str">
        <v>03 Marzo</v>
      </c>
      <c r="F5686">
        <v>3</v>
      </c>
      <c r="G5686" s="1">
        <f>'JOVENES PROTAGONISTAS'!I89</f>
        <v>152</v>
      </c>
      <c r="H5686" s="1">
        <f>'JOVENES PROTAGONISTAS'!J89</f>
        <v>25195.39398069279</v>
      </c>
    </row>
    <row r="5687">
      <c r="A5687" t="str">
        <v>Jóvenes Protagonistas</v>
      </c>
      <c r="B5687" t="str">
        <v>CHIQUIMULA</v>
      </c>
      <c r="C5687" t="str">
        <v>San Juan La Ermita</v>
      </c>
      <c r="D5687" t="str">
        <v>Persona</v>
      </c>
      <c r="E5687" t="str">
        <v>04 Abril</v>
      </c>
      <c r="F5687">
        <v>4</v>
      </c>
      <c r="G5687" s="1">
        <f>'JOVENES PROTAGONISTAS'!K89</f>
        <v>60</v>
      </c>
      <c r="H5687" s="1">
        <f>'JOVENES PROTAGONISTAS'!L89</f>
        <v>51581.596908809894</v>
      </c>
    </row>
    <row r="5688">
      <c r="A5688" t="str">
        <v>Jóvenes Protagonistas</v>
      </c>
      <c r="B5688" t="str">
        <v>CHIQUIMULA</v>
      </c>
      <c r="C5688" t="str">
        <v>San Juan La Ermita</v>
      </c>
      <c r="D5688" t="str">
        <v>Persona</v>
      </c>
      <c r="E5688" t="str">
        <v>05 Mayo</v>
      </c>
      <c r="F5688">
        <v>5</v>
      </c>
      <c r="G5688" s="1">
        <f>'JOVENES PROTAGONISTAS'!M89</f>
        <v>37</v>
      </c>
      <c r="H5688" s="1">
        <f>'JOVENES PROTAGONISTAS'!N89</f>
        <v>37314.39600899382</v>
      </c>
    </row>
    <row r="5689">
      <c r="A5689" t="str">
        <v>Jóvenes Protagonistas</v>
      </c>
      <c r="B5689" t="str">
        <v>CHIQUIMULA</v>
      </c>
      <c r="C5689" t="str">
        <v>San Juan La Ermita</v>
      </c>
      <c r="D5689" t="str">
        <v>Persona</v>
      </c>
      <c r="E5689" t="str">
        <v>06 Junio</v>
      </c>
      <c r="F5689">
        <v>6</v>
      </c>
      <c r="G5689" s="1">
        <f>'JOVENES PROTAGONISTAS'!O89</f>
        <v>175</v>
      </c>
      <c r="H5689" s="1">
        <f>'JOVENES PROTAGONISTAS'!P89</f>
        <v>40242.11418010753</v>
      </c>
    </row>
    <row r="5690">
      <c r="A5690" t="str">
        <v>Jóvenes Protagonistas</v>
      </c>
      <c r="B5690" t="str">
        <v>CHIQUIMULA</v>
      </c>
      <c r="C5690" t="str">
        <v>San Juan La Ermita</v>
      </c>
      <c r="D5690" t="str">
        <v>Persona</v>
      </c>
      <c r="E5690" t="str">
        <v>07 Julio</v>
      </c>
      <c r="F5690">
        <v>7</v>
      </c>
      <c r="G5690" s="1">
        <f>'JOVENES PROTAGONISTAS'!Q89</f>
        <v>133</v>
      </c>
      <c r="H5690" s="1">
        <f>'JOVENES PROTAGONISTAS'!R89</f>
        <v>105126.72277607674</v>
      </c>
    </row>
    <row r="5691">
      <c r="A5691" t="str">
        <v>Jóvenes Protagonistas</v>
      </c>
      <c r="B5691" t="str">
        <v>SANTA ROSA</v>
      </c>
      <c r="C5691" t="str">
        <v>Barberena</v>
      </c>
      <c r="D5691" t="str">
        <v>Persona</v>
      </c>
      <c r="E5691" t="str">
        <v>01 Enero</v>
      </c>
      <c r="F5691">
        <v>1</v>
      </c>
      <c r="G5691" s="1">
        <f>'JOVENES PROTAGONISTAS'!E90</f>
        <v>0</v>
      </c>
      <c r="H5691" s="1">
        <f>'JOVENES PROTAGONISTAS'!F90</f>
        <v>0</v>
      </c>
    </row>
    <row r="5692">
      <c r="A5692" t="str">
        <v>Jóvenes Protagonistas</v>
      </c>
      <c r="B5692" t="str">
        <v>SANTA ROSA</v>
      </c>
      <c r="C5692" t="str">
        <v>Barberena</v>
      </c>
      <c r="D5692" t="str">
        <v>Persona</v>
      </c>
      <c r="E5692" t="str">
        <v>02 Febrero</v>
      </c>
      <c r="F5692">
        <v>2</v>
      </c>
      <c r="G5692" s="1">
        <f>'JOVENES PROTAGONISTAS'!G90</f>
        <v>18</v>
      </c>
      <c r="H5692" s="1">
        <f>'JOVENES PROTAGONISTAS'!H90</f>
        <v>1808.856516103692</v>
      </c>
    </row>
    <row r="5693">
      <c r="A5693" t="str">
        <v>Jóvenes Protagonistas</v>
      </c>
      <c r="B5693" t="str">
        <v>SANTA ROSA</v>
      </c>
      <c r="C5693" t="str">
        <v>Barberena</v>
      </c>
      <c r="D5693" t="str">
        <v>Persona</v>
      </c>
      <c r="E5693" t="str">
        <v>03 Marzo</v>
      </c>
      <c r="F5693">
        <v>3</v>
      </c>
      <c r="G5693" s="1">
        <f>'JOVENES PROTAGONISTAS'!I90</f>
        <v>6</v>
      </c>
      <c r="H5693" s="1">
        <f>'JOVENES PROTAGONISTAS'!J90</f>
        <v>994.5550255536627</v>
      </c>
    </row>
    <row r="5694">
      <c r="A5694" t="str">
        <v>Jóvenes Protagonistas</v>
      </c>
      <c r="B5694" t="str">
        <v>SANTA ROSA</v>
      </c>
      <c r="C5694" t="str">
        <v>Barberena</v>
      </c>
      <c r="D5694" t="str">
        <v>Persona</v>
      </c>
      <c r="E5694" t="str">
        <v>04 Abril</v>
      </c>
      <c r="F5694">
        <v>4</v>
      </c>
      <c r="G5694" s="1">
        <f>'JOVENES PROTAGONISTAS'!K90</f>
        <v>48</v>
      </c>
      <c r="H5694" s="1">
        <f>'JOVENES PROTAGONISTAS'!L90</f>
        <v>41265.27752704791</v>
      </c>
    </row>
    <row r="5695">
      <c r="A5695" t="str">
        <v>Jóvenes Protagonistas</v>
      </c>
      <c r="B5695" t="str">
        <v>SANTA ROSA</v>
      </c>
      <c r="C5695" t="str">
        <v>Barberena</v>
      </c>
      <c r="D5695" t="str">
        <v>Persona</v>
      </c>
      <c r="E5695" t="str">
        <v>05 Mayo</v>
      </c>
      <c r="F5695">
        <v>5</v>
      </c>
      <c r="G5695" s="1">
        <f>'JOVENES PROTAGONISTAS'!M90</f>
        <v>22</v>
      </c>
      <c r="H5695" s="1">
        <f>'JOVENES PROTAGONISTAS'!N90</f>
        <v>22186.938167509838</v>
      </c>
    </row>
    <row r="5696">
      <c r="A5696" t="str">
        <v>Jóvenes Protagonistas</v>
      </c>
      <c r="B5696" t="str">
        <v>SANTA ROSA</v>
      </c>
      <c r="C5696" t="str">
        <v>Barberena</v>
      </c>
      <c r="D5696" t="str">
        <v>Persona</v>
      </c>
      <c r="E5696" t="str">
        <v>06 Junio</v>
      </c>
      <c r="F5696">
        <v>6</v>
      </c>
      <c r="G5696" s="1">
        <f>'JOVENES PROTAGONISTAS'!O90</f>
        <v>122</v>
      </c>
      <c r="H5696" s="1">
        <f>'JOVENES PROTAGONISTAS'!P90</f>
        <v>28054.502456989245</v>
      </c>
    </row>
    <row r="5697">
      <c r="A5697" t="str">
        <v>Jóvenes Protagonistas</v>
      </c>
      <c r="B5697" t="str">
        <v>SANTA ROSA</v>
      </c>
      <c r="C5697" t="str">
        <v>Barberena</v>
      </c>
      <c r="D5697" t="str">
        <v>Persona</v>
      </c>
      <c r="E5697" t="str">
        <v>07 Julio</v>
      </c>
      <c r="F5697">
        <v>7</v>
      </c>
      <c r="G5697" s="1">
        <f>'JOVENES PROTAGONISTAS'!Q90</f>
        <v>102</v>
      </c>
      <c r="H5697" s="1">
        <f>'JOVENES PROTAGONISTAS'!R90</f>
        <v>80623.50167789344</v>
      </c>
    </row>
    <row r="5698">
      <c r="A5698" t="str">
        <v>Jóvenes Protagonistas</v>
      </c>
      <c r="B5698" t="str">
        <v>SANTA ROSA</v>
      </c>
      <c r="C5698" t="str">
        <v>Taxisco</v>
      </c>
      <c r="D5698" t="str">
        <v>Persona</v>
      </c>
      <c r="E5698" t="str">
        <v>01 Enero</v>
      </c>
      <c r="F5698">
        <v>1</v>
      </c>
      <c r="G5698" s="1">
        <f>'JOVENES PROTAGONISTAS'!E91</f>
        <v>0</v>
      </c>
      <c r="H5698" s="1">
        <f>'JOVENES PROTAGONISTAS'!F91</f>
        <v>0</v>
      </c>
    </row>
    <row r="5699">
      <c r="A5699" t="str">
        <v>Jóvenes Protagonistas</v>
      </c>
      <c r="B5699" t="str">
        <v>SANTA ROSA</v>
      </c>
      <c r="C5699" t="str">
        <v>Taxisco</v>
      </c>
      <c r="D5699" t="str">
        <v>Persona</v>
      </c>
      <c r="E5699" t="str">
        <v>02 Febrero</v>
      </c>
      <c r="F5699">
        <v>2</v>
      </c>
      <c r="G5699" s="1">
        <f>'JOVENES PROTAGONISTAS'!G91</f>
        <v>28</v>
      </c>
      <c r="H5699" s="1">
        <f>'JOVENES PROTAGONISTAS'!H91</f>
        <v>2813.7768028279656</v>
      </c>
    </row>
    <row r="5700">
      <c r="A5700" t="str">
        <v>Jóvenes Protagonistas</v>
      </c>
      <c r="B5700" t="str">
        <v>SANTA ROSA</v>
      </c>
      <c r="C5700" t="str">
        <v>Taxisco</v>
      </c>
      <c r="D5700" t="str">
        <v>Persona</v>
      </c>
      <c r="E5700" t="str">
        <v>03 Marzo</v>
      </c>
      <c r="F5700">
        <v>3</v>
      </c>
      <c r="G5700" s="1">
        <f>'JOVENES PROTAGONISTAS'!I91</f>
        <v>142</v>
      </c>
      <c r="H5700" s="1">
        <f>'JOVENES PROTAGONISTAS'!J91</f>
        <v>23537.802271436685</v>
      </c>
    </row>
    <row r="5701">
      <c r="A5701" t="str">
        <v>Jóvenes Protagonistas</v>
      </c>
      <c r="B5701" t="str">
        <v>SANTA ROSA</v>
      </c>
      <c r="C5701" t="str">
        <v>Taxisco</v>
      </c>
      <c r="D5701" t="str">
        <v>Persona</v>
      </c>
      <c r="E5701" t="str">
        <v>04 Abril</v>
      </c>
      <c r="F5701">
        <v>4</v>
      </c>
      <c r="G5701" s="1">
        <f>'JOVENES PROTAGONISTAS'!K91</f>
        <v>18</v>
      </c>
      <c r="H5701" s="1">
        <f>'JOVENES PROTAGONISTAS'!L91</f>
        <v>15474.479072642967</v>
      </c>
    </row>
    <row r="5702">
      <c r="A5702" t="str">
        <v>Jóvenes Protagonistas</v>
      </c>
      <c r="B5702" t="str">
        <v>SANTA ROSA</v>
      </c>
      <c r="C5702" t="str">
        <v>Taxisco</v>
      </c>
      <c r="D5702" t="str">
        <v>Persona</v>
      </c>
      <c r="E5702" t="str">
        <v>05 Mayo</v>
      </c>
      <c r="F5702">
        <v>5</v>
      </c>
      <c r="G5702" s="1">
        <f>'JOVENES PROTAGONISTAS'!M91</f>
        <v>10</v>
      </c>
      <c r="H5702" s="1">
        <f>'JOVENES PROTAGONISTAS'!N91</f>
        <v>10084.971894322654</v>
      </c>
    </row>
    <row r="5703">
      <c r="A5703" t="str">
        <v>Jóvenes Protagonistas</v>
      </c>
      <c r="B5703" t="str">
        <v>SANTA ROSA</v>
      </c>
      <c r="C5703" t="str">
        <v>Taxisco</v>
      </c>
      <c r="D5703" t="str">
        <v>Persona</v>
      </c>
      <c r="E5703" t="str">
        <v>06 Junio</v>
      </c>
      <c r="F5703">
        <v>6</v>
      </c>
      <c r="G5703" s="1">
        <f>'JOVENES PROTAGONISTAS'!O91</f>
        <v>120</v>
      </c>
      <c r="H5703" s="1">
        <f>'JOVENES PROTAGONISTAS'!P91</f>
        <v>27594.59258064516</v>
      </c>
    </row>
    <row r="5704">
      <c r="A5704" t="str">
        <v>Jóvenes Protagonistas</v>
      </c>
      <c r="B5704" t="str">
        <v>SANTA ROSA</v>
      </c>
      <c r="C5704" t="str">
        <v>Taxisco</v>
      </c>
      <c r="D5704" t="str">
        <v>Persona</v>
      </c>
      <c r="E5704" t="str">
        <v>07 Julio</v>
      </c>
      <c r="F5704">
        <v>7</v>
      </c>
      <c r="G5704" s="1">
        <f>'JOVENES PROTAGONISTAS'!Q91</f>
        <v>100</v>
      </c>
      <c r="H5704" s="1">
        <f>'JOVENES PROTAGONISTAS'!R91</f>
        <v>79042.6487038171</v>
      </c>
    </row>
    <row r="5705">
      <c r="A5705" t="str">
        <v>Jóvenes Protagonistas</v>
      </c>
      <c r="B5705" t="str">
        <v>SANTA ROSA</v>
      </c>
      <c r="C5705" t="str">
        <v>Chiquimulilla</v>
      </c>
      <c r="D5705" t="str">
        <v>Persona</v>
      </c>
      <c r="E5705" t="str">
        <v>01 Enero</v>
      </c>
      <c r="F5705">
        <v>1</v>
      </c>
      <c r="G5705" s="1">
        <f>'JOVENES PROTAGONISTAS'!E92</f>
        <v>0</v>
      </c>
      <c r="H5705" s="1">
        <f>'JOVENES PROTAGONISTAS'!F92</f>
        <v>0</v>
      </c>
    </row>
    <row r="5706">
      <c r="A5706" t="str">
        <v>Jóvenes Protagonistas</v>
      </c>
      <c r="B5706" t="str">
        <v>SANTA ROSA</v>
      </c>
      <c r="C5706" t="str">
        <v>Chiquimulilla</v>
      </c>
      <c r="D5706" t="str">
        <v>Persona</v>
      </c>
      <c r="E5706" t="str">
        <v>02 Febrero</v>
      </c>
      <c r="F5706">
        <v>2</v>
      </c>
      <c r="G5706" s="1">
        <f>'JOVENES PROTAGONISTAS'!G92</f>
        <v>46</v>
      </c>
      <c r="H5706" s="1">
        <f>'JOVENES PROTAGONISTAS'!H92</f>
        <v>4622.633318931657</v>
      </c>
    </row>
    <row r="5707">
      <c r="A5707" t="str">
        <v>Jóvenes Protagonistas</v>
      </c>
      <c r="B5707" t="str">
        <v>SANTA ROSA</v>
      </c>
      <c r="C5707" t="str">
        <v>Chiquimulilla</v>
      </c>
      <c r="D5707" t="str">
        <v>Persona</v>
      </c>
      <c r="E5707" t="str">
        <v>03 Marzo</v>
      </c>
      <c r="F5707">
        <v>3</v>
      </c>
      <c r="G5707" s="1">
        <f>'JOVENES PROTAGONISTAS'!I92</f>
        <v>131</v>
      </c>
      <c r="H5707" s="1">
        <f>'JOVENES PROTAGONISTAS'!J92</f>
        <v>21714.45139125497</v>
      </c>
    </row>
    <row r="5708">
      <c r="A5708" t="str">
        <v>Jóvenes Protagonistas</v>
      </c>
      <c r="B5708" t="str">
        <v>SANTA ROSA</v>
      </c>
      <c r="C5708" t="str">
        <v>Chiquimulilla</v>
      </c>
      <c r="D5708" t="str">
        <v>Persona</v>
      </c>
      <c r="E5708" t="str">
        <v>04 Abril</v>
      </c>
      <c r="F5708">
        <v>4</v>
      </c>
      <c r="G5708" s="1">
        <f>'JOVENES PROTAGONISTAS'!K92</f>
        <v>9</v>
      </c>
      <c r="H5708" s="1">
        <f>'JOVENES PROTAGONISTAS'!L92</f>
        <v>7737.239536321484</v>
      </c>
    </row>
    <row r="5709">
      <c r="A5709" t="str">
        <v>Jóvenes Protagonistas</v>
      </c>
      <c r="B5709" t="str">
        <v>SANTA ROSA</v>
      </c>
      <c r="C5709" t="str">
        <v>Chiquimulilla</v>
      </c>
      <c r="D5709" t="str">
        <v>Persona</v>
      </c>
      <c r="E5709" t="str">
        <v>05 Mayo</v>
      </c>
      <c r="F5709">
        <v>5</v>
      </c>
      <c r="G5709" s="1">
        <f>'JOVENES PROTAGONISTAS'!M92</f>
        <v>3</v>
      </c>
      <c r="H5709" s="1">
        <f>'JOVENES PROTAGONISTAS'!N92</f>
        <v>3025.4915682967962</v>
      </c>
    </row>
    <row r="5710">
      <c r="A5710" t="str">
        <v>Jóvenes Protagonistas</v>
      </c>
      <c r="B5710" t="str">
        <v>SANTA ROSA</v>
      </c>
      <c r="C5710" t="str">
        <v>Chiquimulilla</v>
      </c>
      <c r="D5710" t="str">
        <v>Persona</v>
      </c>
      <c r="E5710" t="str">
        <v>06 Junio</v>
      </c>
      <c r="F5710">
        <v>6</v>
      </c>
      <c r="G5710" s="1">
        <f>'JOVENES PROTAGONISTAS'!O92</f>
        <v>120</v>
      </c>
      <c r="H5710" s="1">
        <f>'JOVENES PROTAGONISTAS'!P92</f>
        <v>27594.59258064516</v>
      </c>
    </row>
    <row r="5711">
      <c r="A5711" t="str">
        <v>Jóvenes Protagonistas</v>
      </c>
      <c r="B5711" t="str">
        <v>SANTA ROSA</v>
      </c>
      <c r="C5711" t="str">
        <v>Chiquimulilla</v>
      </c>
      <c r="D5711" t="str">
        <v>Persona</v>
      </c>
      <c r="E5711" t="str">
        <v>07 Julio</v>
      </c>
      <c r="F5711">
        <v>7</v>
      </c>
      <c r="G5711" s="1">
        <f>'JOVENES PROTAGONISTAS'!Q92</f>
        <v>104</v>
      </c>
      <c r="H5711" s="1">
        <f>'JOVENES PROTAGONISTAS'!R92</f>
        <v>82204.35465196978</v>
      </c>
    </row>
    <row r="5712">
      <c r="A5712" t="str">
        <v>Jóvenes Protagonistas</v>
      </c>
      <c r="B5712" t="str">
        <v>SANTA ROSA</v>
      </c>
      <c r="C5712" t="str">
        <v>Cuilapa</v>
      </c>
      <c r="D5712" t="str">
        <v>Persona</v>
      </c>
      <c r="E5712" t="str">
        <v>01 Enero</v>
      </c>
      <c r="F5712">
        <v>1</v>
      </c>
      <c r="G5712" s="1">
        <f>'JOVENES PROTAGONISTAS'!E93</f>
        <v>0</v>
      </c>
      <c r="H5712" s="1">
        <f>'JOVENES PROTAGONISTAS'!F93</f>
        <v>0</v>
      </c>
    </row>
    <row r="5713">
      <c r="A5713" t="str">
        <v>Jóvenes Protagonistas</v>
      </c>
      <c r="B5713" t="str">
        <v>SANTA ROSA</v>
      </c>
      <c r="C5713" t="str">
        <v>Cuilapa</v>
      </c>
      <c r="D5713" t="str">
        <v>Persona</v>
      </c>
      <c r="E5713" t="str">
        <v>02 Febrero</v>
      </c>
      <c r="F5713">
        <v>2</v>
      </c>
      <c r="G5713" s="1">
        <f>'JOVENES PROTAGONISTAS'!G93</f>
        <v>32</v>
      </c>
      <c r="H5713" s="1">
        <f>'JOVENES PROTAGONISTAS'!H93</f>
        <v>3215.744917517675</v>
      </c>
    </row>
    <row r="5714">
      <c r="A5714" t="str">
        <v>Jóvenes Protagonistas</v>
      </c>
      <c r="B5714" t="str">
        <v>SANTA ROSA</v>
      </c>
      <c r="C5714" t="str">
        <v>Cuilapa</v>
      </c>
      <c r="D5714" t="str">
        <v>Persona</v>
      </c>
      <c r="E5714" t="str">
        <v>03 Marzo</v>
      </c>
      <c r="F5714">
        <v>3</v>
      </c>
      <c r="G5714" s="1">
        <f>'JOVENES PROTAGONISTAS'!I93</f>
        <v>122</v>
      </c>
      <c r="H5714" s="1">
        <f>'JOVENES PROTAGONISTAS'!J93</f>
        <v>20222.618852924476</v>
      </c>
    </row>
    <row r="5715">
      <c r="A5715" t="str">
        <v>Jóvenes Protagonistas</v>
      </c>
      <c r="B5715" t="str">
        <v>SANTA ROSA</v>
      </c>
      <c r="C5715" t="str">
        <v>Cuilapa</v>
      </c>
      <c r="D5715" t="str">
        <v>Persona</v>
      </c>
      <c r="E5715" t="str">
        <v>04 Abril</v>
      </c>
      <c r="F5715">
        <v>4</v>
      </c>
      <c r="G5715" s="1">
        <f>'JOVENES PROTAGONISTAS'!K93</f>
        <v>5</v>
      </c>
      <c r="H5715" s="1">
        <f>'JOVENES PROTAGONISTAS'!L93</f>
        <v>4298.4664090674905</v>
      </c>
    </row>
    <row r="5716">
      <c r="A5716" t="str">
        <v>Jóvenes Protagonistas</v>
      </c>
      <c r="B5716" t="str">
        <v>SANTA ROSA</v>
      </c>
      <c r="C5716" t="str">
        <v>Cuilapa</v>
      </c>
      <c r="D5716" t="str">
        <v>Persona</v>
      </c>
      <c r="E5716" t="str">
        <v>05 Mayo</v>
      </c>
      <c r="F5716">
        <v>5</v>
      </c>
      <c r="G5716" s="1">
        <f>'JOVENES PROTAGONISTAS'!M93</f>
        <v>0</v>
      </c>
      <c r="H5716" s="1">
        <f>'JOVENES PROTAGONISTAS'!N93</f>
        <v>0</v>
      </c>
    </row>
    <row r="5717">
      <c r="A5717" t="str">
        <v>Jóvenes Protagonistas</v>
      </c>
      <c r="B5717" t="str">
        <v>SANTA ROSA</v>
      </c>
      <c r="C5717" t="str">
        <v>Cuilapa</v>
      </c>
      <c r="D5717" t="str">
        <v>Persona</v>
      </c>
      <c r="E5717" t="str">
        <v>06 Junio</v>
      </c>
      <c r="F5717">
        <v>6</v>
      </c>
      <c r="G5717" s="1">
        <f>'JOVENES PROTAGONISTAS'!O93</f>
        <v>0</v>
      </c>
      <c r="H5717" s="1">
        <f>'JOVENES PROTAGONISTAS'!P93</f>
        <v>0</v>
      </c>
    </row>
    <row r="5718">
      <c r="A5718" t="str">
        <v>Jóvenes Protagonistas</v>
      </c>
      <c r="B5718" t="str">
        <v>SANTA ROSA</v>
      </c>
      <c r="C5718" t="str">
        <v>Cuilapa</v>
      </c>
      <c r="D5718" t="str">
        <v>Persona</v>
      </c>
      <c r="E5718" t="str">
        <v>07 Julio</v>
      </c>
      <c r="F5718">
        <v>7</v>
      </c>
      <c r="G5718" s="1">
        <f>'JOVENES PROTAGONISTAS'!Q93</f>
        <v>102</v>
      </c>
      <c r="H5718" s="1">
        <f>'JOVENES PROTAGONISTAS'!R93</f>
        <v>80623.50167789344</v>
      </c>
    </row>
    <row r="5719">
      <c r="A5719" t="str">
        <v>Jóvenes Protagonistas</v>
      </c>
      <c r="B5719" t="str">
        <v>SANTA ROSA</v>
      </c>
      <c r="C5719" t="str">
        <v>Pueblo Nuevo Viñas</v>
      </c>
      <c r="D5719" t="str">
        <v>Persona</v>
      </c>
      <c r="E5719" t="str">
        <v>01 Enero</v>
      </c>
      <c r="F5719">
        <v>1</v>
      </c>
      <c r="G5719" s="1">
        <f>'JOVENES PROTAGONISTAS'!E94</f>
        <v>0</v>
      </c>
      <c r="H5719" s="1">
        <f>'JOVENES PROTAGONISTAS'!F94</f>
        <v>0</v>
      </c>
    </row>
    <row r="5720">
      <c r="A5720" t="str">
        <v>Jóvenes Protagonistas</v>
      </c>
      <c r="B5720" t="str">
        <v>SANTA ROSA</v>
      </c>
      <c r="C5720" t="str">
        <v>Pueblo Nuevo Viñas</v>
      </c>
      <c r="D5720" t="str">
        <v>Persona</v>
      </c>
      <c r="E5720" t="str">
        <v>02 Febrero</v>
      </c>
      <c r="F5720">
        <v>2</v>
      </c>
      <c r="G5720" s="1">
        <f>'JOVENES PROTAGONISTAS'!G94</f>
        <v>67</v>
      </c>
      <c r="H5720" s="1">
        <f>'JOVENES PROTAGONISTAS'!H94</f>
        <v>6732.9659210526315</v>
      </c>
    </row>
    <row r="5721">
      <c r="A5721" t="str">
        <v>Jóvenes Protagonistas</v>
      </c>
      <c r="B5721" t="str">
        <v>SANTA ROSA</v>
      </c>
      <c r="C5721" t="str">
        <v>Pueblo Nuevo Viñas</v>
      </c>
      <c r="D5721" t="str">
        <v>Persona</v>
      </c>
      <c r="E5721" t="str">
        <v>03 Marzo</v>
      </c>
      <c r="F5721">
        <v>3</v>
      </c>
      <c r="G5721" s="1">
        <f>'JOVENES PROTAGONISTAS'!I94</f>
        <v>118</v>
      </c>
      <c r="H5721" s="1">
        <f>'JOVENES PROTAGONISTAS'!J94</f>
        <v>19559.582169222034</v>
      </c>
    </row>
    <row r="5722">
      <c r="A5722" t="str">
        <v>Jóvenes Protagonistas</v>
      </c>
      <c r="B5722" t="str">
        <v>SANTA ROSA</v>
      </c>
      <c r="C5722" t="str">
        <v>Pueblo Nuevo Viñas</v>
      </c>
      <c r="D5722" t="str">
        <v>Persona</v>
      </c>
      <c r="E5722" t="str">
        <v>04 Abril</v>
      </c>
      <c r="F5722">
        <v>4</v>
      </c>
      <c r="G5722" s="1">
        <f>'JOVENES PROTAGONISTAS'!K94</f>
        <v>13</v>
      </c>
      <c r="H5722" s="1">
        <f>'JOVENES PROTAGONISTAS'!L94</f>
        <v>11176.012663575477</v>
      </c>
    </row>
    <row r="5723">
      <c r="A5723" t="str">
        <v>Jóvenes Protagonistas</v>
      </c>
      <c r="B5723" t="str">
        <v>SANTA ROSA</v>
      </c>
      <c r="C5723" t="str">
        <v>Pueblo Nuevo Viñas</v>
      </c>
      <c r="D5723" t="str">
        <v>Persona</v>
      </c>
      <c r="E5723" t="str">
        <v>05 Mayo</v>
      </c>
      <c r="F5723">
        <v>5</v>
      </c>
      <c r="G5723" s="1">
        <f>'JOVENES PROTAGONISTAS'!M94</f>
        <v>9</v>
      </c>
      <c r="H5723" s="1">
        <f>'JOVENES PROTAGONISTAS'!N94</f>
        <v>9076.474704890388</v>
      </c>
    </row>
    <row r="5724">
      <c r="A5724" t="str">
        <v>Jóvenes Protagonistas</v>
      </c>
      <c r="B5724" t="str">
        <v>SANTA ROSA</v>
      </c>
      <c r="C5724" t="str">
        <v>Pueblo Nuevo Viñas</v>
      </c>
      <c r="D5724" t="str">
        <v>Persona</v>
      </c>
      <c r="E5724" t="str">
        <v>06 Junio</v>
      </c>
      <c r="F5724">
        <v>6</v>
      </c>
      <c r="G5724" s="1">
        <f>'JOVENES PROTAGONISTAS'!O94</f>
        <v>142</v>
      </c>
      <c r="H5724" s="1">
        <f>'JOVENES PROTAGONISTAS'!P94</f>
        <v>32653.601220430108</v>
      </c>
    </row>
    <row r="5725">
      <c r="A5725" t="str">
        <v>Jóvenes Protagonistas</v>
      </c>
      <c r="B5725" t="str">
        <v>SANTA ROSA</v>
      </c>
      <c r="C5725" t="str">
        <v>Pueblo Nuevo Viñas</v>
      </c>
      <c r="D5725" t="str">
        <v>Persona</v>
      </c>
      <c r="E5725" t="str">
        <v>07 Julio</v>
      </c>
      <c r="F5725">
        <v>7</v>
      </c>
      <c r="G5725" s="1">
        <f>'JOVENES PROTAGONISTAS'!Q94</f>
        <v>103</v>
      </c>
      <c r="H5725" s="1">
        <f>'JOVENES PROTAGONISTAS'!R94</f>
        <v>81413.92816493161</v>
      </c>
    </row>
    <row r="5726">
      <c r="A5726" t="str">
        <v>Jóvenes Protagonistas</v>
      </c>
      <c r="B5726" t="str">
        <v>RETALHULEU</v>
      </c>
      <c r="C5726" t="str">
        <v>Retalhuleu</v>
      </c>
      <c r="D5726" t="str">
        <v>Persona</v>
      </c>
      <c r="E5726" t="str">
        <v>01 Enero</v>
      </c>
      <c r="F5726">
        <v>1</v>
      </c>
      <c r="G5726" s="1">
        <f>'JOVENES PROTAGONISTAS'!E95</f>
        <v>0</v>
      </c>
      <c r="H5726" s="1">
        <f>'JOVENES PROTAGONISTAS'!F95</f>
        <v>0</v>
      </c>
    </row>
    <row r="5727">
      <c r="A5727" t="str">
        <v>Jóvenes Protagonistas</v>
      </c>
      <c r="B5727" t="str">
        <v>RETALHULEU</v>
      </c>
      <c r="C5727" t="str">
        <v>Retalhuleu</v>
      </c>
      <c r="D5727" t="str">
        <v>Persona</v>
      </c>
      <c r="E5727" t="str">
        <v>02 Febrero</v>
      </c>
      <c r="F5727">
        <v>2</v>
      </c>
      <c r="G5727" s="1">
        <f>'JOVENES PROTAGONISTAS'!G95</f>
        <v>39</v>
      </c>
      <c r="H5727" s="1">
        <f>'JOVENES PROTAGONISTAS'!H95</f>
        <v>3919.1891182246663</v>
      </c>
    </row>
    <row r="5728">
      <c r="A5728" t="str">
        <v>Jóvenes Protagonistas</v>
      </c>
      <c r="B5728" t="str">
        <v>RETALHULEU</v>
      </c>
      <c r="C5728" t="str">
        <v>Retalhuleu</v>
      </c>
      <c r="D5728" t="str">
        <v>Persona</v>
      </c>
      <c r="E5728" t="str">
        <v>03 Marzo</v>
      </c>
      <c r="F5728">
        <v>3</v>
      </c>
      <c r="G5728" s="1">
        <f>'JOVENES PROTAGONISTAS'!I95</f>
        <v>183</v>
      </c>
      <c r="H5728" s="1">
        <f>'JOVENES PROTAGONISTAS'!J95</f>
        <v>30333.928279386713</v>
      </c>
    </row>
    <row r="5729">
      <c r="A5729" t="str">
        <v>Jóvenes Protagonistas</v>
      </c>
      <c r="B5729" t="str">
        <v>RETALHULEU</v>
      </c>
      <c r="C5729" t="str">
        <v>Retalhuleu</v>
      </c>
      <c r="D5729" t="str">
        <v>Persona</v>
      </c>
      <c r="E5729" t="str">
        <v>04 Abril</v>
      </c>
      <c r="F5729">
        <v>4</v>
      </c>
      <c r="G5729" s="1">
        <f>'JOVENES PROTAGONISTAS'!K95</f>
        <v>48</v>
      </c>
      <c r="H5729" s="1">
        <f>'JOVENES PROTAGONISTAS'!L95</f>
        <v>41265.27752704791</v>
      </c>
    </row>
    <row r="5730">
      <c r="A5730" t="str">
        <v>Jóvenes Protagonistas</v>
      </c>
      <c r="B5730" t="str">
        <v>RETALHULEU</v>
      </c>
      <c r="C5730" t="str">
        <v>Retalhuleu</v>
      </c>
      <c r="D5730" t="str">
        <v>Persona</v>
      </c>
      <c r="E5730" t="str">
        <v>05 Mayo</v>
      </c>
      <c r="F5730">
        <v>5</v>
      </c>
      <c r="G5730" s="1">
        <f>'JOVENES PROTAGONISTAS'!M95</f>
        <v>16</v>
      </c>
      <c r="H5730" s="1">
        <f>'JOVENES PROTAGONISTAS'!N95</f>
        <v>16135.955030916246</v>
      </c>
    </row>
    <row r="5731">
      <c r="A5731" t="str">
        <v>Jóvenes Protagonistas</v>
      </c>
      <c r="B5731" t="str">
        <v>RETALHULEU</v>
      </c>
      <c r="C5731" t="str">
        <v>Retalhuleu</v>
      </c>
      <c r="D5731" t="str">
        <v>Persona</v>
      </c>
      <c r="E5731" t="str">
        <v>06 Junio</v>
      </c>
      <c r="F5731">
        <v>6</v>
      </c>
      <c r="G5731" s="1">
        <f>'JOVENES PROTAGONISTAS'!O95</f>
        <v>251</v>
      </c>
      <c r="H5731" s="1">
        <f>'JOVENES PROTAGONISTAS'!P95</f>
        <v>57718.689481182795</v>
      </c>
    </row>
    <row r="5732">
      <c r="A5732" t="str">
        <v>Jóvenes Protagonistas</v>
      </c>
      <c r="B5732" t="str">
        <v>RETALHULEU</v>
      </c>
      <c r="C5732" t="str">
        <v>Retalhuleu</v>
      </c>
      <c r="D5732" t="str">
        <v>Persona</v>
      </c>
      <c r="E5732" t="str">
        <v>07 Julio</v>
      </c>
      <c r="F5732">
        <v>7</v>
      </c>
      <c r="G5732" s="1">
        <f>'JOVENES PROTAGONISTAS'!Q95</f>
        <v>21</v>
      </c>
      <c r="H5732" s="1">
        <f>'JOVENES PROTAGONISTAS'!R95</f>
        <v>16598.95622780159</v>
      </c>
    </row>
    <row r="5733">
      <c r="A5733" t="str">
        <v>Jóvenes Protagonistas</v>
      </c>
      <c r="B5733" t="str">
        <v>RETALHULEU</v>
      </c>
      <c r="C5733" t="str">
        <v>Nuevo San Carlos</v>
      </c>
      <c r="D5733" t="str">
        <v>Persona</v>
      </c>
      <c r="E5733" t="str">
        <v>01 Enero</v>
      </c>
      <c r="F5733">
        <v>1</v>
      </c>
      <c r="G5733" s="1">
        <f>'JOVENES PROTAGONISTAS'!E96</f>
        <v>0</v>
      </c>
      <c r="H5733" s="1">
        <f>'JOVENES PROTAGONISTAS'!F96</f>
        <v>0</v>
      </c>
    </row>
    <row r="5734">
      <c r="A5734" t="str">
        <v>Jóvenes Protagonistas</v>
      </c>
      <c r="B5734" t="str">
        <v>RETALHULEU</v>
      </c>
      <c r="C5734" t="str">
        <v>Nuevo San Carlos</v>
      </c>
      <c r="D5734" t="str">
        <v>Persona</v>
      </c>
      <c r="E5734" t="str">
        <v>02 Febrero</v>
      </c>
      <c r="F5734">
        <v>2</v>
      </c>
      <c r="G5734" s="1">
        <f>'JOVENES PROTAGONISTAS'!G96</f>
        <v>56</v>
      </c>
      <c r="H5734" s="1">
        <f>'JOVENES PROTAGONISTAS'!H96</f>
        <v>5627.553605655931</v>
      </c>
    </row>
    <row r="5735">
      <c r="A5735" t="str">
        <v>Jóvenes Protagonistas</v>
      </c>
      <c r="B5735" t="str">
        <v>RETALHULEU</v>
      </c>
      <c r="C5735" t="str">
        <v>Nuevo San Carlos</v>
      </c>
      <c r="D5735" t="str">
        <v>Persona</v>
      </c>
      <c r="E5735" t="str">
        <v>03 Marzo</v>
      </c>
      <c r="F5735">
        <v>3</v>
      </c>
      <c r="G5735" s="1">
        <f>'JOVENES PROTAGONISTAS'!I96</f>
        <v>184</v>
      </c>
      <c r="H5735" s="1">
        <f>'JOVENES PROTAGONISTAS'!J96</f>
        <v>30499.68745031232</v>
      </c>
    </row>
    <row r="5736">
      <c r="A5736" t="str">
        <v>Jóvenes Protagonistas</v>
      </c>
      <c r="B5736" t="str">
        <v>RETALHULEU</v>
      </c>
      <c r="C5736" t="str">
        <v>Nuevo San Carlos</v>
      </c>
      <c r="D5736" t="str">
        <v>Persona</v>
      </c>
      <c r="E5736" t="str">
        <v>04 Abril</v>
      </c>
      <c r="F5736">
        <v>4</v>
      </c>
      <c r="G5736" s="1">
        <f>'JOVENES PROTAGONISTAS'!K96</f>
        <v>96</v>
      </c>
      <c r="H5736" s="1">
        <f>'JOVENES PROTAGONISTAS'!L96</f>
        <v>82530.55505409582</v>
      </c>
    </row>
    <row r="5737">
      <c r="A5737" t="str">
        <v>Jóvenes Protagonistas</v>
      </c>
      <c r="B5737" t="str">
        <v>RETALHULEU</v>
      </c>
      <c r="C5737" t="str">
        <v>Nuevo San Carlos</v>
      </c>
      <c r="D5737" t="str">
        <v>Persona</v>
      </c>
      <c r="E5737" t="str">
        <v>05 Mayo</v>
      </c>
      <c r="F5737">
        <v>5</v>
      </c>
      <c r="G5737" s="1">
        <f>'JOVENES PROTAGONISTAS'!M96</f>
        <v>7</v>
      </c>
      <c r="H5737" s="1">
        <f>'JOVENES PROTAGONISTAS'!N96</f>
        <v>7059.480326025858</v>
      </c>
    </row>
    <row r="5738">
      <c r="A5738" t="str">
        <v>Jóvenes Protagonistas</v>
      </c>
      <c r="B5738" t="str">
        <v>RETALHULEU</v>
      </c>
      <c r="C5738" t="str">
        <v>Nuevo San Carlos</v>
      </c>
      <c r="D5738" t="str">
        <v>Persona</v>
      </c>
      <c r="E5738" t="str">
        <v>06 Junio</v>
      </c>
      <c r="F5738">
        <v>6</v>
      </c>
      <c r="G5738" s="1">
        <f>'JOVENES PROTAGONISTAS'!O96</f>
        <v>250</v>
      </c>
      <c r="H5738" s="1">
        <f>'JOVENES PROTAGONISTAS'!P96</f>
        <v>57488.73454301075</v>
      </c>
    </row>
    <row r="5739">
      <c r="A5739" t="str">
        <v>Jóvenes Protagonistas</v>
      </c>
      <c r="B5739" t="str">
        <v>RETALHULEU</v>
      </c>
      <c r="C5739" t="str">
        <v>Nuevo San Carlos</v>
      </c>
      <c r="D5739" t="str">
        <v>Persona</v>
      </c>
      <c r="E5739" t="str">
        <v>07 Julio</v>
      </c>
      <c r="F5739">
        <v>7</v>
      </c>
      <c r="G5739" s="1">
        <f>'JOVENES PROTAGONISTAS'!Q96</f>
        <v>14</v>
      </c>
      <c r="H5739" s="1">
        <f>'JOVENES PROTAGONISTAS'!R96</f>
        <v>11065.970818534393</v>
      </c>
    </row>
    <row r="5740">
      <c r="A5740" t="str">
        <v>Jóvenes Protagonistas</v>
      </c>
      <c r="B5740" t="str">
        <v>RETALHULEU</v>
      </c>
      <c r="C5740" t="str">
        <v>Santa Cruz Muluá</v>
      </c>
      <c r="D5740" t="str">
        <v>Persona</v>
      </c>
      <c r="E5740" t="str">
        <v>01 Enero</v>
      </c>
      <c r="F5740">
        <v>1</v>
      </c>
      <c r="G5740" s="1">
        <f>'JOVENES PROTAGONISTAS'!E97</f>
        <v>0</v>
      </c>
      <c r="H5740" s="1">
        <f>'JOVENES PROTAGONISTAS'!F97</f>
        <v>0</v>
      </c>
    </row>
    <row r="5741">
      <c r="A5741" t="str">
        <v>Jóvenes Protagonistas</v>
      </c>
      <c r="B5741" t="str">
        <v>RETALHULEU</v>
      </c>
      <c r="C5741" t="str">
        <v>Santa Cruz Muluá</v>
      </c>
      <c r="D5741" t="str">
        <v>Persona</v>
      </c>
      <c r="E5741" t="str">
        <v>02 Febrero</v>
      </c>
      <c r="F5741">
        <v>2</v>
      </c>
      <c r="G5741" s="1">
        <f>'JOVENES PROTAGONISTAS'!G97</f>
        <v>94</v>
      </c>
      <c r="H5741" s="1">
        <f>'JOVENES PROTAGONISTAS'!H97</f>
        <v>9446.25069520817</v>
      </c>
    </row>
    <row r="5742">
      <c r="A5742" t="str">
        <v>Jóvenes Protagonistas</v>
      </c>
      <c r="B5742" t="str">
        <v>RETALHULEU</v>
      </c>
      <c r="C5742" t="str">
        <v>Santa Cruz Muluá</v>
      </c>
      <c r="D5742" t="str">
        <v>Persona</v>
      </c>
      <c r="E5742" t="str">
        <v>03 Marzo</v>
      </c>
      <c r="F5742">
        <v>3</v>
      </c>
      <c r="G5742" s="1">
        <f>'JOVENES PROTAGONISTAS'!I97</f>
        <v>103</v>
      </c>
      <c r="H5742" s="1">
        <f>'JOVENES PROTAGONISTAS'!J97</f>
        <v>17073.194605337878</v>
      </c>
    </row>
    <row r="5743">
      <c r="A5743" t="str">
        <v>Jóvenes Protagonistas</v>
      </c>
      <c r="B5743" t="str">
        <v>RETALHULEU</v>
      </c>
      <c r="C5743" t="str">
        <v>Santa Cruz Muluá</v>
      </c>
      <c r="D5743" t="str">
        <v>Persona</v>
      </c>
      <c r="E5743" t="str">
        <v>04 Abril</v>
      </c>
      <c r="F5743">
        <v>4</v>
      </c>
      <c r="G5743" s="1">
        <f>'JOVENES PROTAGONISTAS'!K97</f>
        <v>2</v>
      </c>
      <c r="H5743" s="1">
        <f>'JOVENES PROTAGONISTAS'!L97</f>
        <v>1719.3865636269963</v>
      </c>
    </row>
    <row r="5744">
      <c r="A5744" t="str">
        <v>Jóvenes Protagonistas</v>
      </c>
      <c r="B5744" t="str">
        <v>RETALHULEU</v>
      </c>
      <c r="C5744" t="str">
        <v>Santa Cruz Muluá</v>
      </c>
      <c r="D5744" t="str">
        <v>Persona</v>
      </c>
      <c r="E5744" t="str">
        <v>05 Mayo</v>
      </c>
      <c r="F5744">
        <v>5</v>
      </c>
      <c r="G5744" s="1">
        <f>'JOVENES PROTAGONISTAS'!M97</f>
        <v>32</v>
      </c>
      <c r="H5744" s="1">
        <f>'JOVENES PROTAGONISTAS'!N97</f>
        <v>32271.910061832492</v>
      </c>
    </row>
    <row r="5745">
      <c r="A5745" t="str">
        <v>Jóvenes Protagonistas</v>
      </c>
      <c r="B5745" t="str">
        <v>RETALHULEU</v>
      </c>
      <c r="C5745" t="str">
        <v>Santa Cruz Muluá</v>
      </c>
      <c r="D5745" t="str">
        <v>Persona</v>
      </c>
      <c r="E5745" t="str">
        <v>06 Junio</v>
      </c>
      <c r="F5745">
        <v>6</v>
      </c>
      <c r="G5745" s="1">
        <f>'JOVENES PROTAGONISTAS'!O97</f>
        <v>245</v>
      </c>
      <c r="H5745" s="1">
        <f>'JOVENES PROTAGONISTAS'!P97</f>
        <v>56338.95985215053</v>
      </c>
    </row>
    <row r="5746">
      <c r="A5746" t="str">
        <v>Jóvenes Protagonistas</v>
      </c>
      <c r="B5746" t="str">
        <v>RETALHULEU</v>
      </c>
      <c r="C5746" t="str">
        <v>Santa Cruz Muluá</v>
      </c>
      <c r="D5746" t="str">
        <v>Persona</v>
      </c>
      <c r="E5746" t="str">
        <v>07 Julio</v>
      </c>
      <c r="F5746">
        <v>7</v>
      </c>
      <c r="G5746" s="1">
        <f>'JOVENES PROTAGONISTAS'!Q97</f>
        <v>15</v>
      </c>
      <c r="H5746" s="1">
        <f>'JOVENES PROTAGONISTAS'!R97</f>
        <v>11856.397305572566</v>
      </c>
    </row>
    <row r="5747">
      <c r="A5747" t="str">
        <v>Jóvenes Protagonistas</v>
      </c>
      <c r="B5747" t="str">
        <v>RETALHULEU</v>
      </c>
      <c r="C5747" t="str">
        <v>Champerico</v>
      </c>
      <c r="D5747" t="str">
        <v>Persona</v>
      </c>
      <c r="E5747" t="str">
        <v>01 Enero</v>
      </c>
      <c r="F5747">
        <v>1</v>
      </c>
      <c r="G5747" s="1">
        <f>'JOVENES PROTAGONISTAS'!E98</f>
        <v>0</v>
      </c>
      <c r="H5747" s="1">
        <f>'JOVENES PROTAGONISTAS'!F98</f>
        <v>0</v>
      </c>
    </row>
    <row r="5748">
      <c r="A5748" t="str">
        <v>Jóvenes Protagonistas</v>
      </c>
      <c r="B5748" t="str">
        <v>RETALHULEU</v>
      </c>
      <c r="C5748" t="str">
        <v>Champerico</v>
      </c>
      <c r="D5748" t="str">
        <v>Persona</v>
      </c>
      <c r="E5748" t="str">
        <v>02 Febrero</v>
      </c>
      <c r="F5748">
        <v>2</v>
      </c>
      <c r="G5748" s="1">
        <f>'JOVENES PROTAGONISTAS'!G98</f>
        <v>0</v>
      </c>
      <c r="H5748" s="1">
        <f>'JOVENES PROTAGONISTAS'!H98</f>
        <v>0</v>
      </c>
    </row>
    <row r="5749">
      <c r="A5749" t="str">
        <v>Jóvenes Protagonistas</v>
      </c>
      <c r="B5749" t="str">
        <v>RETALHULEU</v>
      </c>
      <c r="C5749" t="str">
        <v>Champerico</v>
      </c>
      <c r="D5749" t="str">
        <v>Persona</v>
      </c>
      <c r="E5749" t="str">
        <v>03 Marzo</v>
      </c>
      <c r="F5749">
        <v>3</v>
      </c>
      <c r="G5749" s="1">
        <f>'JOVENES PROTAGONISTAS'!I98</f>
        <v>56</v>
      </c>
      <c r="H5749" s="1">
        <f>'JOVENES PROTAGONISTAS'!J98</f>
        <v>9282.513571834184</v>
      </c>
    </row>
    <row r="5750">
      <c r="A5750" t="str">
        <v>Jóvenes Protagonistas</v>
      </c>
      <c r="B5750" t="str">
        <v>RETALHULEU</v>
      </c>
      <c r="C5750" t="str">
        <v>Champerico</v>
      </c>
      <c r="D5750" t="str">
        <v>Persona</v>
      </c>
      <c r="E5750" t="str">
        <v>04 Abril</v>
      </c>
      <c r="F5750">
        <v>4</v>
      </c>
      <c r="G5750" s="1">
        <f>'JOVENES PROTAGONISTAS'!K98</f>
        <v>8</v>
      </c>
      <c r="H5750" s="1">
        <f>'JOVENES PROTAGONISTAS'!L98</f>
        <v>6877.546254507985</v>
      </c>
    </row>
    <row r="5751">
      <c r="A5751" t="str">
        <v>Jóvenes Protagonistas</v>
      </c>
      <c r="B5751" t="str">
        <v>RETALHULEU</v>
      </c>
      <c r="C5751" t="str">
        <v>Champerico</v>
      </c>
      <c r="D5751" t="str">
        <v>Persona</v>
      </c>
      <c r="E5751" t="str">
        <v>05 Mayo</v>
      </c>
      <c r="F5751">
        <v>5</v>
      </c>
      <c r="G5751" s="1">
        <f>'JOVENES PROTAGONISTAS'!M98</f>
        <v>88</v>
      </c>
      <c r="H5751" s="1">
        <f>'JOVENES PROTAGONISTAS'!N98</f>
        <v>88747.75267003935</v>
      </c>
    </row>
    <row r="5752">
      <c r="A5752" t="str">
        <v>Jóvenes Protagonistas</v>
      </c>
      <c r="B5752" t="str">
        <v>RETALHULEU</v>
      </c>
      <c r="C5752" t="str">
        <v>Champerico</v>
      </c>
      <c r="D5752" t="str">
        <v>Persona</v>
      </c>
      <c r="E5752" t="str">
        <v>06 Junio</v>
      </c>
      <c r="F5752">
        <v>6</v>
      </c>
      <c r="G5752" s="1">
        <f>'JOVENES PROTAGONISTAS'!O98</f>
        <v>194</v>
      </c>
      <c r="H5752" s="1">
        <f>'JOVENES PROTAGONISTAS'!P98</f>
        <v>44611.258005376345</v>
      </c>
    </row>
    <row r="5753">
      <c r="A5753" t="str">
        <v>Jóvenes Protagonistas</v>
      </c>
      <c r="B5753" t="str">
        <v>RETALHULEU</v>
      </c>
      <c r="C5753" t="str">
        <v>Champerico</v>
      </c>
      <c r="D5753" t="str">
        <v>Persona</v>
      </c>
      <c r="E5753" t="str">
        <v>07 Julio</v>
      </c>
      <c r="F5753">
        <v>7</v>
      </c>
      <c r="G5753" s="1">
        <f>'JOVENES PROTAGONISTAS'!Q98</f>
        <v>17</v>
      </c>
      <c r="H5753" s="1">
        <f>'JOVENES PROTAGONISTAS'!R98</f>
        <v>13437.250279648906</v>
      </c>
    </row>
    <row r="5754">
      <c r="A5754" t="str">
        <v>Jóvenes Protagonistas</v>
      </c>
      <c r="B5754" t="str">
        <v>RETALHULEU</v>
      </c>
      <c r="C5754" t="str">
        <v>El Asintal</v>
      </c>
      <c r="D5754" t="str">
        <v>Persona</v>
      </c>
      <c r="E5754" t="str">
        <v>01 Enero</v>
      </c>
      <c r="F5754">
        <v>1</v>
      </c>
      <c r="G5754" s="1">
        <f>'JOVENES PROTAGONISTAS'!E99</f>
        <v>0</v>
      </c>
      <c r="H5754" s="1">
        <f>'JOVENES PROTAGONISTAS'!F99</f>
        <v>0</v>
      </c>
    </row>
    <row r="5755">
      <c r="A5755" t="str">
        <v>Jóvenes Protagonistas</v>
      </c>
      <c r="B5755" t="str">
        <v>RETALHULEU</v>
      </c>
      <c r="C5755" t="str">
        <v>El Asintal</v>
      </c>
      <c r="D5755" t="str">
        <v>Persona</v>
      </c>
      <c r="E5755" t="str">
        <v>02 Febrero</v>
      </c>
      <c r="F5755">
        <v>2</v>
      </c>
      <c r="G5755" s="1">
        <f>'JOVENES PROTAGONISTAS'!G99</f>
        <v>0</v>
      </c>
      <c r="H5755" s="1">
        <f>'JOVENES PROTAGONISTAS'!H99</f>
        <v>0</v>
      </c>
    </row>
    <row r="5756">
      <c r="A5756" t="str">
        <v>Jóvenes Protagonistas</v>
      </c>
      <c r="B5756" t="str">
        <v>RETALHULEU</v>
      </c>
      <c r="C5756" t="str">
        <v>El Asintal</v>
      </c>
      <c r="D5756" t="str">
        <v>Persona</v>
      </c>
      <c r="E5756" t="str">
        <v>03 Marzo</v>
      </c>
      <c r="F5756">
        <v>3</v>
      </c>
      <c r="G5756" s="1">
        <f>'JOVENES PROTAGONISTAS'!I99</f>
        <v>50</v>
      </c>
      <c r="H5756" s="1">
        <f>'JOVENES PROTAGONISTAS'!J99</f>
        <v>8287.958546280523</v>
      </c>
    </row>
    <row r="5757">
      <c r="A5757" t="str">
        <v>Jóvenes Protagonistas</v>
      </c>
      <c r="B5757" t="str">
        <v>RETALHULEU</v>
      </c>
      <c r="C5757" t="str">
        <v>El Asintal</v>
      </c>
      <c r="D5757" t="str">
        <v>Persona</v>
      </c>
      <c r="E5757" t="str">
        <v>04 Abril</v>
      </c>
      <c r="F5757">
        <v>4</v>
      </c>
      <c r="G5757" s="1">
        <f>'JOVENES PROTAGONISTAS'!K99</f>
        <v>50</v>
      </c>
      <c r="H5757" s="1">
        <f>'JOVENES PROTAGONISTAS'!L99</f>
        <v>42984.66409067491</v>
      </c>
    </row>
    <row r="5758">
      <c r="A5758" t="str">
        <v>Jóvenes Protagonistas</v>
      </c>
      <c r="B5758" t="str">
        <v>RETALHULEU</v>
      </c>
      <c r="C5758" t="str">
        <v>El Asintal</v>
      </c>
      <c r="D5758" t="str">
        <v>Persona</v>
      </c>
      <c r="E5758" t="str">
        <v>05 Mayo</v>
      </c>
      <c r="F5758">
        <v>5</v>
      </c>
      <c r="G5758" s="1">
        <f>'JOVENES PROTAGONISTAS'!M99</f>
        <v>28</v>
      </c>
      <c r="H5758" s="1">
        <f>'JOVENES PROTAGONISTAS'!N99</f>
        <v>28237.92130410343</v>
      </c>
    </row>
    <row r="5759">
      <c r="A5759" t="str">
        <v>Jóvenes Protagonistas</v>
      </c>
      <c r="B5759" t="str">
        <v>RETALHULEU</v>
      </c>
      <c r="C5759" t="str">
        <v>El Asintal</v>
      </c>
      <c r="D5759" t="str">
        <v>Persona</v>
      </c>
      <c r="E5759" t="str">
        <v>06 Junio</v>
      </c>
      <c r="F5759">
        <v>6</v>
      </c>
      <c r="G5759" s="1">
        <f>'JOVENES PROTAGONISTAS'!O99</f>
        <v>358</v>
      </c>
      <c r="H5759" s="1">
        <f>'JOVENES PROTAGONISTAS'!P99</f>
        <v>82323.8678655914</v>
      </c>
    </row>
    <row r="5760">
      <c r="A5760" t="str">
        <v>Jóvenes Protagonistas</v>
      </c>
      <c r="B5760" t="str">
        <v>RETALHULEU</v>
      </c>
      <c r="C5760" t="str">
        <v>El Asintal</v>
      </c>
      <c r="D5760" t="str">
        <v>Persona</v>
      </c>
      <c r="E5760" t="str">
        <v>07 Julio</v>
      </c>
      <c r="F5760">
        <v>7</v>
      </c>
      <c r="G5760" s="1">
        <f>'JOVENES PROTAGONISTAS'!Q99</f>
        <v>8</v>
      </c>
      <c r="H5760" s="1">
        <f>'JOVENES PROTAGONISTAS'!R99</f>
        <v>6323.411896305368</v>
      </c>
    </row>
    <row r="5761">
      <c r="A5761" t="str">
        <v>Jóvenes Protagonistas</v>
      </c>
      <c r="B5761" t="str">
        <v>RETALHULEU</v>
      </c>
      <c r="C5761" t="str">
        <v>San Sebastían</v>
      </c>
      <c r="D5761" t="str">
        <v>Persona</v>
      </c>
      <c r="E5761" t="str">
        <v>01 Enero</v>
      </c>
      <c r="F5761">
        <v>1</v>
      </c>
      <c r="G5761" s="1">
        <f>'JOVENES PROTAGONISTAS'!E100</f>
        <v>0</v>
      </c>
      <c r="H5761" s="1">
        <f>'JOVENES PROTAGONISTAS'!F100</f>
        <v>0</v>
      </c>
    </row>
    <row r="5762">
      <c r="A5762" t="str">
        <v>Jóvenes Protagonistas</v>
      </c>
      <c r="B5762" t="str">
        <v>RETALHULEU</v>
      </c>
      <c r="C5762" t="str">
        <v>San Sebastían</v>
      </c>
      <c r="D5762" t="str">
        <v>Persona</v>
      </c>
      <c r="E5762" t="str">
        <v>02 Febrero</v>
      </c>
      <c r="F5762">
        <v>2</v>
      </c>
      <c r="G5762" s="1">
        <f>'JOVENES PROTAGONISTAS'!G100</f>
        <v>53</v>
      </c>
      <c r="H5762" s="1">
        <f>'JOVENES PROTAGONISTAS'!H100</f>
        <v>5326.0775196386485</v>
      </c>
    </row>
    <row r="5763">
      <c r="A5763" t="str">
        <v>Jóvenes Protagonistas</v>
      </c>
      <c r="B5763" t="str">
        <v>RETALHULEU</v>
      </c>
      <c r="C5763" t="str">
        <v>San Sebastían</v>
      </c>
      <c r="D5763" t="str">
        <v>Persona</v>
      </c>
      <c r="E5763" t="str">
        <v>03 Marzo</v>
      </c>
      <c r="F5763">
        <v>3</v>
      </c>
      <c r="G5763" s="1">
        <f>'JOVENES PROTAGONISTAS'!I100</f>
        <v>134</v>
      </c>
      <c r="H5763" s="1">
        <f>'JOVENES PROTAGONISTAS'!J100</f>
        <v>22211.7289040318</v>
      </c>
    </row>
    <row r="5764">
      <c r="A5764" t="str">
        <v>Jóvenes Protagonistas</v>
      </c>
      <c r="B5764" t="str">
        <v>RETALHULEU</v>
      </c>
      <c r="C5764" t="str">
        <v>San Sebastían</v>
      </c>
      <c r="D5764" t="str">
        <v>Persona</v>
      </c>
      <c r="E5764" t="str">
        <v>04 Abril</v>
      </c>
      <c r="F5764">
        <v>4</v>
      </c>
      <c r="G5764" s="1">
        <f>'JOVENES PROTAGONISTAS'!K100</f>
        <v>8</v>
      </c>
      <c r="H5764" s="1">
        <f>'JOVENES PROTAGONISTAS'!L100</f>
        <v>6877.546254507985</v>
      </c>
    </row>
    <row r="5765">
      <c r="A5765" t="str">
        <v>Jóvenes Protagonistas</v>
      </c>
      <c r="B5765" t="str">
        <v>RETALHULEU</v>
      </c>
      <c r="C5765" t="str">
        <v>San Sebastían</v>
      </c>
      <c r="D5765" t="str">
        <v>Persona</v>
      </c>
      <c r="E5765" t="str">
        <v>05 Mayo</v>
      </c>
      <c r="F5765">
        <v>5</v>
      </c>
      <c r="G5765" s="1">
        <f>'JOVENES PROTAGONISTAS'!M100</f>
        <v>23</v>
      </c>
      <c r="H5765" s="1">
        <f>'JOVENES PROTAGONISTAS'!N100</f>
        <v>23195.435356942104</v>
      </c>
    </row>
    <row r="5766">
      <c r="A5766" t="str">
        <v>Jóvenes Protagonistas</v>
      </c>
      <c r="B5766" t="str">
        <v>RETALHULEU</v>
      </c>
      <c r="C5766" t="str">
        <v>San Sebastían</v>
      </c>
      <c r="D5766" t="str">
        <v>Persona</v>
      </c>
      <c r="E5766" t="str">
        <v>06 Junio</v>
      </c>
      <c r="F5766">
        <v>6</v>
      </c>
      <c r="G5766" s="1">
        <f>'JOVENES PROTAGONISTAS'!O100</f>
        <v>318</v>
      </c>
      <c r="H5766" s="1">
        <f>'JOVENES PROTAGONISTAS'!P100</f>
        <v>73125.67033870968</v>
      </c>
    </row>
    <row r="5767">
      <c r="A5767" t="str">
        <v>Jóvenes Protagonistas</v>
      </c>
      <c r="B5767" t="str">
        <v>RETALHULEU</v>
      </c>
      <c r="C5767" t="str">
        <v>San Sebastían</v>
      </c>
      <c r="D5767" t="str">
        <v>Persona</v>
      </c>
      <c r="E5767" t="str">
        <v>07 Julio</v>
      </c>
      <c r="F5767">
        <v>7</v>
      </c>
      <c r="G5767" s="1">
        <f>'JOVENES PROTAGONISTAS'!Q100</f>
        <v>0</v>
      </c>
      <c r="H5767" s="1">
        <f>'JOVENES PROTAGONISTAS'!R100</f>
        <v>0</v>
      </c>
    </row>
    <row r="5768">
      <c r="A5768" t="str">
        <v>Jóvenes Protagonistas</v>
      </c>
      <c r="B5768" t="str">
        <v>ESCUINTLA</v>
      </c>
      <c r="C5768" t="str">
        <v>Santa Lucia Cotzumalguapa</v>
      </c>
      <c r="D5768" t="str">
        <v>Persona</v>
      </c>
      <c r="E5768" t="str">
        <v>01 Enero</v>
      </c>
      <c r="F5768">
        <v>1</v>
      </c>
      <c r="G5768" s="1">
        <f>'JOVENES PROTAGONISTAS'!E101</f>
        <v>0</v>
      </c>
      <c r="H5768" s="1">
        <f>'JOVENES PROTAGONISTAS'!F101</f>
        <v>0</v>
      </c>
    </row>
    <row r="5769">
      <c r="A5769" t="str">
        <v>Jóvenes Protagonistas</v>
      </c>
      <c r="B5769" t="str">
        <v>ESCUINTLA</v>
      </c>
      <c r="C5769" t="str">
        <v>Santa Lucia Cotzumalguapa</v>
      </c>
      <c r="D5769" t="str">
        <v>Persona</v>
      </c>
      <c r="E5769" t="str">
        <v>02 Febrero</v>
      </c>
      <c r="F5769">
        <v>2</v>
      </c>
      <c r="G5769" s="1">
        <f>'JOVENES PROTAGONISTAS'!G101</f>
        <v>52</v>
      </c>
      <c r="H5769" s="1">
        <f>'JOVENES PROTAGONISTAS'!H101</f>
        <v>5225.585490966221</v>
      </c>
    </row>
    <row r="5770">
      <c r="A5770" t="str">
        <v>Jóvenes Protagonistas</v>
      </c>
      <c r="B5770" t="str">
        <v>ESCUINTLA</v>
      </c>
      <c r="C5770" t="str">
        <v>Santa Lucia Cotzumalguapa</v>
      </c>
      <c r="D5770" t="str">
        <v>Persona</v>
      </c>
      <c r="E5770" t="str">
        <v>03 Marzo</v>
      </c>
      <c r="F5770">
        <v>3</v>
      </c>
      <c r="G5770" s="1">
        <f>'JOVENES PROTAGONISTAS'!I101</f>
        <v>55</v>
      </c>
      <c r="H5770" s="1">
        <f>'JOVENES PROTAGONISTAS'!J101</f>
        <v>9116.754400908574</v>
      </c>
    </row>
    <row r="5771">
      <c r="A5771" t="str">
        <v>Jóvenes Protagonistas</v>
      </c>
      <c r="B5771" t="str">
        <v>ESCUINTLA</v>
      </c>
      <c r="C5771" t="str">
        <v>Santa Lucia Cotzumalguapa</v>
      </c>
      <c r="D5771" t="str">
        <v>Persona</v>
      </c>
      <c r="E5771" t="str">
        <v>04 Abril</v>
      </c>
      <c r="F5771">
        <v>4</v>
      </c>
      <c r="G5771" s="1">
        <f>'JOVENES PROTAGONISTAS'!K101</f>
        <v>4</v>
      </c>
      <c r="H5771" s="1">
        <f>'JOVENES PROTAGONISTAS'!L101</f>
        <v>3438.7731272539927</v>
      </c>
    </row>
    <row r="5772">
      <c r="A5772" t="str">
        <v>Jóvenes Protagonistas</v>
      </c>
      <c r="B5772" t="str">
        <v>ESCUINTLA</v>
      </c>
      <c r="C5772" t="str">
        <v>Santa Lucia Cotzumalguapa</v>
      </c>
      <c r="D5772" t="str">
        <v>Persona</v>
      </c>
      <c r="E5772" t="str">
        <v>05 Mayo</v>
      </c>
      <c r="F5772">
        <v>5</v>
      </c>
      <c r="G5772" s="1">
        <f>'JOVENES PROTAGONISTAS'!M101</f>
        <v>0</v>
      </c>
      <c r="H5772" s="1">
        <f>'JOVENES PROTAGONISTAS'!N101</f>
        <v>0</v>
      </c>
    </row>
    <row r="5773">
      <c r="A5773" t="str">
        <v>Jóvenes Protagonistas</v>
      </c>
      <c r="B5773" t="str">
        <v>ESCUINTLA</v>
      </c>
      <c r="C5773" t="str">
        <v>Santa Lucia Cotzumalguapa</v>
      </c>
      <c r="D5773" t="str">
        <v>Persona</v>
      </c>
      <c r="E5773" t="str">
        <v>06 Junio</v>
      </c>
      <c r="F5773">
        <v>6</v>
      </c>
      <c r="G5773" s="1">
        <f>'JOVENES PROTAGONISTAS'!O101</f>
        <v>127</v>
      </c>
      <c r="H5773" s="1">
        <f>'JOVENES PROTAGONISTAS'!P101</f>
        <v>29204.27714784946</v>
      </c>
    </row>
    <row r="5774">
      <c r="A5774" t="str">
        <v>Jóvenes Protagonistas</v>
      </c>
      <c r="B5774" t="str">
        <v>ESCUINTLA</v>
      </c>
      <c r="C5774" t="str">
        <v>Santa Lucia Cotzumalguapa</v>
      </c>
      <c r="D5774" t="str">
        <v>Persona</v>
      </c>
      <c r="E5774" t="str">
        <v>07 Julio</v>
      </c>
      <c r="F5774">
        <v>7</v>
      </c>
      <c r="G5774" s="1">
        <f>'JOVENES PROTAGONISTAS'!Q101</f>
        <v>5</v>
      </c>
      <c r="H5774" s="1">
        <f>'JOVENES PROTAGONISTAS'!R101</f>
        <v>3952.132435190855</v>
      </c>
    </row>
    <row r="5775">
      <c r="A5775" t="str">
        <v>Jóvenes Protagonistas</v>
      </c>
      <c r="B5775" t="str">
        <v>ESCUINTLA</v>
      </c>
      <c r="C5775" t="str">
        <v>Siquinala</v>
      </c>
      <c r="D5775" t="str">
        <v>Persona</v>
      </c>
      <c r="E5775" t="str">
        <v>01 Enero</v>
      </c>
      <c r="F5775">
        <v>1</v>
      </c>
      <c r="G5775" s="1">
        <f>'JOVENES PROTAGONISTAS'!E102</f>
        <v>0</v>
      </c>
      <c r="H5775" s="1">
        <f>'JOVENES PROTAGONISTAS'!F102</f>
        <v>0</v>
      </c>
    </row>
    <row r="5776">
      <c r="A5776" t="str">
        <v>Jóvenes Protagonistas</v>
      </c>
      <c r="B5776" t="str">
        <v>ESCUINTLA</v>
      </c>
      <c r="C5776" t="str">
        <v>Siquinala</v>
      </c>
      <c r="D5776" t="str">
        <v>Persona</v>
      </c>
      <c r="E5776" t="str">
        <v>02 Febrero</v>
      </c>
      <c r="F5776">
        <v>2</v>
      </c>
      <c r="G5776" s="1">
        <f>'JOVENES PROTAGONISTAS'!G102</f>
        <v>0</v>
      </c>
      <c r="H5776" s="1">
        <f>'JOVENES PROTAGONISTAS'!H102</f>
        <v>0</v>
      </c>
    </row>
    <row r="5777">
      <c r="A5777" t="str">
        <v>Jóvenes Protagonistas</v>
      </c>
      <c r="B5777" t="str">
        <v>ESCUINTLA</v>
      </c>
      <c r="C5777" t="str">
        <v>Siquinala</v>
      </c>
      <c r="D5777" t="str">
        <v>Persona</v>
      </c>
      <c r="E5777" t="str">
        <v>03 Marzo</v>
      </c>
      <c r="F5777">
        <v>3</v>
      </c>
      <c r="G5777" s="1">
        <f>'JOVENES PROTAGONISTAS'!I102</f>
        <v>38</v>
      </c>
      <c r="H5777" s="1">
        <f>'JOVENES PROTAGONISTAS'!J102</f>
        <v>6298.848495173197</v>
      </c>
    </row>
    <row r="5778">
      <c r="A5778" t="str">
        <v>Jóvenes Protagonistas</v>
      </c>
      <c r="B5778" t="str">
        <v>ESCUINTLA</v>
      </c>
      <c r="C5778" t="str">
        <v>Siquinala</v>
      </c>
      <c r="D5778" t="str">
        <v>Persona</v>
      </c>
      <c r="E5778" t="str">
        <v>04 Abril</v>
      </c>
      <c r="F5778">
        <v>4</v>
      </c>
      <c r="G5778" s="1">
        <f>'JOVENES PROTAGONISTAS'!K102</f>
        <v>24</v>
      </c>
      <c r="H5778" s="1">
        <f>'JOVENES PROTAGONISTAS'!L102</f>
        <v>20632.638763523955</v>
      </c>
    </row>
    <row r="5779">
      <c r="A5779" t="str">
        <v>Jóvenes Protagonistas</v>
      </c>
      <c r="B5779" t="str">
        <v>ESCUINTLA</v>
      </c>
      <c r="C5779" t="str">
        <v>Siquinala</v>
      </c>
      <c r="D5779" t="str">
        <v>Persona</v>
      </c>
      <c r="E5779" t="str">
        <v>05 Mayo</v>
      </c>
      <c r="F5779">
        <v>5</v>
      </c>
      <c r="G5779" s="1">
        <f>'JOVENES PROTAGONISTAS'!M102</f>
        <v>9</v>
      </c>
      <c r="H5779" s="1">
        <f>'JOVENES PROTAGONISTAS'!N102</f>
        <v>9076.474704890388</v>
      </c>
    </row>
    <row r="5780">
      <c r="A5780" t="str">
        <v>Jóvenes Protagonistas</v>
      </c>
      <c r="B5780" t="str">
        <v>ESCUINTLA</v>
      </c>
      <c r="C5780" t="str">
        <v>Siquinala</v>
      </c>
      <c r="D5780" t="str">
        <v>Persona</v>
      </c>
      <c r="E5780" t="str">
        <v>06 Junio</v>
      </c>
      <c r="F5780">
        <v>6</v>
      </c>
      <c r="G5780" s="1">
        <f>'JOVENES PROTAGONISTAS'!O102</f>
        <v>27</v>
      </c>
      <c r="H5780" s="1">
        <f>'JOVENES PROTAGONISTAS'!P102</f>
        <v>6208.783330645161</v>
      </c>
    </row>
    <row r="5781">
      <c r="A5781" t="str">
        <v>Jóvenes Protagonistas</v>
      </c>
      <c r="B5781" t="str">
        <v>ESCUINTLA</v>
      </c>
      <c r="C5781" t="str">
        <v>Siquinala</v>
      </c>
      <c r="D5781" t="str">
        <v>Persona</v>
      </c>
      <c r="E5781" t="str">
        <v>07 Julio</v>
      </c>
      <c r="F5781">
        <v>7</v>
      </c>
      <c r="G5781" s="1">
        <f>'JOVENES PROTAGONISTAS'!Q102</f>
        <v>13</v>
      </c>
      <c r="H5781" s="1">
        <f>'JOVENES PROTAGONISTAS'!R102</f>
        <v>10275.544331496223</v>
      </c>
    </row>
    <row r="5782">
      <c r="A5782" t="str">
        <v>Jóvenes Protagonistas</v>
      </c>
      <c r="B5782" t="str">
        <v>ESCUINTLA</v>
      </c>
      <c r="C5782" t="str">
        <v>Escuintla</v>
      </c>
      <c r="D5782" t="str">
        <v>Persona</v>
      </c>
      <c r="E5782" t="str">
        <v>01 Enero</v>
      </c>
      <c r="F5782">
        <v>1</v>
      </c>
      <c r="G5782" s="1">
        <f>'JOVENES PROTAGONISTAS'!E103</f>
        <v>0</v>
      </c>
      <c r="H5782" s="1">
        <f>'JOVENES PROTAGONISTAS'!F103</f>
        <v>0</v>
      </c>
    </row>
    <row r="5783">
      <c r="A5783" t="str">
        <v>Jóvenes Protagonistas</v>
      </c>
      <c r="B5783" t="str">
        <v>ESCUINTLA</v>
      </c>
      <c r="C5783" t="str">
        <v>Escuintla</v>
      </c>
      <c r="D5783" t="str">
        <v>Persona</v>
      </c>
      <c r="E5783" t="str">
        <v>02 Febrero</v>
      </c>
      <c r="F5783">
        <v>2</v>
      </c>
      <c r="G5783" s="1">
        <f>'JOVENES PROTAGONISTAS'!G103</f>
        <v>28</v>
      </c>
      <c r="H5783" s="1">
        <f>'JOVENES PROTAGONISTAS'!H103</f>
        <v>2813.7768028279656</v>
      </c>
    </row>
    <row r="5784">
      <c r="A5784" t="str">
        <v>Jóvenes Protagonistas</v>
      </c>
      <c r="B5784" t="str">
        <v>ESCUINTLA</v>
      </c>
      <c r="C5784" t="str">
        <v>Escuintla</v>
      </c>
      <c r="D5784" t="str">
        <v>Persona</v>
      </c>
      <c r="E5784" t="str">
        <v>03 Marzo</v>
      </c>
      <c r="F5784">
        <v>3</v>
      </c>
      <c r="G5784" s="1">
        <f>'JOVENES PROTAGONISTAS'!I103</f>
        <v>7</v>
      </c>
      <c r="H5784" s="1">
        <f>'JOVENES PROTAGONISTAS'!J103</f>
        <v>1160.314196479273</v>
      </c>
    </row>
    <row r="5785">
      <c r="A5785" t="str">
        <v>Jóvenes Protagonistas</v>
      </c>
      <c r="B5785" t="str">
        <v>ESCUINTLA</v>
      </c>
      <c r="C5785" t="str">
        <v>Escuintla</v>
      </c>
      <c r="D5785" t="str">
        <v>Persona</v>
      </c>
      <c r="E5785" t="str">
        <v>04 Abril</v>
      </c>
      <c r="F5785">
        <v>4</v>
      </c>
      <c r="G5785" s="1">
        <f>'JOVENES PROTAGONISTAS'!K103</f>
        <v>12</v>
      </c>
      <c r="H5785" s="1">
        <f>'JOVENES PROTAGONISTAS'!L103</f>
        <v>10316.319381761978</v>
      </c>
    </row>
    <row r="5786">
      <c r="A5786" t="str">
        <v>Jóvenes Protagonistas</v>
      </c>
      <c r="B5786" t="str">
        <v>ESCUINTLA</v>
      </c>
      <c r="C5786" t="str">
        <v>Escuintla</v>
      </c>
      <c r="D5786" t="str">
        <v>Persona</v>
      </c>
      <c r="E5786" t="str">
        <v>05 Mayo</v>
      </c>
      <c r="F5786">
        <v>5</v>
      </c>
      <c r="G5786" s="1">
        <f>'JOVENES PROTAGONISTAS'!M103</f>
        <v>13</v>
      </c>
      <c r="H5786" s="1">
        <f>'JOVENES PROTAGONISTAS'!N103</f>
        <v>13110.46346261945</v>
      </c>
    </row>
    <row r="5787">
      <c r="A5787" t="str">
        <v>Jóvenes Protagonistas</v>
      </c>
      <c r="B5787" t="str">
        <v>ESCUINTLA</v>
      </c>
      <c r="C5787" t="str">
        <v>Escuintla</v>
      </c>
      <c r="D5787" t="str">
        <v>Persona</v>
      </c>
      <c r="E5787" t="str">
        <v>06 Junio</v>
      </c>
      <c r="F5787">
        <v>6</v>
      </c>
      <c r="G5787" s="1">
        <f>'JOVENES PROTAGONISTAS'!O103</f>
        <v>7</v>
      </c>
      <c r="H5787" s="1">
        <f>'JOVENES PROTAGONISTAS'!P103</f>
        <v>1609.684567204301</v>
      </c>
    </row>
    <row r="5788">
      <c r="A5788" t="str">
        <v>Jóvenes Protagonistas</v>
      </c>
      <c r="B5788" t="str">
        <v>ESCUINTLA</v>
      </c>
      <c r="C5788" t="str">
        <v>Escuintla</v>
      </c>
      <c r="D5788" t="str">
        <v>Persona</v>
      </c>
      <c r="E5788" t="str">
        <v>07 Julio</v>
      </c>
      <c r="F5788">
        <v>7</v>
      </c>
      <c r="G5788" s="1">
        <f>'JOVENES PROTAGONISTAS'!Q103</f>
        <v>13</v>
      </c>
      <c r="H5788" s="1">
        <f>'JOVENES PROTAGONISTAS'!R103</f>
        <v>10275.544331496223</v>
      </c>
    </row>
    <row r="5789">
      <c r="A5789" t="str">
        <v>Jóvenes Protagonistas</v>
      </c>
      <c r="B5789" t="str">
        <v>CHIMALTENANGO</v>
      </c>
      <c r="C5789" t="str">
        <v>San Juan Comalapa</v>
      </c>
      <c r="D5789" t="str">
        <v>Persona</v>
      </c>
      <c r="E5789" t="str">
        <v>01 Enero</v>
      </c>
      <c r="F5789">
        <v>1</v>
      </c>
      <c r="G5789" s="1">
        <f>'JOVENES PROTAGONISTAS'!E104</f>
        <v>0</v>
      </c>
      <c r="H5789" s="1">
        <f>'JOVENES PROTAGONISTAS'!F104</f>
        <v>0</v>
      </c>
    </row>
    <row r="5790">
      <c r="A5790" t="str">
        <v>Jóvenes Protagonistas</v>
      </c>
      <c r="B5790" t="str">
        <v>CHIMALTENANGO</v>
      </c>
      <c r="C5790" t="str">
        <v>San Juan Comalapa</v>
      </c>
      <c r="D5790" t="str">
        <v>Persona</v>
      </c>
      <c r="E5790" t="str">
        <v>02 Febrero</v>
      </c>
      <c r="F5790">
        <v>2</v>
      </c>
      <c r="G5790" s="1">
        <f>'JOVENES PROTAGONISTAS'!G104</f>
        <v>100</v>
      </c>
      <c r="H5790" s="1">
        <f>'JOVENES PROTAGONISTAS'!H104</f>
        <v>10049.202867242733</v>
      </c>
    </row>
    <row r="5791">
      <c r="A5791" t="str">
        <v>Jóvenes Protagonistas</v>
      </c>
      <c r="B5791" t="str">
        <v>CHIMALTENANGO</v>
      </c>
      <c r="C5791" t="str">
        <v>San Juan Comalapa</v>
      </c>
      <c r="D5791" t="str">
        <v>Persona</v>
      </c>
      <c r="E5791" t="str">
        <v>03 Marzo</v>
      </c>
      <c r="F5791">
        <v>3</v>
      </c>
      <c r="G5791" s="1">
        <f>'JOVENES PROTAGONISTAS'!I104</f>
        <v>54</v>
      </c>
      <c r="H5791" s="1">
        <f>'JOVENES PROTAGONISTAS'!J104</f>
        <v>8950.995229982964</v>
      </c>
    </row>
    <row r="5792">
      <c r="A5792" t="str">
        <v>Jóvenes Protagonistas</v>
      </c>
      <c r="B5792" t="str">
        <v>CHIMALTENANGO</v>
      </c>
      <c r="C5792" t="str">
        <v>San Juan Comalapa</v>
      </c>
      <c r="D5792" t="str">
        <v>Persona</v>
      </c>
      <c r="E5792" t="str">
        <v>04 Abril</v>
      </c>
      <c r="F5792">
        <v>4</v>
      </c>
      <c r="G5792" s="1">
        <f>'JOVENES PROTAGONISTAS'!K104</f>
        <v>10</v>
      </c>
      <c r="H5792" s="1">
        <f>'JOVENES PROTAGONISTAS'!L104</f>
        <v>8596.932818134981</v>
      </c>
    </row>
    <row r="5793">
      <c r="A5793" t="str">
        <v>Jóvenes Protagonistas</v>
      </c>
      <c r="B5793" t="str">
        <v>CHIMALTENANGO</v>
      </c>
      <c r="C5793" t="str">
        <v>San Juan Comalapa</v>
      </c>
      <c r="D5793" t="str">
        <v>Persona</v>
      </c>
      <c r="E5793" t="str">
        <v>05 Mayo</v>
      </c>
      <c r="F5793">
        <v>5</v>
      </c>
      <c r="G5793" s="1">
        <f>'JOVENES PROTAGONISTAS'!M104</f>
        <v>32</v>
      </c>
      <c r="H5793" s="1">
        <f>'JOVENES PROTAGONISTAS'!N104</f>
        <v>32271.910061832492</v>
      </c>
    </row>
    <row r="5794">
      <c r="A5794" t="str">
        <v>Jóvenes Protagonistas</v>
      </c>
      <c r="B5794" t="str">
        <v>CHIMALTENANGO</v>
      </c>
      <c r="C5794" t="str">
        <v>San Juan Comalapa</v>
      </c>
      <c r="D5794" t="str">
        <v>Persona</v>
      </c>
      <c r="E5794" t="str">
        <v>06 Junio</v>
      </c>
      <c r="F5794">
        <v>6</v>
      </c>
      <c r="G5794" s="1">
        <f>'JOVENES PROTAGONISTAS'!O104</f>
        <v>128</v>
      </c>
      <c r="H5794" s="1">
        <f>'JOVENES PROTAGONISTAS'!P104</f>
        <v>29434.232086021504</v>
      </c>
    </row>
    <row r="5795">
      <c r="A5795" t="str">
        <v>Jóvenes Protagonistas</v>
      </c>
      <c r="B5795" t="str">
        <v>CHIMALTENANGO</v>
      </c>
      <c r="C5795" t="str">
        <v>San Juan Comalapa</v>
      </c>
      <c r="D5795" t="str">
        <v>Persona</v>
      </c>
      <c r="E5795" t="str">
        <v>07 Julio</v>
      </c>
      <c r="F5795">
        <v>7</v>
      </c>
      <c r="G5795" s="1">
        <f>'JOVENES PROTAGONISTAS'!Q104</f>
        <v>74</v>
      </c>
      <c r="H5795" s="1">
        <f>'JOVENES PROTAGONISTAS'!R104</f>
        <v>58491.560040824654</v>
      </c>
    </row>
    <row r="5796">
      <c r="A5796" t="str">
        <v>Jóvenes Protagonistas</v>
      </c>
      <c r="B5796" t="str">
        <v>CHIMALTENANGO</v>
      </c>
      <c r="C5796" t="str">
        <v>Patzicia</v>
      </c>
      <c r="D5796" t="str">
        <v>Persona</v>
      </c>
      <c r="E5796" t="str">
        <v>01 Enero</v>
      </c>
      <c r="F5796">
        <v>1</v>
      </c>
      <c r="G5796" s="1">
        <f>'JOVENES PROTAGONISTAS'!E105</f>
        <v>0</v>
      </c>
      <c r="H5796" s="1">
        <f>'JOVENES PROTAGONISTAS'!F105</f>
        <v>0</v>
      </c>
    </row>
    <row r="5797">
      <c r="A5797" t="str">
        <v>Jóvenes Protagonistas</v>
      </c>
      <c r="B5797" t="str">
        <v>CHIMALTENANGO</v>
      </c>
      <c r="C5797" t="str">
        <v>Patzicia</v>
      </c>
      <c r="D5797" t="str">
        <v>Persona</v>
      </c>
      <c r="E5797" t="str">
        <v>02 Febrero</v>
      </c>
      <c r="F5797">
        <v>2</v>
      </c>
      <c r="G5797" s="1">
        <f>'JOVENES PROTAGONISTAS'!G105</f>
        <v>0</v>
      </c>
      <c r="H5797" s="1">
        <f>'JOVENES PROTAGONISTAS'!H105</f>
        <v>0</v>
      </c>
    </row>
    <row r="5798">
      <c r="A5798" t="str">
        <v>Jóvenes Protagonistas</v>
      </c>
      <c r="B5798" t="str">
        <v>CHIMALTENANGO</v>
      </c>
      <c r="C5798" t="str">
        <v>Patzicia</v>
      </c>
      <c r="D5798" t="str">
        <v>Persona</v>
      </c>
      <c r="E5798" t="str">
        <v>03 Marzo</v>
      </c>
      <c r="F5798">
        <v>3</v>
      </c>
      <c r="G5798" s="1">
        <f>'JOVENES PROTAGONISTAS'!I105</f>
        <v>23</v>
      </c>
      <c r="H5798" s="1">
        <f>'JOVENES PROTAGONISTAS'!J105</f>
        <v>3812.46093128904</v>
      </c>
    </row>
    <row r="5799">
      <c r="A5799" t="str">
        <v>Jóvenes Protagonistas</v>
      </c>
      <c r="B5799" t="str">
        <v>CHIMALTENANGO</v>
      </c>
      <c r="C5799" t="str">
        <v>Patzicia</v>
      </c>
      <c r="D5799" t="str">
        <v>Persona</v>
      </c>
      <c r="E5799" t="str">
        <v>04 Abril</v>
      </c>
      <c r="F5799">
        <v>4</v>
      </c>
      <c r="G5799" s="1">
        <f>'JOVENES PROTAGONISTAS'!K105</f>
        <v>8</v>
      </c>
      <c r="H5799" s="1">
        <f>'JOVENES PROTAGONISTAS'!L105</f>
        <v>6877.546254507985</v>
      </c>
    </row>
    <row r="5800">
      <c r="A5800" t="str">
        <v>Jóvenes Protagonistas</v>
      </c>
      <c r="B5800" t="str">
        <v>CHIMALTENANGO</v>
      </c>
      <c r="C5800" t="str">
        <v>Patzicia</v>
      </c>
      <c r="D5800" t="str">
        <v>Persona</v>
      </c>
      <c r="E5800" t="str">
        <v>05 Mayo</v>
      </c>
      <c r="F5800">
        <v>5</v>
      </c>
      <c r="G5800" s="1">
        <f>'JOVENES PROTAGONISTAS'!M105</f>
        <v>24</v>
      </c>
      <c r="H5800" s="1">
        <f>'JOVENES PROTAGONISTAS'!N105</f>
        <v>24203.93254637437</v>
      </c>
    </row>
    <row r="5801">
      <c r="A5801" t="str">
        <v>Jóvenes Protagonistas</v>
      </c>
      <c r="B5801" t="str">
        <v>CHIMALTENANGO</v>
      </c>
      <c r="C5801" t="str">
        <v>Patzicia</v>
      </c>
      <c r="D5801" t="str">
        <v>Persona</v>
      </c>
      <c r="E5801" t="str">
        <v>06 Junio</v>
      </c>
      <c r="F5801">
        <v>6</v>
      </c>
      <c r="G5801" s="1">
        <f>'JOVENES PROTAGONISTAS'!O105</f>
        <v>21</v>
      </c>
      <c r="H5801" s="1">
        <f>'JOVENES PROTAGONISTAS'!P105</f>
        <v>4829.053701612903</v>
      </c>
    </row>
    <row r="5802">
      <c r="A5802" t="str">
        <v>Jóvenes Protagonistas</v>
      </c>
      <c r="B5802" t="str">
        <v>CHIMALTENANGO</v>
      </c>
      <c r="C5802" t="str">
        <v>Patzicia</v>
      </c>
      <c r="D5802" t="str">
        <v>Persona</v>
      </c>
      <c r="E5802" t="str">
        <v>07 Julio</v>
      </c>
      <c r="F5802">
        <v>7</v>
      </c>
      <c r="G5802" s="1">
        <f>'JOVENES PROTAGONISTAS'!Q105</f>
        <v>37</v>
      </c>
      <c r="H5802" s="1">
        <f>'JOVENES PROTAGONISTAS'!R105</f>
        <v>29245.780020412327</v>
      </c>
    </row>
    <row r="5803">
      <c r="A5803" t="str">
        <v>Jóvenes Protagonistas</v>
      </c>
      <c r="B5803" t="str">
        <v>CHIMALTENANGO</v>
      </c>
      <c r="C5803" t="str">
        <v>Patzun</v>
      </c>
      <c r="D5803" t="str">
        <v>Persona</v>
      </c>
      <c r="E5803" t="str">
        <v>01 Enero</v>
      </c>
      <c r="F5803">
        <v>1</v>
      </c>
      <c r="G5803" s="1">
        <f>'JOVENES PROTAGONISTAS'!E106</f>
        <v>0</v>
      </c>
      <c r="H5803" s="1">
        <f>'JOVENES PROTAGONISTAS'!F106</f>
        <v>0</v>
      </c>
    </row>
    <row r="5804">
      <c r="A5804" t="str">
        <v>Jóvenes Protagonistas</v>
      </c>
      <c r="B5804" t="str">
        <v>CHIMALTENANGO</v>
      </c>
      <c r="C5804" t="str">
        <v>Patzun</v>
      </c>
      <c r="D5804" t="str">
        <v>Persona</v>
      </c>
      <c r="E5804" t="str">
        <v>02 Febrero</v>
      </c>
      <c r="F5804">
        <v>2</v>
      </c>
      <c r="G5804" s="1">
        <f>'JOVENES PROTAGONISTAS'!G106</f>
        <v>0</v>
      </c>
      <c r="H5804" s="1">
        <f>'JOVENES PROTAGONISTAS'!H106</f>
        <v>0</v>
      </c>
    </row>
    <row r="5805">
      <c r="A5805" t="str">
        <v>Jóvenes Protagonistas</v>
      </c>
      <c r="B5805" t="str">
        <v>CHIMALTENANGO</v>
      </c>
      <c r="C5805" t="str">
        <v>Patzun</v>
      </c>
      <c r="D5805" t="str">
        <v>Persona</v>
      </c>
      <c r="E5805" t="str">
        <v>03 Marzo</v>
      </c>
      <c r="F5805">
        <v>3</v>
      </c>
      <c r="G5805" s="1">
        <f>'JOVENES PROTAGONISTAS'!I106</f>
        <v>36</v>
      </c>
      <c r="H5805" s="1">
        <f>'JOVENES PROTAGONISTAS'!J106</f>
        <v>5967.3301533219765</v>
      </c>
    </row>
    <row r="5806">
      <c r="A5806" t="str">
        <v>Jóvenes Protagonistas</v>
      </c>
      <c r="B5806" t="str">
        <v>CHIMALTENANGO</v>
      </c>
      <c r="C5806" t="str">
        <v>Patzun</v>
      </c>
      <c r="D5806" t="str">
        <v>Persona</v>
      </c>
      <c r="E5806" t="str">
        <v>04 Abril</v>
      </c>
      <c r="F5806">
        <v>4</v>
      </c>
      <c r="G5806" s="1">
        <f>'JOVENES PROTAGONISTAS'!K106</f>
        <v>20</v>
      </c>
      <c r="H5806" s="1">
        <f>'JOVENES PROTAGONISTAS'!L106</f>
        <v>17193.865636269962</v>
      </c>
    </row>
    <row r="5807">
      <c r="A5807" t="str">
        <v>Jóvenes Protagonistas</v>
      </c>
      <c r="B5807" t="str">
        <v>CHIMALTENANGO</v>
      </c>
      <c r="C5807" t="str">
        <v>Patzun</v>
      </c>
      <c r="D5807" t="str">
        <v>Persona</v>
      </c>
      <c r="E5807" t="str">
        <v>05 Mayo</v>
      </c>
      <c r="F5807">
        <v>5</v>
      </c>
      <c r="G5807" s="1">
        <f>'JOVENES PROTAGONISTAS'!M106</f>
        <v>4</v>
      </c>
      <c r="H5807" s="1">
        <f>'JOVENES PROTAGONISTAS'!N106</f>
        <v>4033.9887577290615</v>
      </c>
    </row>
    <row r="5808">
      <c r="A5808" t="str">
        <v>Jóvenes Protagonistas</v>
      </c>
      <c r="B5808" t="str">
        <v>CHIMALTENANGO</v>
      </c>
      <c r="C5808" t="str">
        <v>Patzun</v>
      </c>
      <c r="D5808" t="str">
        <v>Persona</v>
      </c>
      <c r="E5808" t="str">
        <v>06 Junio</v>
      </c>
      <c r="F5808">
        <v>6</v>
      </c>
      <c r="G5808" s="1">
        <f>'JOVENES PROTAGONISTAS'!O106</f>
        <v>18</v>
      </c>
      <c r="H5808" s="1">
        <f>'JOVENES PROTAGONISTAS'!P106</f>
        <v>4139.188887096774</v>
      </c>
    </row>
    <row r="5809">
      <c r="A5809" t="str">
        <v>Jóvenes Protagonistas</v>
      </c>
      <c r="B5809" t="str">
        <v>CHIMALTENANGO</v>
      </c>
      <c r="C5809" t="str">
        <v>Patzun</v>
      </c>
      <c r="D5809" t="str">
        <v>Persona</v>
      </c>
      <c r="E5809" t="str">
        <v>07 Julio</v>
      </c>
      <c r="F5809">
        <v>7</v>
      </c>
      <c r="G5809" s="1">
        <f>'JOVENES PROTAGONISTAS'!Q106</f>
        <v>15</v>
      </c>
      <c r="H5809" s="1">
        <f>'JOVENES PROTAGONISTAS'!R106</f>
        <v>11856.397305572566</v>
      </c>
    </row>
    <row r="5810">
      <c r="A5810" t="str">
        <v>Jóvenes Protagonistas</v>
      </c>
      <c r="B5810" t="str">
        <v>CHIMALTENANGO</v>
      </c>
      <c r="C5810" t="str">
        <v>San Jose Poaquil</v>
      </c>
      <c r="D5810" t="str">
        <v>Persona</v>
      </c>
      <c r="E5810" t="str">
        <v>01 Enero</v>
      </c>
      <c r="F5810">
        <v>1</v>
      </c>
      <c r="G5810" s="1">
        <f>'JOVENES PROTAGONISTAS'!E107</f>
        <v>0</v>
      </c>
      <c r="H5810" s="1">
        <f>'JOVENES PROTAGONISTAS'!F107</f>
        <v>0</v>
      </c>
    </row>
    <row r="5811">
      <c r="A5811" t="str">
        <v>Jóvenes Protagonistas</v>
      </c>
      <c r="B5811" t="str">
        <v>CHIMALTENANGO</v>
      </c>
      <c r="C5811" t="str">
        <v>San Jose Poaquil</v>
      </c>
      <c r="D5811" t="str">
        <v>Persona</v>
      </c>
      <c r="E5811" t="str">
        <v>02 Febrero</v>
      </c>
      <c r="F5811">
        <v>2</v>
      </c>
      <c r="G5811" s="1">
        <f>'JOVENES PROTAGONISTAS'!G107</f>
        <v>0</v>
      </c>
      <c r="H5811" s="1">
        <f>'JOVENES PROTAGONISTAS'!H107</f>
        <v>0</v>
      </c>
    </row>
    <row r="5812">
      <c r="A5812" t="str">
        <v>Jóvenes Protagonistas</v>
      </c>
      <c r="B5812" t="str">
        <v>CHIMALTENANGO</v>
      </c>
      <c r="C5812" t="str">
        <v>San Jose Poaquil</v>
      </c>
      <c r="D5812" t="str">
        <v>Persona</v>
      </c>
      <c r="E5812" t="str">
        <v>03 Marzo</v>
      </c>
      <c r="F5812">
        <v>3</v>
      </c>
      <c r="G5812" s="1">
        <f>'JOVENES PROTAGONISTAS'!I107</f>
        <v>59</v>
      </c>
      <c r="H5812" s="1">
        <f>'JOVENES PROTAGONISTAS'!J107</f>
        <v>9779.791084611017</v>
      </c>
    </row>
    <row r="5813">
      <c r="A5813" t="str">
        <v>Jóvenes Protagonistas</v>
      </c>
      <c r="B5813" t="str">
        <v>CHIMALTENANGO</v>
      </c>
      <c r="C5813" t="str">
        <v>San Jose Poaquil</v>
      </c>
      <c r="D5813" t="str">
        <v>Persona</v>
      </c>
      <c r="E5813" t="str">
        <v>04 Abril</v>
      </c>
      <c r="F5813">
        <v>4</v>
      </c>
      <c r="G5813" s="1">
        <f>'JOVENES PROTAGONISTAS'!K107</f>
        <v>21</v>
      </c>
      <c r="H5813" s="1">
        <f>'JOVENES PROTAGONISTAS'!L107</f>
        <v>18053.55891808346</v>
      </c>
    </row>
    <row r="5814">
      <c r="A5814" t="str">
        <v>Jóvenes Protagonistas</v>
      </c>
      <c r="B5814" t="str">
        <v>CHIMALTENANGO</v>
      </c>
      <c r="C5814" t="str">
        <v>San Jose Poaquil</v>
      </c>
      <c r="D5814" t="str">
        <v>Persona</v>
      </c>
      <c r="E5814" t="str">
        <v>05 Mayo</v>
      </c>
      <c r="F5814">
        <v>5</v>
      </c>
      <c r="G5814" s="1">
        <f>'JOVENES PROTAGONISTAS'!M107</f>
        <v>13</v>
      </c>
      <c r="H5814" s="1">
        <f>'JOVENES PROTAGONISTAS'!N107</f>
        <v>13110.46346261945</v>
      </c>
    </row>
    <row r="5815">
      <c r="A5815" t="str">
        <v>Jóvenes Protagonistas</v>
      </c>
      <c r="B5815" t="str">
        <v>CHIMALTENANGO</v>
      </c>
      <c r="C5815" t="str">
        <v>San Jose Poaquil</v>
      </c>
      <c r="D5815" t="str">
        <v>Persona</v>
      </c>
      <c r="E5815" t="str">
        <v>06 Junio</v>
      </c>
      <c r="F5815">
        <v>6</v>
      </c>
      <c r="G5815" s="1">
        <f>'JOVENES PROTAGONISTAS'!O107</f>
        <v>5</v>
      </c>
      <c r="H5815" s="1">
        <f>'JOVENES PROTAGONISTAS'!P107</f>
        <v>1149.774690860215</v>
      </c>
    </row>
    <row r="5816">
      <c r="A5816" t="str">
        <v>Jóvenes Protagonistas</v>
      </c>
      <c r="B5816" t="str">
        <v>CHIMALTENANGO</v>
      </c>
      <c r="C5816" t="str">
        <v>San Jose Poaquil</v>
      </c>
      <c r="D5816" t="str">
        <v>Persona</v>
      </c>
      <c r="E5816" t="str">
        <v>07 Julio</v>
      </c>
      <c r="F5816">
        <v>7</v>
      </c>
      <c r="G5816" s="1">
        <f>'JOVENES PROTAGONISTAS'!Q107</f>
        <v>38</v>
      </c>
      <c r="H5816" s="1">
        <f>'JOVENES PROTAGONISTAS'!R107</f>
        <v>30036.206507450497</v>
      </c>
    </row>
    <row r="5817">
      <c r="A5817" t="str">
        <v>Jóvenes Protagonistas</v>
      </c>
      <c r="B5817" t="str">
        <v>CHIMALTENANGO</v>
      </c>
      <c r="C5817" t="str">
        <v>Chimaltenango</v>
      </c>
      <c r="D5817" t="str">
        <v>Persona</v>
      </c>
      <c r="E5817" t="str">
        <v>01 Enero</v>
      </c>
      <c r="F5817">
        <v>1</v>
      </c>
      <c r="G5817" s="1">
        <f>'JOVENES PROTAGONISTAS'!E108</f>
        <v>0</v>
      </c>
      <c r="H5817" s="1">
        <f>'JOVENES PROTAGONISTAS'!F108</f>
        <v>0</v>
      </c>
    </row>
    <row r="5818">
      <c r="A5818" t="str">
        <v>Jóvenes Protagonistas</v>
      </c>
      <c r="B5818" t="str">
        <v>CHIMALTENANGO</v>
      </c>
      <c r="C5818" t="str">
        <v>Chimaltenango</v>
      </c>
      <c r="D5818" t="str">
        <v>Persona</v>
      </c>
      <c r="E5818" t="str">
        <v>02 Febrero</v>
      </c>
      <c r="F5818">
        <v>2</v>
      </c>
      <c r="G5818" s="1">
        <f>'JOVENES PROTAGONISTAS'!G108</f>
        <v>0</v>
      </c>
      <c r="H5818" s="1">
        <f>'JOVENES PROTAGONISTAS'!H108</f>
        <v>0</v>
      </c>
    </row>
    <row r="5819">
      <c r="A5819" t="str">
        <v>Jóvenes Protagonistas</v>
      </c>
      <c r="B5819" t="str">
        <v>CHIMALTENANGO</v>
      </c>
      <c r="C5819" t="str">
        <v>Chimaltenango</v>
      </c>
      <c r="D5819" t="str">
        <v>Persona</v>
      </c>
      <c r="E5819" t="str">
        <v>03 Marzo</v>
      </c>
      <c r="F5819">
        <v>3</v>
      </c>
      <c r="G5819" s="1">
        <f>'JOVENES PROTAGONISTAS'!I108</f>
        <v>0</v>
      </c>
      <c r="H5819" s="1">
        <f>'JOVENES PROTAGONISTAS'!J108</f>
        <v>0</v>
      </c>
    </row>
    <row r="5820">
      <c r="A5820" t="str">
        <v>Jóvenes Protagonistas</v>
      </c>
      <c r="B5820" t="str">
        <v>CHIMALTENANGO</v>
      </c>
      <c r="C5820" t="str">
        <v>Chimaltenango</v>
      </c>
      <c r="D5820" t="str">
        <v>Persona</v>
      </c>
      <c r="E5820" t="str">
        <v>04 Abril</v>
      </c>
      <c r="F5820">
        <v>4</v>
      </c>
      <c r="G5820" s="1">
        <f>'JOVENES PROTAGONISTAS'!K108</f>
        <v>0</v>
      </c>
      <c r="H5820" s="1">
        <f>'JOVENES PROTAGONISTAS'!L108</f>
        <v>0</v>
      </c>
    </row>
    <row r="5821">
      <c r="A5821" t="str">
        <v>Jóvenes Protagonistas</v>
      </c>
      <c r="B5821" t="str">
        <v>CHIMALTENANGO</v>
      </c>
      <c r="C5821" t="str">
        <v>Chimaltenango</v>
      </c>
      <c r="D5821" t="str">
        <v>Persona</v>
      </c>
      <c r="E5821" t="str">
        <v>05 Mayo</v>
      </c>
      <c r="F5821">
        <v>5</v>
      </c>
      <c r="G5821" s="1">
        <f>'JOVENES PROTAGONISTAS'!M108</f>
        <v>0</v>
      </c>
      <c r="H5821" s="1">
        <f>'JOVENES PROTAGONISTAS'!N108</f>
        <v>0</v>
      </c>
    </row>
    <row r="5822">
      <c r="A5822" t="str">
        <v>Jóvenes Protagonistas</v>
      </c>
      <c r="B5822" t="str">
        <v>CHIMALTENANGO</v>
      </c>
      <c r="C5822" t="str">
        <v>Chimaltenango</v>
      </c>
      <c r="D5822" t="str">
        <v>Persona</v>
      </c>
      <c r="E5822" t="str">
        <v>06 Junio</v>
      </c>
      <c r="F5822">
        <v>6</v>
      </c>
      <c r="G5822" s="1">
        <f>'JOVENES PROTAGONISTAS'!O108</f>
        <v>4</v>
      </c>
      <c r="H5822" s="1">
        <f>'JOVENES PROTAGONISTAS'!P108</f>
        <v>919.819752688172</v>
      </c>
    </row>
    <row r="5823">
      <c r="A5823" t="str">
        <v>Jóvenes Protagonistas</v>
      </c>
      <c r="B5823" t="str">
        <v>CHIMALTENANGO</v>
      </c>
      <c r="C5823" t="str">
        <v>Chimaltenango</v>
      </c>
      <c r="D5823" t="str">
        <v>Persona</v>
      </c>
      <c r="E5823" t="str">
        <v>07 Julio</v>
      </c>
      <c r="F5823">
        <v>7</v>
      </c>
      <c r="G5823" s="1">
        <f>'JOVENES PROTAGONISTAS'!Q108</f>
        <v>34</v>
      </c>
      <c r="H5823" s="1">
        <f>'JOVENES PROTAGONISTAS'!R108</f>
        <v>26874.500559297812</v>
      </c>
    </row>
    <row r="5824">
      <c r="A5824" t="str">
        <v>Jóvenes Protagonistas</v>
      </c>
      <c r="B5824" t="str">
        <v>SACATEPÉQUEZ</v>
      </c>
      <c r="C5824" t="str">
        <v>San Antonio Aguas Calientes</v>
      </c>
      <c r="D5824" t="str">
        <v>Persona</v>
      </c>
      <c r="E5824" t="str">
        <v>01 Enero</v>
      </c>
      <c r="F5824">
        <v>1</v>
      </c>
      <c r="G5824" s="1">
        <f>'JOVENES PROTAGONISTAS'!E109</f>
        <v>0</v>
      </c>
      <c r="H5824" s="1">
        <f>'JOVENES PROTAGONISTAS'!F109</f>
        <v>0</v>
      </c>
    </row>
    <row r="5825">
      <c r="A5825" t="str">
        <v>Jóvenes Protagonistas</v>
      </c>
      <c r="B5825" t="str">
        <v>SACATEPÉQUEZ</v>
      </c>
      <c r="C5825" t="str">
        <v>San Antonio Aguas Calientes</v>
      </c>
      <c r="D5825" t="str">
        <v>Persona</v>
      </c>
      <c r="E5825" t="str">
        <v>02 Febrero</v>
      </c>
      <c r="F5825">
        <v>2</v>
      </c>
      <c r="G5825" s="1">
        <f>'JOVENES PROTAGONISTAS'!G109</f>
        <v>0</v>
      </c>
      <c r="H5825" s="1">
        <f>'JOVENES PROTAGONISTAS'!H109</f>
        <v>0</v>
      </c>
    </row>
    <row r="5826">
      <c r="A5826" t="str">
        <v>Jóvenes Protagonistas</v>
      </c>
      <c r="B5826" t="str">
        <v>SACATEPÉQUEZ</v>
      </c>
      <c r="C5826" t="str">
        <v>San Antonio Aguas Calientes</v>
      </c>
      <c r="D5826" t="str">
        <v>Persona</v>
      </c>
      <c r="E5826" t="str">
        <v>03 Marzo</v>
      </c>
      <c r="F5826">
        <v>3</v>
      </c>
      <c r="G5826" s="1">
        <f>'JOVENES PROTAGONISTAS'!I109</f>
        <v>0</v>
      </c>
      <c r="H5826" s="1">
        <f>'JOVENES PROTAGONISTAS'!J109</f>
        <v>0</v>
      </c>
    </row>
    <row r="5827">
      <c r="A5827" t="str">
        <v>Jóvenes Protagonistas</v>
      </c>
      <c r="B5827" t="str">
        <v>SACATEPÉQUEZ</v>
      </c>
      <c r="C5827" t="str">
        <v>San Antonio Aguas Calientes</v>
      </c>
      <c r="D5827" t="str">
        <v>Persona</v>
      </c>
      <c r="E5827" t="str">
        <v>04 Abril</v>
      </c>
      <c r="F5827">
        <v>4</v>
      </c>
      <c r="G5827" s="1">
        <f>'JOVENES PROTAGONISTAS'!K109</f>
        <v>63</v>
      </c>
      <c r="H5827" s="1">
        <f>'JOVENES PROTAGONISTAS'!L109</f>
        <v>54160.67675425039</v>
      </c>
    </row>
    <row r="5828">
      <c r="A5828" t="str">
        <v>Jóvenes Protagonistas</v>
      </c>
      <c r="B5828" t="str">
        <v>SACATEPÉQUEZ</v>
      </c>
      <c r="C5828" t="str">
        <v>San Antonio Aguas Calientes</v>
      </c>
      <c r="D5828" t="str">
        <v>Persona</v>
      </c>
      <c r="E5828" t="str">
        <v>05 Mayo</v>
      </c>
      <c r="F5828">
        <v>5</v>
      </c>
      <c r="G5828" s="1">
        <f>'JOVENES PROTAGONISTAS'!M109</f>
        <v>41</v>
      </c>
      <c r="H5828" s="1">
        <f>'JOVENES PROTAGONISTAS'!N109</f>
        <v>41348.384766722884</v>
      </c>
    </row>
    <row r="5829">
      <c r="A5829" t="str">
        <v>Jóvenes Protagonistas</v>
      </c>
      <c r="B5829" t="str">
        <v>SACATEPÉQUEZ</v>
      </c>
      <c r="C5829" t="str">
        <v>San Antonio Aguas Calientes</v>
      </c>
      <c r="D5829" t="str">
        <v>Persona</v>
      </c>
      <c r="E5829" t="str">
        <v>06 Junio</v>
      </c>
      <c r="F5829">
        <v>6</v>
      </c>
      <c r="G5829" s="1">
        <f>'JOVENES PROTAGONISTAS'!O109</f>
        <v>155</v>
      </c>
      <c r="H5829" s="1">
        <f>'JOVENES PROTAGONISTAS'!P109</f>
        <v>35643.01541666666</v>
      </c>
    </row>
    <row r="5830">
      <c r="A5830" t="str">
        <v>Jóvenes Protagonistas</v>
      </c>
      <c r="B5830" t="str">
        <v>SACATEPÉQUEZ</v>
      </c>
      <c r="C5830" t="str">
        <v>San Antonio Aguas Calientes</v>
      </c>
      <c r="D5830" t="str">
        <v>Persona</v>
      </c>
      <c r="E5830" t="str">
        <v>07 Julio</v>
      </c>
      <c r="F5830">
        <v>7</v>
      </c>
      <c r="G5830" s="1">
        <f>'JOVENES PROTAGONISTAS'!Q109</f>
        <v>49</v>
      </c>
      <c r="H5830" s="1">
        <f>'JOVENES PROTAGONISTAS'!R109</f>
        <v>38730.89786487038</v>
      </c>
    </row>
    <row r="5831">
      <c r="A5831" t="str">
        <v>Jóvenes Protagonistas</v>
      </c>
      <c r="B5831" t="str">
        <v>SACATEPÉQUEZ</v>
      </c>
      <c r="C5831" t="str">
        <v>Santiago Sacatepequez</v>
      </c>
      <c r="D5831" t="str">
        <v>Persona</v>
      </c>
      <c r="E5831" t="str">
        <v>01 Enero</v>
      </c>
      <c r="F5831">
        <v>1</v>
      </c>
      <c r="G5831" s="1">
        <f>'JOVENES PROTAGONISTAS'!E110</f>
        <v>0</v>
      </c>
      <c r="H5831" s="1">
        <f>'JOVENES PROTAGONISTAS'!F110</f>
        <v>0</v>
      </c>
    </row>
    <row r="5832">
      <c r="A5832" t="str">
        <v>Jóvenes Protagonistas</v>
      </c>
      <c r="B5832" t="str">
        <v>SACATEPÉQUEZ</v>
      </c>
      <c r="C5832" t="str">
        <v>Santiago Sacatepequez</v>
      </c>
      <c r="D5832" t="str">
        <v>Persona</v>
      </c>
      <c r="E5832" t="str">
        <v>02 Febrero</v>
      </c>
      <c r="F5832">
        <v>2</v>
      </c>
      <c r="G5832" s="1">
        <f>'JOVENES PROTAGONISTAS'!G110</f>
        <v>0</v>
      </c>
      <c r="H5832" s="1">
        <f>'JOVENES PROTAGONISTAS'!H110</f>
        <v>0</v>
      </c>
    </row>
    <row r="5833">
      <c r="A5833" t="str">
        <v>Jóvenes Protagonistas</v>
      </c>
      <c r="B5833" t="str">
        <v>SACATEPÉQUEZ</v>
      </c>
      <c r="C5833" t="str">
        <v>Santiago Sacatepequez</v>
      </c>
      <c r="D5833" t="str">
        <v>Persona</v>
      </c>
      <c r="E5833" t="str">
        <v>03 Marzo</v>
      </c>
      <c r="F5833">
        <v>3</v>
      </c>
      <c r="G5833" s="1">
        <f>'JOVENES PROTAGONISTAS'!I110</f>
        <v>0</v>
      </c>
      <c r="H5833" s="1">
        <f>'JOVENES PROTAGONISTAS'!J110</f>
        <v>0</v>
      </c>
    </row>
    <row r="5834">
      <c r="A5834" t="str">
        <v>Jóvenes Protagonistas</v>
      </c>
      <c r="B5834" t="str">
        <v>SACATEPÉQUEZ</v>
      </c>
      <c r="C5834" t="str">
        <v>Santiago Sacatepequez</v>
      </c>
      <c r="D5834" t="str">
        <v>Persona</v>
      </c>
      <c r="E5834" t="str">
        <v>04 Abril</v>
      </c>
      <c r="F5834">
        <v>4</v>
      </c>
      <c r="G5834" s="1">
        <f>'JOVENES PROTAGONISTAS'!K110</f>
        <v>32</v>
      </c>
      <c r="H5834" s="1">
        <f>'JOVENES PROTAGONISTAS'!L110</f>
        <v>27510.18501803194</v>
      </c>
    </row>
    <row r="5835">
      <c r="A5835" t="str">
        <v>Jóvenes Protagonistas</v>
      </c>
      <c r="B5835" t="str">
        <v>SACATEPÉQUEZ</v>
      </c>
      <c r="C5835" t="str">
        <v>Santiago Sacatepequez</v>
      </c>
      <c r="D5835" t="str">
        <v>Persona</v>
      </c>
      <c r="E5835" t="str">
        <v>05 Mayo</v>
      </c>
      <c r="F5835">
        <v>5</v>
      </c>
      <c r="G5835" s="1">
        <f>'JOVENES PROTAGONISTAS'!M110</f>
        <v>1</v>
      </c>
      <c r="H5835" s="1">
        <f>'JOVENES PROTAGONISTAS'!N110</f>
        <v>1008.4971894322654</v>
      </c>
    </row>
    <row r="5836">
      <c r="A5836" t="str">
        <v>Jóvenes Protagonistas</v>
      </c>
      <c r="B5836" t="str">
        <v>SACATEPÉQUEZ</v>
      </c>
      <c r="C5836" t="str">
        <v>Santiago Sacatepequez</v>
      </c>
      <c r="D5836" t="str">
        <v>Persona</v>
      </c>
      <c r="E5836" t="str">
        <v>06 Junio</v>
      </c>
      <c r="F5836">
        <v>6</v>
      </c>
      <c r="G5836" s="1">
        <f>'JOVENES PROTAGONISTAS'!O110</f>
        <v>5</v>
      </c>
      <c r="H5836" s="1">
        <f>'JOVENES PROTAGONISTAS'!P110</f>
        <v>1149.774690860215</v>
      </c>
    </row>
    <row r="5837">
      <c r="A5837" t="str">
        <v>Jóvenes Protagonistas</v>
      </c>
      <c r="B5837" t="str">
        <v>SACATEPÉQUEZ</v>
      </c>
      <c r="C5837" t="str">
        <v>Santiago Sacatepequez</v>
      </c>
      <c r="D5837" t="str">
        <v>Persona</v>
      </c>
      <c r="E5837" t="str">
        <v>07 Julio</v>
      </c>
      <c r="F5837">
        <v>7</v>
      </c>
      <c r="G5837" s="1">
        <f>'JOVENES PROTAGONISTAS'!Q110</f>
        <v>18</v>
      </c>
      <c r="H5837" s="1">
        <f>'JOVENES PROTAGONISTAS'!R110</f>
        <v>14227.676766687078</v>
      </c>
    </row>
    <row r="5838">
      <c r="A5838" t="str">
        <v>Jóvenes Protagonistas</v>
      </c>
      <c r="B5838" t="str">
        <v>SACATEPÉQUEZ</v>
      </c>
      <c r="C5838" t="str">
        <v>Jocotenango</v>
      </c>
      <c r="D5838" t="str">
        <v>Persona</v>
      </c>
      <c r="E5838" t="str">
        <v>01 Enero</v>
      </c>
      <c r="F5838">
        <v>1</v>
      </c>
      <c r="G5838" s="1">
        <f>'JOVENES PROTAGONISTAS'!E111</f>
        <v>0</v>
      </c>
      <c r="H5838" s="1">
        <f>'JOVENES PROTAGONISTAS'!F111</f>
        <v>0</v>
      </c>
    </row>
    <row r="5839">
      <c r="A5839" t="str">
        <v>Jóvenes Protagonistas</v>
      </c>
      <c r="B5839" t="str">
        <v>SACATEPÉQUEZ</v>
      </c>
      <c r="C5839" t="str">
        <v>Jocotenango</v>
      </c>
      <c r="D5839" t="str">
        <v>Persona</v>
      </c>
      <c r="E5839" t="str">
        <v>02 Febrero</v>
      </c>
      <c r="F5839">
        <v>2</v>
      </c>
      <c r="G5839" s="1">
        <f>'JOVENES PROTAGONISTAS'!G111</f>
        <v>0</v>
      </c>
      <c r="H5839" s="1">
        <f>'JOVENES PROTAGONISTAS'!H111</f>
        <v>0</v>
      </c>
    </row>
    <row r="5840">
      <c r="A5840" t="str">
        <v>Jóvenes Protagonistas</v>
      </c>
      <c r="B5840" t="str">
        <v>SACATEPÉQUEZ</v>
      </c>
      <c r="C5840" t="str">
        <v>Jocotenango</v>
      </c>
      <c r="D5840" t="str">
        <v>Persona</v>
      </c>
      <c r="E5840" t="str">
        <v>03 Marzo</v>
      </c>
      <c r="F5840">
        <v>3</v>
      </c>
      <c r="G5840" s="1">
        <f>'JOVENES PROTAGONISTAS'!I111</f>
        <v>6</v>
      </c>
      <c r="H5840" s="1">
        <f>'JOVENES PROTAGONISTAS'!J111</f>
        <v>994.5550255536627</v>
      </c>
    </row>
    <row r="5841">
      <c r="A5841" t="str">
        <v>Jóvenes Protagonistas</v>
      </c>
      <c r="B5841" t="str">
        <v>SACATEPÉQUEZ</v>
      </c>
      <c r="C5841" t="str">
        <v>Jocotenango</v>
      </c>
      <c r="D5841" t="str">
        <v>Persona</v>
      </c>
      <c r="E5841" t="str">
        <v>04 Abril</v>
      </c>
      <c r="F5841">
        <v>4</v>
      </c>
      <c r="G5841" s="1">
        <f>'JOVENES PROTAGONISTAS'!K111</f>
        <v>12</v>
      </c>
      <c r="H5841" s="1">
        <f>'JOVENES PROTAGONISTAS'!L111</f>
        <v>10316.319381761978</v>
      </c>
    </row>
    <row r="5842">
      <c r="A5842" t="str">
        <v>Jóvenes Protagonistas</v>
      </c>
      <c r="B5842" t="str">
        <v>SACATEPÉQUEZ</v>
      </c>
      <c r="C5842" t="str">
        <v>Jocotenango</v>
      </c>
      <c r="D5842" t="str">
        <v>Persona</v>
      </c>
      <c r="E5842" t="str">
        <v>05 Mayo</v>
      </c>
      <c r="F5842">
        <v>5</v>
      </c>
      <c r="G5842" s="1">
        <f>'JOVENES PROTAGONISTAS'!M111</f>
        <v>5</v>
      </c>
      <c r="H5842" s="1">
        <f>'JOVENES PROTAGONISTAS'!N111</f>
        <v>5042.485947161327</v>
      </c>
    </row>
    <row r="5843">
      <c r="A5843" t="str">
        <v>Jóvenes Protagonistas</v>
      </c>
      <c r="B5843" t="str">
        <v>SACATEPÉQUEZ</v>
      </c>
      <c r="C5843" t="str">
        <v>Jocotenango</v>
      </c>
      <c r="D5843" t="str">
        <v>Persona</v>
      </c>
      <c r="E5843" t="str">
        <v>06 Junio</v>
      </c>
      <c r="F5843">
        <v>6</v>
      </c>
      <c r="G5843" s="1">
        <f>'JOVENES PROTAGONISTAS'!O111</f>
        <v>10</v>
      </c>
      <c r="H5843" s="1">
        <f>'JOVENES PROTAGONISTAS'!P111</f>
        <v>2299.54938172043</v>
      </c>
    </row>
    <row r="5844">
      <c r="A5844" t="str">
        <v>Jóvenes Protagonistas</v>
      </c>
      <c r="B5844" t="str">
        <v>SACATEPÉQUEZ</v>
      </c>
      <c r="C5844" t="str">
        <v>Jocotenango</v>
      </c>
      <c r="D5844" t="str">
        <v>Persona</v>
      </c>
      <c r="E5844" t="str">
        <v>07 Julio</v>
      </c>
      <c r="F5844">
        <v>7</v>
      </c>
      <c r="G5844" s="1">
        <f>'JOVENES PROTAGONISTAS'!Q111</f>
        <v>24</v>
      </c>
      <c r="H5844" s="1">
        <f>'JOVENES PROTAGONISTAS'!R111</f>
        <v>18970.235688916102</v>
      </c>
    </row>
    <row r="5845">
      <c r="A5845" t="str">
        <v>Jóvenes Protagonistas</v>
      </c>
      <c r="B5845" t="str">
        <v>SACATEPÉQUEZ</v>
      </c>
      <c r="C5845" t="str">
        <v>Santo Domingo Xenocoj</v>
      </c>
      <c r="D5845" t="str">
        <v>Persona</v>
      </c>
      <c r="E5845" t="str">
        <v>01 Enero</v>
      </c>
      <c r="F5845">
        <v>1</v>
      </c>
      <c r="G5845" s="1">
        <f>'JOVENES PROTAGONISTAS'!E112</f>
        <v>0</v>
      </c>
      <c r="H5845" s="1">
        <f>'JOVENES PROTAGONISTAS'!F112</f>
        <v>0</v>
      </c>
    </row>
    <row r="5846">
      <c r="A5846" t="str">
        <v>Jóvenes Protagonistas</v>
      </c>
      <c r="B5846" t="str">
        <v>SACATEPÉQUEZ</v>
      </c>
      <c r="C5846" t="str">
        <v>Santo Domingo Xenocoj</v>
      </c>
      <c r="D5846" t="str">
        <v>Persona</v>
      </c>
      <c r="E5846" t="str">
        <v>02 Febrero</v>
      </c>
      <c r="F5846">
        <v>2</v>
      </c>
      <c r="G5846" s="1">
        <f>'JOVENES PROTAGONISTAS'!G112</f>
        <v>0</v>
      </c>
      <c r="H5846" s="1">
        <f>'JOVENES PROTAGONISTAS'!H112</f>
        <v>0</v>
      </c>
    </row>
    <row r="5847">
      <c r="A5847" t="str">
        <v>Jóvenes Protagonistas</v>
      </c>
      <c r="B5847" t="str">
        <v>SACATEPÉQUEZ</v>
      </c>
      <c r="C5847" t="str">
        <v>Santo Domingo Xenocoj</v>
      </c>
      <c r="D5847" t="str">
        <v>Persona</v>
      </c>
      <c r="E5847" t="str">
        <v>03 Marzo</v>
      </c>
      <c r="F5847">
        <v>3</v>
      </c>
      <c r="G5847" s="1">
        <f>'JOVENES PROTAGONISTAS'!I112</f>
        <v>0</v>
      </c>
      <c r="H5847" s="1">
        <f>'JOVENES PROTAGONISTAS'!J112</f>
        <v>0</v>
      </c>
    </row>
    <row r="5848">
      <c r="A5848" t="str">
        <v>Jóvenes Protagonistas</v>
      </c>
      <c r="B5848" t="str">
        <v>SACATEPÉQUEZ</v>
      </c>
      <c r="C5848" t="str">
        <v>Santo Domingo Xenocoj</v>
      </c>
      <c r="D5848" t="str">
        <v>Persona</v>
      </c>
      <c r="E5848" t="str">
        <v>04 Abril</v>
      </c>
      <c r="F5848">
        <v>4</v>
      </c>
      <c r="G5848" s="1">
        <f>'JOVENES PROTAGONISTAS'!K112</f>
        <v>25</v>
      </c>
      <c r="H5848" s="1">
        <f>'JOVENES PROTAGONISTAS'!L112</f>
        <v>21492.332045337454</v>
      </c>
    </row>
    <row r="5849">
      <c r="A5849" t="str">
        <v>Jóvenes Protagonistas</v>
      </c>
      <c r="B5849" t="str">
        <v>SACATEPÉQUEZ</v>
      </c>
      <c r="C5849" t="str">
        <v>Santo Domingo Xenocoj</v>
      </c>
      <c r="D5849" t="str">
        <v>Persona</v>
      </c>
      <c r="E5849" t="str">
        <v>05 Mayo</v>
      </c>
      <c r="F5849">
        <v>5</v>
      </c>
      <c r="G5849" s="1">
        <f>'JOVENES PROTAGONISTAS'!M112</f>
        <v>19</v>
      </c>
      <c r="H5849" s="1">
        <f>'JOVENES PROTAGONISTAS'!N112</f>
        <v>19161.446599213043</v>
      </c>
    </row>
    <row r="5850">
      <c r="A5850" t="str">
        <v>Jóvenes Protagonistas</v>
      </c>
      <c r="B5850" t="str">
        <v>SACATEPÉQUEZ</v>
      </c>
      <c r="C5850" t="str">
        <v>Santo Domingo Xenocoj</v>
      </c>
      <c r="D5850" t="str">
        <v>Persona</v>
      </c>
      <c r="E5850" t="str">
        <v>06 Junio</v>
      </c>
      <c r="F5850">
        <v>6</v>
      </c>
      <c r="G5850" s="1">
        <f>'JOVENES PROTAGONISTAS'!O112</f>
        <v>80</v>
      </c>
      <c r="H5850" s="1">
        <f>'JOVENES PROTAGONISTAS'!P112</f>
        <v>18396.39505376344</v>
      </c>
    </row>
    <row r="5851">
      <c r="A5851" t="str">
        <v>Jóvenes Protagonistas</v>
      </c>
      <c r="B5851" t="str">
        <v>SACATEPÉQUEZ</v>
      </c>
      <c r="C5851" t="str">
        <v>Santo Domingo Xenocoj</v>
      </c>
      <c r="D5851" t="str">
        <v>Persona</v>
      </c>
      <c r="E5851" t="str">
        <v>07 Julio</v>
      </c>
      <c r="F5851">
        <v>7</v>
      </c>
      <c r="G5851" s="1">
        <f>'JOVENES PROTAGONISTAS'!Q112</f>
        <v>27</v>
      </c>
      <c r="H5851" s="1">
        <f>'JOVENES PROTAGONISTAS'!R112</f>
        <v>21341.515150030616</v>
      </c>
    </row>
    <row r="5852">
      <c r="A5852" t="str">
        <v>Jóvenes Protagonistas</v>
      </c>
      <c r="B5852" t="str">
        <v>SACATEPÉQUEZ</v>
      </c>
      <c r="C5852" t="str">
        <v>San Juan Alotenango</v>
      </c>
      <c r="D5852" t="str">
        <v>Persona</v>
      </c>
      <c r="E5852" t="str">
        <v>01 Enero</v>
      </c>
      <c r="F5852">
        <v>1</v>
      </c>
      <c r="G5852" s="1">
        <f>'JOVENES PROTAGONISTAS'!E113</f>
        <v>0</v>
      </c>
      <c r="H5852" s="1">
        <f>'JOVENES PROTAGONISTAS'!F113</f>
        <v>0</v>
      </c>
    </row>
    <row r="5853">
      <c r="A5853" t="str">
        <v>Jóvenes Protagonistas</v>
      </c>
      <c r="B5853" t="str">
        <v>SACATEPÉQUEZ</v>
      </c>
      <c r="C5853" t="str">
        <v>San Juan Alotenango</v>
      </c>
      <c r="D5853" t="str">
        <v>Persona</v>
      </c>
      <c r="E5853" t="str">
        <v>02 Febrero</v>
      </c>
      <c r="F5853">
        <v>2</v>
      </c>
      <c r="G5853" s="1">
        <f>'JOVENES PROTAGONISTAS'!G113</f>
        <v>50</v>
      </c>
      <c r="H5853" s="1">
        <f>'JOVENES PROTAGONISTAS'!H113</f>
        <v>5024.601433621367</v>
      </c>
    </row>
    <row r="5854">
      <c r="A5854" t="str">
        <v>Jóvenes Protagonistas</v>
      </c>
      <c r="B5854" t="str">
        <v>SACATEPÉQUEZ</v>
      </c>
      <c r="C5854" t="str">
        <v>San Juan Alotenango</v>
      </c>
      <c r="D5854" t="str">
        <v>Persona</v>
      </c>
      <c r="E5854" t="str">
        <v>03 Marzo</v>
      </c>
      <c r="F5854">
        <v>3</v>
      </c>
      <c r="G5854" s="1">
        <f>'JOVENES PROTAGONISTAS'!I113</f>
        <v>11</v>
      </c>
      <c r="H5854" s="1">
        <f>'JOVENES PROTAGONISTAS'!J113</f>
        <v>1823.350880181715</v>
      </c>
    </row>
    <row r="5855">
      <c r="A5855" t="str">
        <v>Jóvenes Protagonistas</v>
      </c>
      <c r="B5855" t="str">
        <v>SACATEPÉQUEZ</v>
      </c>
      <c r="C5855" t="str">
        <v>San Juan Alotenango</v>
      </c>
      <c r="D5855" t="str">
        <v>Persona</v>
      </c>
      <c r="E5855" t="str">
        <v>04 Abril</v>
      </c>
      <c r="F5855">
        <v>4</v>
      </c>
      <c r="G5855" s="1">
        <f>'JOVENES PROTAGONISTAS'!K113</f>
        <v>6</v>
      </c>
      <c r="H5855" s="1">
        <f>'JOVENES PROTAGONISTAS'!L113</f>
        <v>5158.159690880989</v>
      </c>
    </row>
    <row r="5856">
      <c r="A5856" t="str">
        <v>Jóvenes Protagonistas</v>
      </c>
      <c r="B5856" t="str">
        <v>SACATEPÉQUEZ</v>
      </c>
      <c r="C5856" t="str">
        <v>San Juan Alotenango</v>
      </c>
      <c r="D5856" t="str">
        <v>Persona</v>
      </c>
      <c r="E5856" t="str">
        <v>05 Mayo</v>
      </c>
      <c r="F5856">
        <v>5</v>
      </c>
      <c r="G5856" s="1">
        <f>'JOVENES PROTAGONISTAS'!M113</f>
        <v>34</v>
      </c>
      <c r="H5856" s="1">
        <f>'JOVENES PROTAGONISTAS'!N113</f>
        <v>34288.90444069702</v>
      </c>
    </row>
    <row r="5857">
      <c r="A5857" t="str">
        <v>Jóvenes Protagonistas</v>
      </c>
      <c r="B5857" t="str">
        <v>SACATEPÉQUEZ</v>
      </c>
      <c r="C5857" t="str">
        <v>San Juan Alotenango</v>
      </c>
      <c r="D5857" t="str">
        <v>Persona</v>
      </c>
      <c r="E5857" t="str">
        <v>06 Junio</v>
      </c>
      <c r="F5857">
        <v>6</v>
      </c>
      <c r="G5857" s="1">
        <f>'JOVENES PROTAGONISTAS'!O113</f>
        <v>54</v>
      </c>
      <c r="H5857" s="1">
        <f>'JOVENES PROTAGONISTAS'!P113</f>
        <v>12417.566661290322</v>
      </c>
    </row>
    <row r="5858">
      <c r="A5858" t="str">
        <v>Jóvenes Protagonistas</v>
      </c>
      <c r="B5858" t="str">
        <v>SACATEPÉQUEZ</v>
      </c>
      <c r="C5858" t="str">
        <v>San Juan Alotenango</v>
      </c>
      <c r="D5858" t="str">
        <v>Persona</v>
      </c>
      <c r="E5858" t="str">
        <v>07 Julio</v>
      </c>
      <c r="F5858">
        <v>7</v>
      </c>
      <c r="G5858" s="1">
        <f>'JOVENES PROTAGONISTAS'!Q113</f>
        <v>20</v>
      </c>
      <c r="H5858" s="1">
        <f>'JOVENES PROTAGONISTAS'!R113</f>
        <v>15808.52974076342</v>
      </c>
    </row>
    <row r="5859">
      <c r="A5859" t="str">
        <v>Jóvenes Protagonistas</v>
      </c>
      <c r="B5859" t="str">
        <v>SACATEPÉQUEZ</v>
      </c>
      <c r="C5859" t="str">
        <v>Sumpango</v>
      </c>
      <c r="D5859" t="str">
        <v>Persona</v>
      </c>
      <c r="E5859" t="str">
        <v>01 Enero</v>
      </c>
      <c r="F5859">
        <v>1</v>
      </c>
      <c r="G5859" s="1">
        <f>'JOVENES PROTAGONISTAS'!E114</f>
        <v>0</v>
      </c>
      <c r="H5859" s="1">
        <f>'JOVENES PROTAGONISTAS'!F114</f>
        <v>0</v>
      </c>
    </row>
    <row r="5860">
      <c r="A5860" t="str">
        <v>Jóvenes Protagonistas</v>
      </c>
      <c r="B5860" t="str">
        <v>SACATEPÉQUEZ</v>
      </c>
      <c r="C5860" t="str">
        <v>Sumpango</v>
      </c>
      <c r="D5860" t="str">
        <v>Persona</v>
      </c>
      <c r="E5860" t="str">
        <v>02 Febrero</v>
      </c>
      <c r="F5860">
        <v>2</v>
      </c>
      <c r="G5860" s="1">
        <f>'JOVENES PROTAGONISTAS'!G114</f>
        <v>0</v>
      </c>
      <c r="H5860" s="1">
        <f>'JOVENES PROTAGONISTAS'!H114</f>
        <v>0</v>
      </c>
    </row>
    <row r="5861">
      <c r="A5861" t="str">
        <v>Jóvenes Protagonistas</v>
      </c>
      <c r="B5861" t="str">
        <v>SACATEPÉQUEZ</v>
      </c>
      <c r="C5861" t="str">
        <v>Sumpango</v>
      </c>
      <c r="D5861" t="str">
        <v>Persona</v>
      </c>
      <c r="E5861" t="str">
        <v>03 Marzo</v>
      </c>
      <c r="F5861">
        <v>3</v>
      </c>
      <c r="G5861" s="1">
        <f>'JOVENES PROTAGONISTAS'!I114</f>
        <v>0</v>
      </c>
      <c r="H5861" s="1">
        <f>'JOVENES PROTAGONISTAS'!J114</f>
        <v>0</v>
      </c>
    </row>
    <row r="5862">
      <c r="A5862" t="str">
        <v>Jóvenes Protagonistas</v>
      </c>
      <c r="B5862" t="str">
        <v>SACATEPÉQUEZ</v>
      </c>
      <c r="C5862" t="str">
        <v>Sumpango</v>
      </c>
      <c r="D5862" t="str">
        <v>Persona</v>
      </c>
      <c r="E5862" t="str">
        <v>04 Abril</v>
      </c>
      <c r="F5862">
        <v>4</v>
      </c>
      <c r="G5862" s="1">
        <f>'JOVENES PROTAGONISTAS'!K114</f>
        <v>0</v>
      </c>
      <c r="H5862" s="1">
        <f>'JOVENES PROTAGONISTAS'!L114</f>
        <v>0</v>
      </c>
    </row>
    <row r="5863">
      <c r="A5863" t="str">
        <v>Jóvenes Protagonistas</v>
      </c>
      <c r="B5863" t="str">
        <v>SACATEPÉQUEZ</v>
      </c>
      <c r="C5863" t="str">
        <v>Sumpango</v>
      </c>
      <c r="D5863" t="str">
        <v>Persona</v>
      </c>
      <c r="E5863" t="str">
        <v>05 Mayo</v>
      </c>
      <c r="F5863">
        <v>5</v>
      </c>
      <c r="G5863" s="1">
        <f>'JOVENES PROTAGONISTAS'!M114</f>
        <v>0</v>
      </c>
      <c r="H5863" s="1">
        <f>'JOVENES PROTAGONISTAS'!N114</f>
        <v>0</v>
      </c>
    </row>
    <row r="5864">
      <c r="A5864" t="str">
        <v>Jóvenes Protagonistas</v>
      </c>
      <c r="B5864" t="str">
        <v>SACATEPÉQUEZ</v>
      </c>
      <c r="C5864" t="str">
        <v>Sumpango</v>
      </c>
      <c r="D5864" t="str">
        <v>Persona</v>
      </c>
      <c r="E5864" t="str">
        <v>06 Junio</v>
      </c>
      <c r="F5864">
        <v>6</v>
      </c>
      <c r="G5864" s="1">
        <f>'JOVENES PROTAGONISTAS'!O114</f>
        <v>99</v>
      </c>
      <c r="H5864" s="1">
        <f>'JOVENES PROTAGONISTAS'!P114</f>
        <v>22765.538879032258</v>
      </c>
    </row>
    <row r="5865">
      <c r="A5865" t="str">
        <v>Jóvenes Protagonistas</v>
      </c>
      <c r="B5865" t="str">
        <v>SACATEPÉQUEZ</v>
      </c>
      <c r="C5865" t="str">
        <v>Sumpango</v>
      </c>
      <c r="D5865" t="str">
        <v>Persona</v>
      </c>
      <c r="E5865" t="str">
        <v>07 Julio</v>
      </c>
      <c r="F5865">
        <v>7</v>
      </c>
      <c r="G5865" s="1">
        <f>'JOVENES PROTAGONISTAS'!Q114</f>
        <v>46</v>
      </c>
      <c r="H5865" s="1">
        <f>'JOVENES PROTAGONISTAS'!R114</f>
        <v>36359.61840375586</v>
      </c>
    </row>
    <row r="5866">
      <c r="A5866" t="str">
        <v>Jóvenes Protagonistas</v>
      </c>
      <c r="B5866" t="str">
        <v>TOTONICAPÁN</v>
      </c>
      <c r="C5866" t="str">
        <v>Ciudad Vieja</v>
      </c>
      <c r="D5866" t="str">
        <v>Persona</v>
      </c>
      <c r="E5866" t="str">
        <v>01 Enero</v>
      </c>
      <c r="F5866">
        <v>1</v>
      </c>
      <c r="G5866" s="1">
        <f>'JOVENES PROTAGONISTAS'!E115</f>
        <v>0</v>
      </c>
      <c r="H5866" s="1">
        <f>'JOVENES PROTAGONISTAS'!F115</f>
        <v>0</v>
      </c>
    </row>
    <row r="5867">
      <c r="A5867" t="str">
        <v>Jóvenes Protagonistas</v>
      </c>
      <c r="B5867" t="str">
        <v>TOTONICAPÁN</v>
      </c>
      <c r="C5867" t="str">
        <v>Ciudad Vieja</v>
      </c>
      <c r="D5867" t="str">
        <v>Persona</v>
      </c>
      <c r="E5867" t="str">
        <v>02 Febrero</v>
      </c>
      <c r="F5867">
        <v>2</v>
      </c>
      <c r="G5867" s="1">
        <f>'JOVENES PROTAGONISTAS'!G115</f>
        <v>0</v>
      </c>
      <c r="H5867" s="1">
        <f>'JOVENES PROTAGONISTAS'!H115</f>
        <v>0</v>
      </c>
    </row>
    <row r="5868">
      <c r="A5868" t="str">
        <v>Jóvenes Protagonistas</v>
      </c>
      <c r="B5868" t="str">
        <v>TOTONICAPÁN</v>
      </c>
      <c r="C5868" t="str">
        <v>Ciudad Vieja</v>
      </c>
      <c r="D5868" t="str">
        <v>Persona</v>
      </c>
      <c r="E5868" t="str">
        <v>03 Marzo</v>
      </c>
      <c r="F5868">
        <v>3</v>
      </c>
      <c r="G5868" s="1">
        <f>'JOVENES PROTAGONISTAS'!I115</f>
        <v>0</v>
      </c>
      <c r="H5868" s="1">
        <f>'JOVENES PROTAGONISTAS'!J115</f>
        <v>0</v>
      </c>
    </row>
    <row r="5869">
      <c r="A5869" t="str">
        <v>Jóvenes Protagonistas</v>
      </c>
      <c r="B5869" t="str">
        <v>TOTONICAPÁN</v>
      </c>
      <c r="C5869" t="str">
        <v>Ciudad Vieja</v>
      </c>
      <c r="D5869" t="str">
        <v>Persona</v>
      </c>
      <c r="E5869" t="str">
        <v>04 Abril</v>
      </c>
      <c r="F5869">
        <v>4</v>
      </c>
      <c r="G5869" s="1">
        <f>'JOVENES PROTAGONISTAS'!K115</f>
        <v>0</v>
      </c>
      <c r="H5869" s="1">
        <f>'JOVENES PROTAGONISTAS'!L115</f>
        <v>0</v>
      </c>
    </row>
    <row r="5870">
      <c r="A5870" t="str">
        <v>Jóvenes Protagonistas</v>
      </c>
      <c r="B5870" t="str">
        <v>TOTONICAPÁN</v>
      </c>
      <c r="C5870" t="str">
        <v>Ciudad Vieja</v>
      </c>
      <c r="D5870" t="str">
        <v>Persona</v>
      </c>
      <c r="E5870" t="str">
        <v>05 Mayo</v>
      </c>
      <c r="F5870">
        <v>5</v>
      </c>
      <c r="G5870" s="1">
        <f>'JOVENES PROTAGONISTAS'!M115</f>
        <v>0</v>
      </c>
      <c r="H5870" s="1">
        <f>'JOVENES PROTAGONISTAS'!N115</f>
        <v>0</v>
      </c>
    </row>
    <row r="5871">
      <c r="A5871" t="str">
        <v>Jóvenes Protagonistas</v>
      </c>
      <c r="B5871" t="str">
        <v>TOTONICAPÁN</v>
      </c>
      <c r="C5871" t="str">
        <v>Ciudad Vieja</v>
      </c>
      <c r="D5871" t="str">
        <v>Persona</v>
      </c>
      <c r="E5871" t="str">
        <v>06 Junio</v>
      </c>
      <c r="F5871">
        <v>6</v>
      </c>
      <c r="G5871" s="1">
        <f>'JOVENES PROTAGONISTAS'!O115</f>
        <v>0</v>
      </c>
      <c r="H5871" s="1">
        <f>'JOVENES PROTAGONISTAS'!P115</f>
        <v>0</v>
      </c>
    </row>
    <row r="5872">
      <c r="A5872" t="str">
        <v>Jóvenes Protagonistas</v>
      </c>
      <c r="B5872" t="str">
        <v>TOTONICAPÁN</v>
      </c>
      <c r="C5872" t="str">
        <v>Ciudad Vieja</v>
      </c>
      <c r="D5872" t="str">
        <v>Persona</v>
      </c>
      <c r="E5872" t="str">
        <v>07 Julio</v>
      </c>
      <c r="F5872">
        <v>7</v>
      </c>
      <c r="G5872" s="1">
        <f>'JOVENES PROTAGONISTAS'!Q115</f>
        <v>1</v>
      </c>
      <c r="H5872" s="1">
        <f>'JOVENES PROTAGONISTAS'!R115</f>
        <v>790.426487038171</v>
      </c>
    </row>
    <row r="5873">
      <c r="A5873" t="str">
        <v>Jóvenes Protagonistas</v>
      </c>
      <c r="B5873" t="str">
        <v>TOTONICAPÁN</v>
      </c>
      <c r="C5873" t="str">
        <v>Totonicapán</v>
      </c>
      <c r="D5873" t="str">
        <v>Persona</v>
      </c>
      <c r="E5873" t="str">
        <v>01 Enero</v>
      </c>
      <c r="F5873">
        <v>1</v>
      </c>
      <c r="G5873" s="1">
        <f>'JOVENES PROTAGONISTAS'!E116</f>
        <v>0</v>
      </c>
      <c r="H5873" s="1">
        <f>'JOVENES PROTAGONISTAS'!F116</f>
        <v>0</v>
      </c>
    </row>
    <row r="5874">
      <c r="A5874" t="str">
        <v>Jóvenes Protagonistas</v>
      </c>
      <c r="B5874" t="str">
        <v>TOTONICAPÁN</v>
      </c>
      <c r="C5874" t="str">
        <v>Totonicapán</v>
      </c>
      <c r="D5874" t="str">
        <v>Persona</v>
      </c>
      <c r="E5874" t="str">
        <v>02 Febrero</v>
      </c>
      <c r="F5874">
        <v>2</v>
      </c>
      <c r="G5874" s="1">
        <f>'JOVENES PROTAGONISTAS'!G116</f>
        <v>44</v>
      </c>
      <c r="H5874" s="1">
        <f>'JOVENES PROTAGONISTAS'!H116</f>
        <v>4421.649261586803</v>
      </c>
    </row>
    <row r="5875">
      <c r="A5875" t="str">
        <v>Jóvenes Protagonistas</v>
      </c>
      <c r="B5875" t="str">
        <v>TOTONICAPÁN</v>
      </c>
      <c r="C5875" t="str">
        <v>Totonicapán</v>
      </c>
      <c r="D5875" t="str">
        <v>Persona</v>
      </c>
      <c r="E5875" t="str">
        <v>03 Marzo</v>
      </c>
      <c r="F5875">
        <v>3</v>
      </c>
      <c r="G5875" s="1">
        <f>'JOVENES PROTAGONISTAS'!I116</f>
        <v>38</v>
      </c>
      <c r="H5875" s="1">
        <f>'JOVENES PROTAGONISTAS'!J116</f>
        <v>6298.848495173197</v>
      </c>
    </row>
    <row r="5876">
      <c r="A5876" t="str">
        <v>Jóvenes Protagonistas</v>
      </c>
      <c r="B5876" t="str">
        <v>TOTONICAPÁN</v>
      </c>
      <c r="C5876" t="str">
        <v>Totonicapán</v>
      </c>
      <c r="D5876" t="str">
        <v>Persona</v>
      </c>
      <c r="E5876" t="str">
        <v>04 Abril</v>
      </c>
      <c r="F5876">
        <v>4</v>
      </c>
      <c r="G5876" s="1">
        <f>'JOVENES PROTAGONISTAS'!K116</f>
        <v>8</v>
      </c>
      <c r="H5876" s="1">
        <f>'JOVENES PROTAGONISTAS'!L116</f>
        <v>6877.546254507985</v>
      </c>
    </row>
    <row r="5877">
      <c r="A5877" t="str">
        <v>Jóvenes Protagonistas</v>
      </c>
      <c r="B5877" t="str">
        <v>TOTONICAPÁN</v>
      </c>
      <c r="C5877" t="str">
        <v>Totonicapán</v>
      </c>
      <c r="D5877" t="str">
        <v>Persona</v>
      </c>
      <c r="E5877" t="str">
        <v>05 Mayo</v>
      </c>
      <c r="F5877">
        <v>5</v>
      </c>
      <c r="G5877" s="1">
        <f>'JOVENES PROTAGONISTAS'!M116</f>
        <v>4</v>
      </c>
      <c r="H5877" s="1">
        <f>'JOVENES PROTAGONISTAS'!N116</f>
        <v>4033.9887577290615</v>
      </c>
    </row>
    <row r="5878">
      <c r="A5878" t="str">
        <v>Jóvenes Protagonistas</v>
      </c>
      <c r="B5878" t="str">
        <v>TOTONICAPÁN</v>
      </c>
      <c r="C5878" t="str">
        <v>Totonicapán</v>
      </c>
      <c r="D5878" t="str">
        <v>Persona</v>
      </c>
      <c r="E5878" t="str">
        <v>06 Junio</v>
      </c>
      <c r="F5878">
        <v>6</v>
      </c>
      <c r="G5878" s="1">
        <f>'JOVENES PROTAGONISTAS'!O116</f>
        <v>0</v>
      </c>
      <c r="H5878" s="1">
        <f>'JOVENES PROTAGONISTAS'!P116</f>
        <v>0</v>
      </c>
    </row>
    <row r="5879">
      <c r="A5879" t="str">
        <v>Jóvenes Protagonistas</v>
      </c>
      <c r="B5879" t="str">
        <v>TOTONICAPÁN</v>
      </c>
      <c r="C5879" t="str">
        <v>Totonicapán</v>
      </c>
      <c r="D5879" t="str">
        <v>Persona</v>
      </c>
      <c r="E5879" t="str">
        <v>07 Julio</v>
      </c>
      <c r="F5879">
        <v>7</v>
      </c>
      <c r="G5879" s="1">
        <f>'JOVENES PROTAGONISTAS'!Q116</f>
        <v>0</v>
      </c>
      <c r="H5879" s="1">
        <f>'JOVENES PROTAGONISTAS'!R116</f>
        <v>0</v>
      </c>
    </row>
    <row r="5880">
      <c r="A5880" t="str">
        <v>Jóvenes Protagonistas</v>
      </c>
      <c r="B5880" t="str">
        <v>TOTONICAPÁN</v>
      </c>
      <c r="C5880" t="str">
        <v>Santa Lucia la Reforma</v>
      </c>
      <c r="D5880" t="str">
        <v>Persona</v>
      </c>
      <c r="E5880" t="str">
        <v>01 Enero</v>
      </c>
      <c r="F5880">
        <v>1</v>
      </c>
      <c r="G5880" s="1">
        <f>'JOVENES PROTAGONISTAS'!E117</f>
        <v>0</v>
      </c>
      <c r="H5880" s="1">
        <f>'JOVENES PROTAGONISTAS'!F117</f>
        <v>0</v>
      </c>
    </row>
    <row r="5881">
      <c r="A5881" t="str">
        <v>Jóvenes Protagonistas</v>
      </c>
      <c r="B5881" t="str">
        <v>TOTONICAPÁN</v>
      </c>
      <c r="C5881" t="str">
        <v>Santa Lucia la Reforma</v>
      </c>
      <c r="D5881" t="str">
        <v>Persona</v>
      </c>
      <c r="E5881" t="str">
        <v>02 Febrero</v>
      </c>
      <c r="F5881">
        <v>2</v>
      </c>
      <c r="G5881" s="1">
        <f>'JOVENES PROTAGONISTAS'!G117</f>
        <v>25</v>
      </c>
      <c r="H5881" s="1">
        <f>'JOVENES PROTAGONISTAS'!H117</f>
        <v>2512.3007168106833</v>
      </c>
    </row>
    <row r="5882">
      <c r="A5882" t="str">
        <v>Jóvenes Protagonistas</v>
      </c>
      <c r="B5882" t="str">
        <v>TOTONICAPÁN</v>
      </c>
      <c r="C5882" t="str">
        <v>Santa Lucia la Reforma</v>
      </c>
      <c r="D5882" t="str">
        <v>Persona</v>
      </c>
      <c r="E5882" t="str">
        <v>03 Marzo</v>
      </c>
      <c r="F5882">
        <v>3</v>
      </c>
      <c r="G5882" s="1">
        <f>'JOVENES PROTAGONISTAS'!I117</f>
        <v>45</v>
      </c>
      <c r="H5882" s="1">
        <f>'JOVENES PROTAGONISTAS'!J117</f>
        <v>7459.16269165247</v>
      </c>
    </row>
    <row r="5883">
      <c r="A5883" t="str">
        <v>Jóvenes Protagonistas</v>
      </c>
      <c r="B5883" t="str">
        <v>TOTONICAPÁN</v>
      </c>
      <c r="C5883" t="str">
        <v>Santa Lucia la Reforma</v>
      </c>
      <c r="D5883" t="str">
        <v>Persona</v>
      </c>
      <c r="E5883" t="str">
        <v>04 Abril</v>
      </c>
      <c r="F5883">
        <v>4</v>
      </c>
      <c r="G5883" s="1">
        <f>'JOVENES PROTAGONISTAS'!K117</f>
        <v>6</v>
      </c>
      <c r="H5883" s="1">
        <f>'JOVENES PROTAGONISTAS'!L117</f>
        <v>5158.159690880989</v>
      </c>
    </row>
    <row r="5884">
      <c r="A5884" t="str">
        <v>Jóvenes Protagonistas</v>
      </c>
      <c r="B5884" t="str">
        <v>TOTONICAPÁN</v>
      </c>
      <c r="C5884" t="str">
        <v>Santa Lucia la Reforma</v>
      </c>
      <c r="D5884" t="str">
        <v>Persona</v>
      </c>
      <c r="E5884" t="str">
        <v>05 Mayo</v>
      </c>
      <c r="F5884">
        <v>5</v>
      </c>
      <c r="G5884" s="1">
        <f>'JOVENES PROTAGONISTAS'!M117</f>
        <v>6</v>
      </c>
      <c r="H5884" s="1">
        <f>'JOVENES PROTAGONISTAS'!N117</f>
        <v>6050.9831365935925</v>
      </c>
    </row>
    <row r="5885">
      <c r="A5885" t="str">
        <v>Jóvenes Protagonistas</v>
      </c>
      <c r="B5885" t="str">
        <v>TOTONICAPÁN</v>
      </c>
      <c r="C5885" t="str">
        <v>Santa Lucia la Reforma</v>
      </c>
      <c r="D5885" t="str">
        <v>Persona</v>
      </c>
      <c r="E5885" t="str">
        <v>06 Junio</v>
      </c>
      <c r="F5885">
        <v>6</v>
      </c>
      <c r="G5885" s="1">
        <f>'JOVENES PROTAGONISTAS'!O117</f>
        <v>125</v>
      </c>
      <c r="H5885" s="1">
        <f>'JOVENES PROTAGONISTAS'!P117</f>
        <v>28744.367271505376</v>
      </c>
    </row>
    <row r="5886">
      <c r="A5886" t="str">
        <v>Jóvenes Protagonistas</v>
      </c>
      <c r="B5886" t="str">
        <v>TOTONICAPÁN</v>
      </c>
      <c r="C5886" t="str">
        <v>Santa Lucia la Reforma</v>
      </c>
      <c r="D5886" t="str">
        <v>Persona</v>
      </c>
      <c r="E5886" t="str">
        <v>07 Julio</v>
      </c>
      <c r="F5886">
        <v>7</v>
      </c>
      <c r="G5886" s="1">
        <f>'JOVENES PROTAGONISTAS'!Q117</f>
        <v>7</v>
      </c>
      <c r="H5886" s="1">
        <f>'JOVENES PROTAGONISTAS'!R117</f>
        <v>5532.985409267197</v>
      </c>
    </row>
    <row r="5887">
      <c r="A5887" t="str">
        <v>Jóvenes Protagonistas</v>
      </c>
      <c r="B5887" t="str">
        <v>TOTONICAPÁN</v>
      </c>
      <c r="C5887" t="str">
        <v>Santa Maria Chiquimula</v>
      </c>
      <c r="D5887" t="str">
        <v>Persona</v>
      </c>
      <c r="E5887" t="str">
        <v>01 Enero</v>
      </c>
      <c r="F5887">
        <v>1</v>
      </c>
      <c r="G5887" s="1">
        <f>'JOVENES PROTAGONISTAS'!E118</f>
        <v>0</v>
      </c>
      <c r="H5887" s="1">
        <f>'JOVENES PROTAGONISTAS'!F118</f>
        <v>0</v>
      </c>
    </row>
    <row r="5888">
      <c r="A5888" t="str">
        <v>Jóvenes Protagonistas</v>
      </c>
      <c r="B5888" t="str">
        <v>TOTONICAPÁN</v>
      </c>
      <c r="C5888" t="str">
        <v>Santa Maria Chiquimula</v>
      </c>
      <c r="D5888" t="str">
        <v>Persona</v>
      </c>
      <c r="E5888" t="str">
        <v>02 Febrero</v>
      </c>
      <c r="F5888">
        <v>2</v>
      </c>
      <c r="G5888" s="1">
        <f>'JOVENES PROTAGONISTAS'!G118</f>
        <v>25</v>
      </c>
      <c r="H5888" s="1">
        <f>'JOVENES PROTAGONISTAS'!H118</f>
        <v>2512.3007168106833</v>
      </c>
    </row>
    <row r="5889">
      <c r="A5889" t="str">
        <v>Jóvenes Protagonistas</v>
      </c>
      <c r="B5889" t="str">
        <v>TOTONICAPÁN</v>
      </c>
      <c r="C5889" t="str">
        <v>Santa Maria Chiquimula</v>
      </c>
      <c r="D5889" t="str">
        <v>Persona</v>
      </c>
      <c r="E5889" t="str">
        <v>03 Marzo</v>
      </c>
      <c r="F5889">
        <v>3</v>
      </c>
      <c r="G5889" s="1">
        <f>'JOVENES PROTAGONISTAS'!I118</f>
        <v>49</v>
      </c>
      <c r="H5889" s="1">
        <f>'JOVENES PROTAGONISTAS'!J118</f>
        <v>8122.199375354912</v>
      </c>
    </row>
    <row r="5890">
      <c r="A5890" t="str">
        <v>Jóvenes Protagonistas</v>
      </c>
      <c r="B5890" t="str">
        <v>TOTONICAPÁN</v>
      </c>
      <c r="C5890" t="str">
        <v>Santa Maria Chiquimula</v>
      </c>
      <c r="D5890" t="str">
        <v>Persona</v>
      </c>
      <c r="E5890" t="str">
        <v>04 Abril</v>
      </c>
      <c r="F5890">
        <v>4</v>
      </c>
      <c r="G5890" s="1">
        <f>'JOVENES PROTAGONISTAS'!K118</f>
        <v>4</v>
      </c>
      <c r="H5890" s="1">
        <f>'JOVENES PROTAGONISTAS'!L118</f>
        <v>3438.7731272539927</v>
      </c>
    </row>
    <row r="5891">
      <c r="A5891" t="str">
        <v>Jóvenes Protagonistas</v>
      </c>
      <c r="B5891" t="str">
        <v>TOTONICAPÁN</v>
      </c>
      <c r="C5891" t="str">
        <v>Santa Maria Chiquimula</v>
      </c>
      <c r="D5891" t="str">
        <v>Persona</v>
      </c>
      <c r="E5891" t="str">
        <v>05 Mayo</v>
      </c>
      <c r="F5891">
        <v>5</v>
      </c>
      <c r="G5891" s="1">
        <f>'JOVENES PROTAGONISTAS'!M118</f>
        <v>0</v>
      </c>
      <c r="H5891" s="1">
        <f>'JOVENES PROTAGONISTAS'!N118</f>
        <v>0</v>
      </c>
    </row>
    <row r="5892">
      <c r="A5892" t="str">
        <v>Jóvenes Protagonistas</v>
      </c>
      <c r="B5892" t="str">
        <v>TOTONICAPÁN</v>
      </c>
      <c r="C5892" t="str">
        <v>Santa Maria Chiquimula</v>
      </c>
      <c r="D5892" t="str">
        <v>Persona</v>
      </c>
      <c r="E5892" t="str">
        <v>06 Junio</v>
      </c>
      <c r="F5892">
        <v>6</v>
      </c>
      <c r="G5892" s="1">
        <f>'JOVENES PROTAGONISTAS'!O118</f>
        <v>0</v>
      </c>
      <c r="H5892" s="1">
        <f>'JOVENES PROTAGONISTAS'!P118</f>
        <v>0</v>
      </c>
    </row>
    <row r="5893">
      <c r="A5893" t="str">
        <v>Jóvenes Protagonistas</v>
      </c>
      <c r="B5893" t="str">
        <v>TOTONICAPÁN</v>
      </c>
      <c r="C5893" t="str">
        <v>Santa Maria Chiquimula</v>
      </c>
      <c r="D5893" t="str">
        <v>Persona</v>
      </c>
      <c r="E5893" t="str">
        <v>07 Julio</v>
      </c>
      <c r="F5893">
        <v>7</v>
      </c>
      <c r="G5893" s="1">
        <f>'JOVENES PROTAGONISTAS'!Q118</f>
        <v>0</v>
      </c>
      <c r="H5893" s="1">
        <f>'JOVENES PROTAGONISTAS'!R118</f>
        <v>0</v>
      </c>
    </row>
    <row r="5894">
      <c r="A5894" t="str">
        <v>Jóvenes Protagonistas</v>
      </c>
      <c r="B5894" t="str">
        <v>TOTONICAPÁN</v>
      </c>
      <c r="C5894" t="str">
        <v>San Francisco El Alto</v>
      </c>
      <c r="D5894" t="str">
        <v>Persona</v>
      </c>
      <c r="E5894" t="str">
        <v>01 Enero</v>
      </c>
      <c r="F5894">
        <v>1</v>
      </c>
      <c r="G5894" s="1">
        <f>'JOVENES PROTAGONISTAS'!E119</f>
        <v>0</v>
      </c>
      <c r="H5894" s="1">
        <f>'JOVENES PROTAGONISTAS'!F119</f>
        <v>0</v>
      </c>
    </row>
    <row r="5895">
      <c r="A5895" t="str">
        <v>Jóvenes Protagonistas</v>
      </c>
      <c r="B5895" t="str">
        <v>TOTONICAPÁN</v>
      </c>
      <c r="C5895" t="str">
        <v>San Francisco El Alto</v>
      </c>
      <c r="D5895" t="str">
        <v>Persona</v>
      </c>
      <c r="E5895" t="str">
        <v>02 Febrero</v>
      </c>
      <c r="F5895">
        <v>2</v>
      </c>
      <c r="G5895" s="1">
        <f>'JOVENES PROTAGONISTAS'!G119</f>
        <v>34</v>
      </c>
      <c r="H5895" s="1">
        <f>'JOVENES PROTAGONISTAS'!H119</f>
        <v>3416.7289748625294</v>
      </c>
    </row>
    <row r="5896">
      <c r="A5896" t="str">
        <v>Jóvenes Protagonistas</v>
      </c>
      <c r="B5896" t="str">
        <v>TOTONICAPÁN</v>
      </c>
      <c r="C5896" t="str">
        <v>San Francisco El Alto</v>
      </c>
      <c r="D5896" t="str">
        <v>Persona</v>
      </c>
      <c r="E5896" t="str">
        <v>03 Marzo</v>
      </c>
      <c r="F5896">
        <v>3</v>
      </c>
      <c r="G5896" s="1">
        <f>'JOVENES PROTAGONISTAS'!I119</f>
        <v>108</v>
      </c>
      <c r="H5896" s="1">
        <f>'JOVENES PROTAGONISTAS'!J119</f>
        <v>17901.990459965928</v>
      </c>
    </row>
    <row r="5897">
      <c r="A5897" t="str">
        <v>Jóvenes Protagonistas</v>
      </c>
      <c r="B5897" t="str">
        <v>TOTONICAPÁN</v>
      </c>
      <c r="C5897" t="str">
        <v>San Francisco El Alto</v>
      </c>
      <c r="D5897" t="str">
        <v>Persona</v>
      </c>
      <c r="E5897" t="str">
        <v>04 Abril</v>
      </c>
      <c r="F5897">
        <v>4</v>
      </c>
      <c r="G5897" s="1">
        <f>'JOVENES PROTAGONISTAS'!K119</f>
        <v>10</v>
      </c>
      <c r="H5897" s="1">
        <f>'JOVENES PROTAGONISTAS'!L119</f>
        <v>8596.932818134981</v>
      </c>
    </row>
    <row r="5898">
      <c r="A5898" t="str">
        <v>Jóvenes Protagonistas</v>
      </c>
      <c r="B5898" t="str">
        <v>TOTONICAPÁN</v>
      </c>
      <c r="C5898" t="str">
        <v>San Francisco El Alto</v>
      </c>
      <c r="D5898" t="str">
        <v>Persona</v>
      </c>
      <c r="E5898" t="str">
        <v>05 Mayo</v>
      </c>
      <c r="F5898">
        <v>5</v>
      </c>
      <c r="G5898" s="1">
        <f>'JOVENES PROTAGONISTAS'!M119</f>
        <v>1</v>
      </c>
      <c r="H5898" s="1">
        <f>'JOVENES PROTAGONISTAS'!N119</f>
        <v>1008.4971894322654</v>
      </c>
    </row>
    <row r="5899">
      <c r="A5899" t="str">
        <v>Jóvenes Protagonistas</v>
      </c>
      <c r="B5899" t="str">
        <v>TOTONICAPÁN</v>
      </c>
      <c r="C5899" t="str">
        <v>San Francisco El Alto</v>
      </c>
      <c r="D5899" t="str">
        <v>Persona</v>
      </c>
      <c r="E5899" t="str">
        <v>06 Junio</v>
      </c>
      <c r="F5899">
        <v>6</v>
      </c>
      <c r="G5899" s="1">
        <f>'JOVENES PROTAGONISTAS'!O119</f>
        <v>125</v>
      </c>
      <c r="H5899" s="1">
        <f>'JOVENES PROTAGONISTAS'!P119</f>
        <v>28744.367271505376</v>
      </c>
    </row>
    <row r="5900">
      <c r="A5900" t="str">
        <v>Jóvenes Protagonistas</v>
      </c>
      <c r="B5900" t="str">
        <v>TOTONICAPÁN</v>
      </c>
      <c r="C5900" t="str">
        <v>San Francisco El Alto</v>
      </c>
      <c r="D5900" t="str">
        <v>Persona</v>
      </c>
      <c r="E5900" t="str">
        <v>07 Julio</v>
      </c>
      <c r="F5900">
        <v>7</v>
      </c>
      <c r="G5900" s="1">
        <f>'JOVENES PROTAGONISTAS'!Q119</f>
        <v>6</v>
      </c>
      <c r="H5900" s="1">
        <f>'JOVENES PROTAGONISTAS'!R119</f>
        <v>4742.5589222290255</v>
      </c>
    </row>
    <row r="5901">
      <c r="A5901" t="str">
        <v>Jóvenes Protagonistas</v>
      </c>
      <c r="B5901" t="str">
        <v>TOTONICAPÁN</v>
      </c>
      <c r="C5901" t="str">
        <v>Momostenango</v>
      </c>
      <c r="D5901" t="str">
        <v>Persona</v>
      </c>
      <c r="E5901" t="str">
        <v>01 Enero</v>
      </c>
      <c r="F5901">
        <v>1</v>
      </c>
      <c r="G5901" s="1">
        <f>'JOVENES PROTAGONISTAS'!E120</f>
        <v>0</v>
      </c>
      <c r="H5901" s="1">
        <f>'JOVENES PROTAGONISTAS'!F120</f>
        <v>0</v>
      </c>
    </row>
    <row r="5902">
      <c r="A5902" t="str">
        <v>Jóvenes Protagonistas</v>
      </c>
      <c r="B5902" t="str">
        <v>TOTONICAPÁN</v>
      </c>
      <c r="C5902" t="str">
        <v>Momostenango</v>
      </c>
      <c r="D5902" t="str">
        <v>Persona</v>
      </c>
      <c r="E5902" t="str">
        <v>02 Febrero</v>
      </c>
      <c r="F5902">
        <v>2</v>
      </c>
      <c r="G5902" s="1">
        <f>'JOVENES PROTAGONISTAS'!G120</f>
        <v>0</v>
      </c>
      <c r="H5902" s="1">
        <f>'JOVENES PROTAGONISTAS'!H120</f>
        <v>0</v>
      </c>
    </row>
    <row r="5903">
      <c r="A5903" t="str">
        <v>Jóvenes Protagonistas</v>
      </c>
      <c r="B5903" t="str">
        <v>TOTONICAPÁN</v>
      </c>
      <c r="C5903" t="str">
        <v>Momostenango</v>
      </c>
      <c r="D5903" t="str">
        <v>Persona</v>
      </c>
      <c r="E5903" t="str">
        <v>03 Marzo</v>
      </c>
      <c r="F5903">
        <v>3</v>
      </c>
      <c r="G5903" s="1">
        <f>'JOVENES PROTAGONISTAS'!I120</f>
        <v>0</v>
      </c>
      <c r="H5903" s="1">
        <f>'JOVENES PROTAGONISTAS'!J120</f>
        <v>0</v>
      </c>
    </row>
    <row r="5904">
      <c r="A5904" t="str">
        <v>Jóvenes Protagonistas</v>
      </c>
      <c r="B5904" t="str">
        <v>TOTONICAPÁN</v>
      </c>
      <c r="C5904" t="str">
        <v>Momostenango</v>
      </c>
      <c r="D5904" t="str">
        <v>Persona</v>
      </c>
      <c r="E5904" t="str">
        <v>04 Abril</v>
      </c>
      <c r="F5904">
        <v>4</v>
      </c>
      <c r="G5904" s="1">
        <f>'JOVENES PROTAGONISTAS'!K120</f>
        <v>0</v>
      </c>
      <c r="H5904" s="1">
        <f>'JOVENES PROTAGONISTAS'!L120</f>
        <v>0</v>
      </c>
    </row>
    <row r="5905">
      <c r="A5905" t="str">
        <v>Jóvenes Protagonistas</v>
      </c>
      <c r="B5905" t="str">
        <v>TOTONICAPÁN</v>
      </c>
      <c r="C5905" t="str">
        <v>Momostenango</v>
      </c>
      <c r="D5905" t="str">
        <v>Persona</v>
      </c>
      <c r="E5905" t="str">
        <v>05 Mayo</v>
      </c>
      <c r="F5905">
        <v>5</v>
      </c>
      <c r="G5905" s="1">
        <f>'JOVENES PROTAGONISTAS'!M120</f>
        <v>0</v>
      </c>
      <c r="H5905" s="1">
        <f>'JOVENES PROTAGONISTAS'!N120</f>
        <v>0</v>
      </c>
    </row>
    <row r="5906">
      <c r="A5906" t="str">
        <v>Jóvenes Protagonistas</v>
      </c>
      <c r="B5906" t="str">
        <v>TOTONICAPÁN</v>
      </c>
      <c r="C5906" t="str">
        <v>Momostenango</v>
      </c>
      <c r="D5906" t="str">
        <v>Persona</v>
      </c>
      <c r="E5906" t="str">
        <v>06 Junio</v>
      </c>
      <c r="F5906">
        <v>6</v>
      </c>
      <c r="G5906" s="1">
        <f>'JOVENES PROTAGONISTAS'!O120</f>
        <v>41</v>
      </c>
      <c r="H5906" s="1">
        <f>'JOVENES PROTAGONISTAS'!P120</f>
        <v>9428.152465053763</v>
      </c>
    </row>
    <row r="5907">
      <c r="A5907" t="str">
        <v>Jóvenes Protagonistas</v>
      </c>
      <c r="B5907" t="str">
        <v>TOTONICAPÁN</v>
      </c>
      <c r="C5907" t="str">
        <v>Momostenango</v>
      </c>
      <c r="D5907" t="str">
        <v>Persona</v>
      </c>
      <c r="E5907" t="str">
        <v>07 Julio</v>
      </c>
      <c r="F5907">
        <v>7</v>
      </c>
      <c r="G5907" s="1">
        <f>'JOVENES PROTAGONISTAS'!Q120</f>
        <v>6</v>
      </c>
      <c r="H5907" s="1">
        <f>'JOVENES PROTAGONISTAS'!R120</f>
        <v>4742.5589222290255</v>
      </c>
    </row>
    <row r="5908">
      <c r="A5908" t="str">
        <v>Jóvenes Protagonistas</v>
      </c>
      <c r="B5908" t="str">
        <v>TOTONICAPÁN</v>
      </c>
      <c r="C5908" t="str">
        <v>San Andrés Xecul</v>
      </c>
      <c r="D5908" t="str">
        <v>Persona</v>
      </c>
      <c r="E5908" t="str">
        <v>01 Enero</v>
      </c>
      <c r="F5908">
        <v>1</v>
      </c>
      <c r="G5908" s="1">
        <f>'JOVENES PROTAGONISTAS'!E121</f>
        <v>0</v>
      </c>
      <c r="H5908" s="1">
        <f>'JOVENES PROTAGONISTAS'!F121</f>
        <v>0</v>
      </c>
    </row>
    <row r="5909">
      <c r="A5909" t="str">
        <v>Jóvenes Protagonistas</v>
      </c>
      <c r="B5909" t="str">
        <v>TOTONICAPÁN</v>
      </c>
      <c r="C5909" t="str">
        <v>San Andrés Xecul</v>
      </c>
      <c r="D5909" t="str">
        <v>Persona</v>
      </c>
      <c r="E5909" t="str">
        <v>02 Febrero</v>
      </c>
      <c r="F5909">
        <v>2</v>
      </c>
      <c r="G5909" s="1">
        <f>'JOVENES PROTAGONISTAS'!G121</f>
        <v>0</v>
      </c>
      <c r="H5909" s="1">
        <f>'JOVENES PROTAGONISTAS'!H121</f>
        <v>0</v>
      </c>
    </row>
    <row r="5910">
      <c r="A5910" t="str">
        <v>Jóvenes Protagonistas</v>
      </c>
      <c r="B5910" t="str">
        <v>TOTONICAPÁN</v>
      </c>
      <c r="C5910" t="str">
        <v>San Andrés Xecul</v>
      </c>
      <c r="D5910" t="str">
        <v>Persona</v>
      </c>
      <c r="E5910" t="str">
        <v>03 Marzo</v>
      </c>
      <c r="F5910">
        <v>3</v>
      </c>
      <c r="G5910" s="1">
        <f>'JOVENES PROTAGONISTAS'!I121</f>
        <v>0</v>
      </c>
      <c r="H5910" s="1">
        <f>'JOVENES PROTAGONISTAS'!J121</f>
        <v>0</v>
      </c>
    </row>
    <row r="5911">
      <c r="A5911" t="str">
        <v>Jóvenes Protagonistas</v>
      </c>
      <c r="B5911" t="str">
        <v>TOTONICAPÁN</v>
      </c>
      <c r="C5911" t="str">
        <v>San Andrés Xecul</v>
      </c>
      <c r="D5911" t="str">
        <v>Persona</v>
      </c>
      <c r="E5911" t="str">
        <v>04 Abril</v>
      </c>
      <c r="F5911">
        <v>4</v>
      </c>
      <c r="G5911" s="1">
        <f>'JOVENES PROTAGONISTAS'!K121</f>
        <v>0</v>
      </c>
      <c r="H5911" s="1">
        <f>'JOVENES PROTAGONISTAS'!L121</f>
        <v>0</v>
      </c>
    </row>
    <row r="5912">
      <c r="A5912" t="str">
        <v>Jóvenes Protagonistas</v>
      </c>
      <c r="B5912" t="str">
        <v>TOTONICAPÁN</v>
      </c>
      <c r="C5912" t="str">
        <v>San Andrés Xecul</v>
      </c>
      <c r="D5912" t="str">
        <v>Persona</v>
      </c>
      <c r="E5912" t="str">
        <v>05 Mayo</v>
      </c>
      <c r="F5912">
        <v>5</v>
      </c>
      <c r="G5912" s="1">
        <f>'JOVENES PROTAGONISTAS'!M121</f>
        <v>0</v>
      </c>
      <c r="H5912" s="1">
        <f>'JOVENES PROTAGONISTAS'!N121</f>
        <v>0</v>
      </c>
    </row>
    <row r="5913">
      <c r="A5913" t="str">
        <v>Jóvenes Protagonistas</v>
      </c>
      <c r="B5913" t="str">
        <v>TOTONICAPÁN</v>
      </c>
      <c r="C5913" t="str">
        <v>San Andrés Xecul</v>
      </c>
      <c r="D5913" t="str">
        <v>Persona</v>
      </c>
      <c r="E5913" t="str">
        <v>06 Junio</v>
      </c>
      <c r="F5913">
        <v>6</v>
      </c>
      <c r="G5913" s="1">
        <f>'JOVENES PROTAGONISTAS'!O121</f>
        <v>0</v>
      </c>
      <c r="H5913" s="1">
        <f>'JOVENES PROTAGONISTAS'!P121</f>
        <v>0</v>
      </c>
    </row>
    <row r="5914">
      <c r="A5914" t="str">
        <v>Jóvenes Protagonistas</v>
      </c>
      <c r="B5914" t="str">
        <v>TOTONICAPÁN</v>
      </c>
      <c r="C5914" t="str">
        <v>San Andrés Xecul</v>
      </c>
      <c r="D5914" t="str">
        <v>Persona</v>
      </c>
      <c r="E5914" t="str">
        <v>07 Julio</v>
      </c>
      <c r="F5914">
        <v>7</v>
      </c>
      <c r="G5914" s="1">
        <f>'JOVENES PROTAGONISTAS'!Q121</f>
        <v>15</v>
      </c>
      <c r="H5914" s="1">
        <f>'JOVENES PROTAGONISTAS'!R121</f>
        <v>11856.397305572566</v>
      </c>
    </row>
    <row r="5915">
      <c r="A5915" t="str">
        <v>Jóvenes Protagonistas</v>
      </c>
      <c r="B5915" t="str">
        <v>EL PROGRESO</v>
      </c>
      <c r="C5915" t="str">
        <v>Guastatoya</v>
      </c>
      <c r="D5915" t="str">
        <v>Persona</v>
      </c>
      <c r="E5915" t="str">
        <v>01 Enero</v>
      </c>
      <c r="F5915">
        <v>1</v>
      </c>
      <c r="G5915" s="1">
        <f>'JOVENES PROTAGONISTAS'!E122</f>
        <v>0</v>
      </c>
      <c r="H5915" s="1">
        <f>'JOVENES PROTAGONISTAS'!F122</f>
        <v>0</v>
      </c>
    </row>
    <row r="5916">
      <c r="A5916" t="str">
        <v>Jóvenes Protagonistas</v>
      </c>
      <c r="B5916" t="str">
        <v>EL PROGRESO</v>
      </c>
      <c r="C5916" t="str">
        <v>Guastatoya</v>
      </c>
      <c r="D5916" t="str">
        <v>Persona</v>
      </c>
      <c r="E5916" t="str">
        <v>02 Febrero</v>
      </c>
      <c r="F5916">
        <v>2</v>
      </c>
      <c r="G5916" s="1">
        <f>'JOVENES PROTAGONISTAS'!G122</f>
        <v>110</v>
      </c>
      <c r="H5916" s="1">
        <f>'JOVENES PROTAGONISTAS'!H122</f>
        <v>11054.123153967008</v>
      </c>
    </row>
    <row r="5917">
      <c r="A5917" t="str">
        <v>Jóvenes Protagonistas</v>
      </c>
      <c r="B5917" t="str">
        <v>EL PROGRESO</v>
      </c>
      <c r="C5917" t="str">
        <v>Guastatoya</v>
      </c>
      <c r="D5917" t="str">
        <v>Persona</v>
      </c>
      <c r="E5917" t="str">
        <v>03 Marzo</v>
      </c>
      <c r="F5917">
        <v>3</v>
      </c>
      <c r="G5917" s="1">
        <f>'JOVENES PROTAGONISTAS'!I122</f>
        <v>34</v>
      </c>
      <c r="H5917" s="1">
        <f>'JOVENES PROTAGONISTAS'!J122</f>
        <v>5635.811811470755</v>
      </c>
    </row>
    <row r="5918">
      <c r="A5918" t="str">
        <v>Jóvenes Protagonistas</v>
      </c>
      <c r="B5918" t="str">
        <v>EL PROGRESO</v>
      </c>
      <c r="C5918" t="str">
        <v>Guastatoya</v>
      </c>
      <c r="D5918" t="str">
        <v>Persona</v>
      </c>
      <c r="E5918" t="str">
        <v>04 Abril</v>
      </c>
      <c r="F5918">
        <v>4</v>
      </c>
      <c r="G5918" s="1">
        <f>'JOVENES PROTAGONISTAS'!K122</f>
        <v>9</v>
      </c>
      <c r="H5918" s="1">
        <f>'JOVENES PROTAGONISTAS'!L122</f>
        <v>7737.239536321484</v>
      </c>
    </row>
    <row r="5919">
      <c r="A5919" t="str">
        <v>Jóvenes Protagonistas</v>
      </c>
      <c r="B5919" t="str">
        <v>EL PROGRESO</v>
      </c>
      <c r="C5919" t="str">
        <v>Guastatoya</v>
      </c>
      <c r="D5919" t="str">
        <v>Persona</v>
      </c>
      <c r="E5919" t="str">
        <v>05 Mayo</v>
      </c>
      <c r="F5919">
        <v>5</v>
      </c>
      <c r="G5919" s="1">
        <f>'JOVENES PROTAGONISTAS'!M122</f>
        <v>3</v>
      </c>
      <c r="H5919" s="1">
        <f>'JOVENES PROTAGONISTAS'!N122</f>
        <v>3025.4915682967962</v>
      </c>
    </row>
    <row r="5920">
      <c r="A5920" t="str">
        <v>Jóvenes Protagonistas</v>
      </c>
      <c r="B5920" t="str">
        <v>EL PROGRESO</v>
      </c>
      <c r="C5920" t="str">
        <v>Guastatoya</v>
      </c>
      <c r="D5920" t="str">
        <v>Persona</v>
      </c>
      <c r="E5920" t="str">
        <v>06 Junio</v>
      </c>
      <c r="F5920">
        <v>6</v>
      </c>
      <c r="G5920" s="1">
        <f>'JOVENES PROTAGONISTAS'!O122</f>
        <v>121</v>
      </c>
      <c r="H5920" s="1">
        <f>'JOVENES PROTAGONISTAS'!P122</f>
        <v>27824.547518817202</v>
      </c>
    </row>
    <row r="5921">
      <c r="A5921" t="str">
        <v>Jóvenes Protagonistas</v>
      </c>
      <c r="B5921" t="str">
        <v>EL PROGRESO</v>
      </c>
      <c r="C5921" t="str">
        <v>Guastatoya</v>
      </c>
      <c r="D5921" t="str">
        <v>Persona</v>
      </c>
      <c r="E5921" t="str">
        <v>07 Julio</v>
      </c>
      <c r="F5921">
        <v>7</v>
      </c>
      <c r="G5921" s="1">
        <f>'JOVENES PROTAGONISTAS'!Q122</f>
        <v>3</v>
      </c>
      <c r="H5921" s="1">
        <f>'JOVENES PROTAGONISTAS'!R122</f>
        <v>2371.2794611145127</v>
      </c>
    </row>
    <row r="5922">
      <c r="A5922" t="str">
        <v>Jóvenes Protagonistas</v>
      </c>
      <c r="B5922" t="str">
        <v>EL PROGRESO</v>
      </c>
      <c r="C5922" t="str">
        <v>Sanarate</v>
      </c>
      <c r="D5922" t="str">
        <v>Persona</v>
      </c>
      <c r="E5922" t="str">
        <v>01 Enero</v>
      </c>
      <c r="F5922">
        <v>1</v>
      </c>
      <c r="G5922" s="1">
        <f>'JOVENES PROTAGONISTAS'!E123</f>
        <v>0</v>
      </c>
      <c r="H5922" s="1">
        <f>'JOVENES PROTAGONISTAS'!F123</f>
        <v>0</v>
      </c>
    </row>
    <row r="5923">
      <c r="A5923" t="str">
        <v>Jóvenes Protagonistas</v>
      </c>
      <c r="B5923" t="str">
        <v>EL PROGRESO</v>
      </c>
      <c r="C5923" t="str">
        <v>Sanarate</v>
      </c>
      <c r="D5923" t="str">
        <v>Persona</v>
      </c>
      <c r="E5923" t="str">
        <v>02 Febrero</v>
      </c>
      <c r="F5923">
        <v>2</v>
      </c>
      <c r="G5923" s="1">
        <f>'JOVENES PROTAGONISTAS'!G123</f>
        <v>232</v>
      </c>
      <c r="H5923" s="1">
        <f>'JOVENES PROTAGONISTAS'!H123</f>
        <v>23314.150652003143</v>
      </c>
    </row>
    <row r="5924">
      <c r="A5924" t="str">
        <v>Jóvenes Protagonistas</v>
      </c>
      <c r="B5924" t="str">
        <v>EL PROGRESO</v>
      </c>
      <c r="C5924" t="str">
        <v>Sanarate</v>
      </c>
      <c r="D5924" t="str">
        <v>Persona</v>
      </c>
      <c r="E5924" t="str">
        <v>03 Marzo</v>
      </c>
      <c r="F5924">
        <v>3</v>
      </c>
      <c r="G5924" s="1">
        <f>'JOVENES PROTAGONISTAS'!I123</f>
        <v>47</v>
      </c>
      <c r="H5924" s="1">
        <f>'JOVENES PROTAGONISTAS'!J123</f>
        <v>7790.681033503691</v>
      </c>
    </row>
    <row r="5925">
      <c r="A5925" t="str">
        <v>Jóvenes Protagonistas</v>
      </c>
      <c r="B5925" t="str">
        <v>EL PROGRESO</v>
      </c>
      <c r="C5925" t="str">
        <v>Sanarate</v>
      </c>
      <c r="D5925" t="str">
        <v>Persona</v>
      </c>
      <c r="E5925" t="str">
        <v>04 Abril</v>
      </c>
      <c r="F5925">
        <v>4</v>
      </c>
      <c r="G5925" s="1">
        <f>'JOVENES PROTAGONISTAS'!K123</f>
        <v>5</v>
      </c>
      <c r="H5925" s="1">
        <f>'JOVENES PROTAGONISTAS'!L123</f>
        <v>4298.4664090674905</v>
      </c>
    </row>
    <row r="5926">
      <c r="A5926" t="str">
        <v>Jóvenes Protagonistas</v>
      </c>
      <c r="B5926" t="str">
        <v>EL PROGRESO</v>
      </c>
      <c r="C5926" t="str">
        <v>Sanarate</v>
      </c>
      <c r="D5926" t="str">
        <v>Persona</v>
      </c>
      <c r="E5926" t="str">
        <v>05 Mayo</v>
      </c>
      <c r="F5926">
        <v>5</v>
      </c>
      <c r="G5926" s="1">
        <f>'JOVENES PROTAGONISTAS'!M123</f>
        <v>14</v>
      </c>
      <c r="H5926" s="1">
        <f>'JOVENES PROTAGONISTAS'!N123</f>
        <v>14118.960652051715</v>
      </c>
    </row>
    <row r="5927">
      <c r="A5927" t="str">
        <v>Jóvenes Protagonistas</v>
      </c>
      <c r="B5927" t="str">
        <v>EL PROGRESO</v>
      </c>
      <c r="C5927" t="str">
        <v>Sanarate</v>
      </c>
      <c r="D5927" t="str">
        <v>Persona</v>
      </c>
      <c r="E5927" t="str">
        <v>06 Junio</v>
      </c>
      <c r="F5927">
        <v>6</v>
      </c>
      <c r="G5927" s="1">
        <f>'JOVENES PROTAGONISTAS'!O123</f>
        <v>137</v>
      </c>
      <c r="H5927" s="1">
        <f>'JOVENES PROTAGONISTAS'!P123</f>
        <v>31503.82652956989</v>
      </c>
    </row>
    <row r="5928">
      <c r="A5928" t="str">
        <v>Jóvenes Protagonistas</v>
      </c>
      <c r="B5928" t="str">
        <v>EL PROGRESO</v>
      </c>
      <c r="C5928" t="str">
        <v>Sanarate</v>
      </c>
      <c r="D5928" t="str">
        <v>Persona</v>
      </c>
      <c r="E5928" t="str">
        <v>07 Julio</v>
      </c>
      <c r="F5928">
        <v>7</v>
      </c>
      <c r="G5928" s="1">
        <f>'JOVENES PROTAGONISTAS'!Q123</f>
        <v>13</v>
      </c>
      <c r="H5928" s="1">
        <f>'JOVENES PROTAGONISTAS'!R123</f>
        <v>10275.544331496223</v>
      </c>
    </row>
    <row r="5929">
      <c r="A5929" t="str">
        <v>Jóvenes Protagonistas</v>
      </c>
      <c r="B5929" t="str">
        <v>EL PROGRESO</v>
      </c>
      <c r="C5929" t="str">
        <v>San Antonio La Paz</v>
      </c>
      <c r="D5929" t="str">
        <v>Persona</v>
      </c>
      <c r="E5929" t="str">
        <v>01 Enero</v>
      </c>
      <c r="F5929">
        <v>1</v>
      </c>
      <c r="G5929" s="1">
        <f>'JOVENES PROTAGONISTAS'!E124</f>
        <v>0</v>
      </c>
      <c r="H5929" s="1">
        <f>'JOVENES PROTAGONISTAS'!F124</f>
        <v>0</v>
      </c>
    </row>
    <row r="5930">
      <c r="A5930" t="str">
        <v>Jóvenes Protagonistas</v>
      </c>
      <c r="B5930" t="str">
        <v>EL PROGRESO</v>
      </c>
      <c r="C5930" t="str">
        <v>San Antonio La Paz</v>
      </c>
      <c r="D5930" t="str">
        <v>Persona</v>
      </c>
      <c r="E5930" t="str">
        <v>02 Febrero</v>
      </c>
      <c r="F5930">
        <v>2</v>
      </c>
      <c r="G5930" s="1">
        <f>'JOVENES PROTAGONISTAS'!G124</f>
        <v>111</v>
      </c>
      <c r="H5930" s="1">
        <f>'JOVENES PROTAGONISTAS'!H124</f>
        <v>11154.615182639434</v>
      </c>
    </row>
    <row r="5931">
      <c r="A5931" t="str">
        <v>Jóvenes Protagonistas</v>
      </c>
      <c r="B5931" t="str">
        <v>EL PROGRESO</v>
      </c>
      <c r="C5931" t="str">
        <v>San Antonio La Paz</v>
      </c>
      <c r="D5931" t="str">
        <v>Persona</v>
      </c>
      <c r="E5931" t="str">
        <v>03 Marzo</v>
      </c>
      <c r="F5931">
        <v>3</v>
      </c>
      <c r="G5931" s="1">
        <f>'JOVENES PROTAGONISTAS'!I124</f>
        <v>53</v>
      </c>
      <c r="H5931" s="1">
        <f>'JOVENES PROTAGONISTAS'!J124</f>
        <v>8785.236059057353</v>
      </c>
    </row>
    <row r="5932">
      <c r="A5932" t="str">
        <v>Jóvenes Protagonistas</v>
      </c>
      <c r="B5932" t="str">
        <v>EL PROGRESO</v>
      </c>
      <c r="C5932" t="str">
        <v>San Antonio La Paz</v>
      </c>
      <c r="D5932" t="str">
        <v>Persona</v>
      </c>
      <c r="E5932" t="str">
        <v>04 Abril</v>
      </c>
      <c r="F5932">
        <v>4</v>
      </c>
      <c r="G5932" s="1">
        <f>'JOVENES PROTAGONISTAS'!K124</f>
        <v>7</v>
      </c>
      <c r="H5932" s="1">
        <f>'JOVENES PROTAGONISTAS'!L124</f>
        <v>6017.852972694487</v>
      </c>
    </row>
    <row r="5933">
      <c r="A5933" t="str">
        <v>Jóvenes Protagonistas</v>
      </c>
      <c r="B5933" t="str">
        <v>EL PROGRESO</v>
      </c>
      <c r="C5933" t="str">
        <v>San Antonio La Paz</v>
      </c>
      <c r="D5933" t="str">
        <v>Persona</v>
      </c>
      <c r="E5933" t="str">
        <v>05 Mayo</v>
      </c>
      <c r="F5933">
        <v>5</v>
      </c>
      <c r="G5933" s="1">
        <f>'JOVENES PROTAGONISTAS'!M124</f>
        <v>25</v>
      </c>
      <c r="H5933" s="1">
        <f>'JOVENES PROTAGONISTAS'!N124</f>
        <v>25212.429735806636</v>
      </c>
    </row>
    <row r="5934">
      <c r="A5934" t="str">
        <v>Jóvenes Protagonistas</v>
      </c>
      <c r="B5934" t="str">
        <v>EL PROGRESO</v>
      </c>
      <c r="C5934" t="str">
        <v>San Antonio La Paz</v>
      </c>
      <c r="D5934" t="str">
        <v>Persona</v>
      </c>
      <c r="E5934" t="str">
        <v>06 Junio</v>
      </c>
      <c r="F5934">
        <v>6</v>
      </c>
      <c r="G5934" s="1">
        <f>'JOVENES PROTAGONISTAS'!O124</f>
        <v>126</v>
      </c>
      <c r="H5934" s="1">
        <f>'JOVENES PROTAGONISTAS'!P124</f>
        <v>28974.32220967742</v>
      </c>
    </row>
    <row r="5935">
      <c r="A5935" t="str">
        <v>Jóvenes Protagonistas</v>
      </c>
      <c r="B5935" t="str">
        <v>EL PROGRESO</v>
      </c>
      <c r="C5935" t="str">
        <v>San Antonio La Paz</v>
      </c>
      <c r="D5935" t="str">
        <v>Persona</v>
      </c>
      <c r="E5935" t="str">
        <v>07 Julio</v>
      </c>
      <c r="F5935">
        <v>7</v>
      </c>
      <c r="G5935" s="1">
        <f>'JOVENES PROTAGONISTAS'!Q124</f>
        <v>3</v>
      </c>
      <c r="H5935" s="1">
        <f>'JOVENES PROTAGONISTAS'!R124</f>
        <v>2371.2794611145127</v>
      </c>
    </row>
    <row r="5936">
      <c r="A5936" t="str">
        <v>Jóvenes Protagonistas</v>
      </c>
      <c r="B5936" t="str">
        <v>EL PROGRESO</v>
      </c>
      <c r="C5936" t="str">
        <v>El Jícaro</v>
      </c>
      <c r="D5936" t="str">
        <v>Persona</v>
      </c>
      <c r="E5936" t="str">
        <v>01 Enero</v>
      </c>
      <c r="F5936">
        <v>1</v>
      </c>
      <c r="G5936" s="1">
        <f>'JOVENES PROTAGONISTAS'!E125</f>
        <v>0</v>
      </c>
      <c r="H5936" s="1">
        <f>'JOVENES PROTAGONISTAS'!F125</f>
        <v>0</v>
      </c>
    </row>
    <row r="5937">
      <c r="A5937" t="str">
        <v>Jóvenes Protagonistas</v>
      </c>
      <c r="B5937" t="str">
        <v>EL PROGRESO</v>
      </c>
      <c r="C5937" t="str">
        <v>El Jícaro</v>
      </c>
      <c r="D5937" t="str">
        <v>Persona</v>
      </c>
      <c r="E5937" t="str">
        <v>02 Febrero</v>
      </c>
      <c r="F5937">
        <v>2</v>
      </c>
      <c r="G5937" s="1">
        <f>'JOVENES PROTAGONISTAS'!G125</f>
        <v>0</v>
      </c>
      <c r="H5937" s="1">
        <f>'JOVENES PROTAGONISTAS'!H125</f>
        <v>0</v>
      </c>
    </row>
    <row r="5938">
      <c r="A5938" t="str">
        <v>Jóvenes Protagonistas</v>
      </c>
      <c r="B5938" t="str">
        <v>EL PROGRESO</v>
      </c>
      <c r="C5938" t="str">
        <v>El Jícaro</v>
      </c>
      <c r="D5938" t="str">
        <v>Persona</v>
      </c>
      <c r="E5938" t="str">
        <v>03 Marzo</v>
      </c>
      <c r="F5938">
        <v>3</v>
      </c>
      <c r="G5938" s="1">
        <f>'JOVENES PROTAGONISTAS'!I125</f>
        <v>0</v>
      </c>
      <c r="H5938" s="1">
        <f>'JOVENES PROTAGONISTAS'!J125</f>
        <v>0</v>
      </c>
    </row>
    <row r="5939">
      <c r="A5939" t="str">
        <v>Jóvenes Protagonistas</v>
      </c>
      <c r="B5939" t="str">
        <v>EL PROGRESO</v>
      </c>
      <c r="C5939" t="str">
        <v>El Jícaro</v>
      </c>
      <c r="D5939" t="str">
        <v>Persona</v>
      </c>
      <c r="E5939" t="str">
        <v>04 Abril</v>
      </c>
      <c r="F5939">
        <v>4</v>
      </c>
      <c r="G5939" s="1">
        <f>'JOVENES PROTAGONISTAS'!K125</f>
        <v>0</v>
      </c>
      <c r="H5939" s="1">
        <f>'JOVENES PROTAGONISTAS'!L125</f>
        <v>0</v>
      </c>
    </row>
    <row r="5940">
      <c r="A5940" t="str">
        <v>Jóvenes Protagonistas</v>
      </c>
      <c r="B5940" t="str">
        <v>EL PROGRESO</v>
      </c>
      <c r="C5940" t="str">
        <v>El Jícaro</v>
      </c>
      <c r="D5940" t="str">
        <v>Persona</v>
      </c>
      <c r="E5940" t="str">
        <v>05 Mayo</v>
      </c>
      <c r="F5940">
        <v>5</v>
      </c>
      <c r="G5940" s="1">
        <f>'JOVENES PROTAGONISTAS'!M125</f>
        <v>0</v>
      </c>
      <c r="H5940" s="1">
        <f>'JOVENES PROTAGONISTAS'!N125</f>
        <v>0</v>
      </c>
    </row>
    <row r="5941">
      <c r="A5941" t="str">
        <v>Jóvenes Protagonistas</v>
      </c>
      <c r="B5941" t="str">
        <v>EL PROGRESO</v>
      </c>
      <c r="C5941" t="str">
        <v>El Jícaro</v>
      </c>
      <c r="D5941" t="str">
        <v>Persona</v>
      </c>
      <c r="E5941" t="str">
        <v>06 Junio</v>
      </c>
      <c r="F5941">
        <v>6</v>
      </c>
      <c r="G5941" s="1">
        <f>'JOVENES PROTAGONISTAS'!O125</f>
        <v>0</v>
      </c>
      <c r="H5941" s="1">
        <f>'JOVENES PROTAGONISTAS'!P125</f>
        <v>0</v>
      </c>
    </row>
    <row r="5942">
      <c r="A5942" t="str">
        <v>Jóvenes Protagonistas</v>
      </c>
      <c r="B5942" t="str">
        <v>EL PROGRESO</v>
      </c>
      <c r="C5942" t="str">
        <v>El Jícaro</v>
      </c>
      <c r="D5942" t="str">
        <v>Persona</v>
      </c>
      <c r="E5942" t="str">
        <v>07 Julio</v>
      </c>
      <c r="F5942">
        <v>7</v>
      </c>
      <c r="G5942" s="1">
        <f>'JOVENES PROTAGONISTAS'!Q125</f>
        <v>14</v>
      </c>
      <c r="H5942" s="1">
        <f>'JOVENES PROTAGONISTAS'!R125</f>
        <v>11065.970818534393</v>
      </c>
    </row>
    <row r="5943">
      <c r="A5943" t="str">
        <v>Jóvenes Protagonistas</v>
      </c>
      <c r="B5943" t="str">
        <v>EL PROGRESO</v>
      </c>
      <c r="C5943" t="str">
        <v>San Agustín Acasaguastlán</v>
      </c>
      <c r="D5943" t="str">
        <v>Persona</v>
      </c>
      <c r="E5943" t="str">
        <v>01 Enero</v>
      </c>
      <c r="F5943">
        <v>1</v>
      </c>
      <c r="G5943" s="1">
        <f>'JOVENES PROTAGONISTAS'!E126</f>
        <v>0</v>
      </c>
      <c r="H5943" s="1">
        <f>'JOVENES PROTAGONISTAS'!F126</f>
        <v>0</v>
      </c>
    </row>
    <row r="5944">
      <c r="A5944" t="str">
        <v>Jóvenes Protagonistas</v>
      </c>
      <c r="B5944" t="str">
        <v>EL PROGRESO</v>
      </c>
      <c r="C5944" t="str">
        <v>San Agustín Acasaguastlán</v>
      </c>
      <c r="D5944" t="str">
        <v>Persona</v>
      </c>
      <c r="E5944" t="str">
        <v>02 Febrero</v>
      </c>
      <c r="F5944">
        <v>2</v>
      </c>
      <c r="G5944" s="1">
        <f>'JOVENES PROTAGONISTAS'!G126</f>
        <v>0</v>
      </c>
      <c r="H5944" s="1">
        <f>'JOVENES PROTAGONISTAS'!H126</f>
        <v>0</v>
      </c>
    </row>
    <row r="5945">
      <c r="A5945" t="str">
        <v>Jóvenes Protagonistas</v>
      </c>
      <c r="B5945" t="str">
        <v>EL PROGRESO</v>
      </c>
      <c r="C5945" t="str">
        <v>San Agustín Acasaguastlán</v>
      </c>
      <c r="D5945" t="str">
        <v>Persona</v>
      </c>
      <c r="E5945" t="str">
        <v>03 Marzo</v>
      </c>
      <c r="F5945">
        <v>3</v>
      </c>
      <c r="G5945" s="1">
        <f>'JOVENES PROTAGONISTAS'!I126</f>
        <v>0</v>
      </c>
      <c r="H5945" s="1">
        <f>'JOVENES PROTAGONISTAS'!J126</f>
        <v>0</v>
      </c>
    </row>
    <row r="5946">
      <c r="A5946" t="str">
        <v>Jóvenes Protagonistas</v>
      </c>
      <c r="B5946" t="str">
        <v>EL PROGRESO</v>
      </c>
      <c r="C5946" t="str">
        <v>San Agustín Acasaguastlán</v>
      </c>
      <c r="D5946" t="str">
        <v>Persona</v>
      </c>
      <c r="E5946" t="str">
        <v>04 Abril</v>
      </c>
      <c r="F5946">
        <v>4</v>
      </c>
      <c r="G5946" s="1">
        <f>'JOVENES PROTAGONISTAS'!K126</f>
        <v>0</v>
      </c>
      <c r="H5946" s="1">
        <f>'JOVENES PROTAGONISTAS'!L126</f>
        <v>0</v>
      </c>
    </row>
    <row r="5947">
      <c r="A5947" t="str">
        <v>Jóvenes Protagonistas</v>
      </c>
      <c r="B5947" t="str">
        <v>EL PROGRESO</v>
      </c>
      <c r="C5947" t="str">
        <v>San Agustín Acasaguastlán</v>
      </c>
      <c r="D5947" t="str">
        <v>Persona</v>
      </c>
      <c r="E5947" t="str">
        <v>05 Mayo</v>
      </c>
      <c r="F5947">
        <v>5</v>
      </c>
      <c r="G5947" s="1">
        <f>'JOVENES PROTAGONISTAS'!M126</f>
        <v>0</v>
      </c>
      <c r="H5947" s="1">
        <f>'JOVENES PROTAGONISTAS'!N126</f>
        <v>0</v>
      </c>
    </row>
    <row r="5948">
      <c r="A5948" t="str">
        <v>Jóvenes Protagonistas</v>
      </c>
      <c r="B5948" t="str">
        <v>EL PROGRESO</v>
      </c>
      <c r="C5948" t="str">
        <v>San Agustín Acasaguastlán</v>
      </c>
      <c r="D5948" t="str">
        <v>Persona</v>
      </c>
      <c r="E5948" t="str">
        <v>06 Junio</v>
      </c>
      <c r="F5948">
        <v>6</v>
      </c>
      <c r="G5948" s="1">
        <f>'JOVENES PROTAGONISTAS'!O126</f>
        <v>3</v>
      </c>
      <c r="H5948" s="1">
        <f>'JOVENES PROTAGONISTAS'!P126</f>
        <v>689.864814516129</v>
      </c>
    </row>
    <row r="5949">
      <c r="A5949" t="str">
        <v>Jóvenes Protagonistas</v>
      </c>
      <c r="B5949" t="str">
        <v>EL PROGRESO</v>
      </c>
      <c r="C5949" t="str">
        <v>San Agustín Acasaguastlán</v>
      </c>
      <c r="D5949" t="str">
        <v>Persona</v>
      </c>
      <c r="E5949" t="str">
        <v>07 Julio</v>
      </c>
      <c r="F5949">
        <v>7</v>
      </c>
      <c r="G5949" s="1">
        <f>'JOVENES PROTAGONISTAS'!Q126</f>
        <v>9</v>
      </c>
      <c r="H5949" s="1">
        <f>'JOVENES PROTAGONISTAS'!R126</f>
        <v>7113.838383343539</v>
      </c>
    </row>
    <row r="5950">
      <c r="A5950" t="str">
        <v>Jóvenes Protagonistas</v>
      </c>
      <c r="B5950" t="str">
        <v>EL PROGRESO</v>
      </c>
      <c r="C5950" t="str">
        <v>Sansare</v>
      </c>
      <c r="D5950" t="str">
        <v>Persona</v>
      </c>
      <c r="E5950" t="str">
        <v>01 Enero</v>
      </c>
      <c r="F5950">
        <v>1</v>
      </c>
      <c r="G5950" s="1">
        <f>'JOVENES PROTAGONISTAS'!E127</f>
        <v>0</v>
      </c>
      <c r="H5950" s="1">
        <f>'JOVENES PROTAGONISTAS'!F127</f>
        <v>0</v>
      </c>
    </row>
    <row r="5951">
      <c r="A5951" t="str">
        <v>Jóvenes Protagonistas</v>
      </c>
      <c r="B5951" t="str">
        <v>EL PROGRESO</v>
      </c>
      <c r="C5951" t="str">
        <v>Sansare</v>
      </c>
      <c r="D5951" t="str">
        <v>Persona</v>
      </c>
      <c r="E5951" t="str">
        <v>02 Febrero</v>
      </c>
      <c r="F5951">
        <v>2</v>
      </c>
      <c r="G5951" s="1">
        <f>'JOVENES PROTAGONISTAS'!G127</f>
        <v>0</v>
      </c>
      <c r="H5951" s="1">
        <f>'JOVENES PROTAGONISTAS'!H127</f>
        <v>0</v>
      </c>
    </row>
    <row r="5952">
      <c r="A5952" t="str">
        <v>Jóvenes Protagonistas</v>
      </c>
      <c r="B5952" t="str">
        <v>EL PROGRESO</v>
      </c>
      <c r="C5952" t="str">
        <v>Sansare</v>
      </c>
      <c r="D5952" t="str">
        <v>Persona</v>
      </c>
      <c r="E5952" t="str">
        <v>03 Marzo</v>
      </c>
      <c r="F5952">
        <v>3</v>
      </c>
      <c r="G5952" s="1">
        <f>'JOVENES PROTAGONISTAS'!I127</f>
        <v>0</v>
      </c>
      <c r="H5952" s="1">
        <f>'JOVENES PROTAGONISTAS'!J127</f>
        <v>0</v>
      </c>
    </row>
    <row r="5953">
      <c r="A5953" t="str">
        <v>Jóvenes Protagonistas</v>
      </c>
      <c r="B5953" t="str">
        <v>EL PROGRESO</v>
      </c>
      <c r="C5953" t="str">
        <v>Sansare</v>
      </c>
      <c r="D5953" t="str">
        <v>Persona</v>
      </c>
      <c r="E5953" t="str">
        <v>04 Abril</v>
      </c>
      <c r="F5953">
        <v>4</v>
      </c>
      <c r="G5953" s="1">
        <f>'JOVENES PROTAGONISTAS'!K127</f>
        <v>0</v>
      </c>
      <c r="H5953" s="1">
        <f>'JOVENES PROTAGONISTAS'!L127</f>
        <v>0</v>
      </c>
    </row>
    <row r="5954">
      <c r="A5954" t="str">
        <v>Jóvenes Protagonistas</v>
      </c>
      <c r="B5954" t="str">
        <v>EL PROGRESO</v>
      </c>
      <c r="C5954" t="str">
        <v>Sansare</v>
      </c>
      <c r="D5954" t="str">
        <v>Persona</v>
      </c>
      <c r="E5954" t="str">
        <v>05 Mayo</v>
      </c>
      <c r="F5954">
        <v>5</v>
      </c>
      <c r="G5954" s="1">
        <f>'JOVENES PROTAGONISTAS'!M127</f>
        <v>0</v>
      </c>
      <c r="H5954" s="1">
        <f>'JOVENES PROTAGONISTAS'!N127</f>
        <v>0</v>
      </c>
    </row>
    <row r="5955">
      <c r="A5955" t="str">
        <v>Jóvenes Protagonistas</v>
      </c>
      <c r="B5955" t="str">
        <v>EL PROGRESO</v>
      </c>
      <c r="C5955" t="str">
        <v>Sansare</v>
      </c>
      <c r="D5955" t="str">
        <v>Persona</v>
      </c>
      <c r="E5955" t="str">
        <v>06 Junio</v>
      </c>
      <c r="F5955">
        <v>6</v>
      </c>
      <c r="G5955" s="1">
        <f>'JOVENES PROTAGONISTAS'!O127</f>
        <v>17</v>
      </c>
      <c r="H5955" s="1">
        <f>'JOVENES PROTAGONISTAS'!P127</f>
        <v>3909.233948924731</v>
      </c>
    </row>
    <row r="5956">
      <c r="A5956" t="str">
        <v>Jóvenes Protagonistas</v>
      </c>
      <c r="B5956" t="str">
        <v>EL PROGRESO</v>
      </c>
      <c r="C5956" t="str">
        <v>Sansare</v>
      </c>
      <c r="D5956" t="str">
        <v>Persona</v>
      </c>
      <c r="E5956" t="str">
        <v>07 Julio</v>
      </c>
      <c r="F5956">
        <v>7</v>
      </c>
      <c r="G5956" s="1">
        <f>'JOVENES PROTAGONISTAS'!Q127</f>
        <v>4</v>
      </c>
      <c r="H5956" s="1">
        <f>'JOVENES PROTAGONISTAS'!R127</f>
        <v>3161.705948152684</v>
      </c>
    </row>
    <row r="5957">
      <c r="A5957" t="str">
        <v>Jóvenes Protagonistas</v>
      </c>
      <c r="B5957" t="str">
        <v>EL PROGRESO</v>
      </c>
      <c r="C5957" t="str">
        <v>Morazán</v>
      </c>
      <c r="D5957" t="str">
        <v>Persona</v>
      </c>
      <c r="E5957" t="str">
        <v>01 Enero</v>
      </c>
      <c r="F5957">
        <v>1</v>
      </c>
      <c r="G5957" s="1">
        <f>'JOVENES PROTAGONISTAS'!E128</f>
        <v>0</v>
      </c>
      <c r="H5957" s="1">
        <f>'JOVENES PROTAGONISTAS'!F128</f>
        <v>0</v>
      </c>
    </row>
    <row r="5958">
      <c r="A5958" t="str">
        <v>Jóvenes Protagonistas</v>
      </c>
      <c r="B5958" t="str">
        <v>EL PROGRESO</v>
      </c>
      <c r="C5958" t="str">
        <v>Morazán</v>
      </c>
      <c r="D5958" t="str">
        <v>Persona</v>
      </c>
      <c r="E5958" t="str">
        <v>02 Febrero</v>
      </c>
      <c r="F5958">
        <v>2</v>
      </c>
      <c r="G5958" s="1">
        <f>'JOVENES PROTAGONISTAS'!G128</f>
        <v>0</v>
      </c>
      <c r="H5958" s="1">
        <f>'JOVENES PROTAGONISTAS'!H128</f>
        <v>0</v>
      </c>
    </row>
    <row r="5959">
      <c r="A5959" t="str">
        <v>Jóvenes Protagonistas</v>
      </c>
      <c r="B5959" t="str">
        <v>EL PROGRESO</v>
      </c>
      <c r="C5959" t="str">
        <v>Morazán</v>
      </c>
      <c r="D5959" t="str">
        <v>Persona</v>
      </c>
      <c r="E5959" t="str">
        <v>03 Marzo</v>
      </c>
      <c r="F5959">
        <v>3</v>
      </c>
      <c r="G5959" s="1">
        <f>'JOVENES PROTAGONISTAS'!I128</f>
        <v>0</v>
      </c>
      <c r="H5959" s="1">
        <f>'JOVENES PROTAGONISTAS'!J128</f>
        <v>0</v>
      </c>
    </row>
    <row r="5960">
      <c r="A5960" t="str">
        <v>Jóvenes Protagonistas</v>
      </c>
      <c r="B5960" t="str">
        <v>EL PROGRESO</v>
      </c>
      <c r="C5960" t="str">
        <v>Morazán</v>
      </c>
      <c r="D5960" t="str">
        <v>Persona</v>
      </c>
      <c r="E5960" t="str">
        <v>04 Abril</v>
      </c>
      <c r="F5960">
        <v>4</v>
      </c>
      <c r="G5960" s="1">
        <f>'JOVENES PROTAGONISTAS'!K128</f>
        <v>0</v>
      </c>
      <c r="H5960" s="1">
        <f>'JOVENES PROTAGONISTAS'!L128</f>
        <v>0</v>
      </c>
    </row>
    <row r="5961">
      <c r="A5961" t="str">
        <v>Jóvenes Protagonistas</v>
      </c>
      <c r="B5961" t="str">
        <v>EL PROGRESO</v>
      </c>
      <c r="C5961" t="str">
        <v>Morazán</v>
      </c>
      <c r="D5961" t="str">
        <v>Persona</v>
      </c>
      <c r="E5961" t="str">
        <v>05 Mayo</v>
      </c>
      <c r="F5961">
        <v>5</v>
      </c>
      <c r="G5961" s="1">
        <f>'JOVENES PROTAGONISTAS'!M128</f>
        <v>0</v>
      </c>
      <c r="H5961" s="1">
        <f>'JOVENES PROTAGONISTAS'!N128</f>
        <v>0</v>
      </c>
    </row>
    <row r="5962">
      <c r="A5962" t="str">
        <v>Jóvenes Protagonistas</v>
      </c>
      <c r="B5962" t="str">
        <v>EL PROGRESO</v>
      </c>
      <c r="C5962" t="str">
        <v>Morazán</v>
      </c>
      <c r="D5962" t="str">
        <v>Persona</v>
      </c>
      <c r="E5962" t="str">
        <v>06 Junio</v>
      </c>
      <c r="F5962">
        <v>6</v>
      </c>
      <c r="G5962" s="1">
        <f>'JOVENES PROTAGONISTAS'!O128</f>
        <v>6</v>
      </c>
      <c r="H5962" s="1">
        <f>'JOVENES PROTAGONISTAS'!P128</f>
        <v>1379.729629032258</v>
      </c>
    </row>
    <row r="5963">
      <c r="A5963" t="str">
        <v>Jóvenes Protagonistas</v>
      </c>
      <c r="B5963" t="str">
        <v>EL PROGRESO</v>
      </c>
      <c r="C5963" t="str">
        <v>Morazán</v>
      </c>
      <c r="D5963" t="str">
        <v>Persona</v>
      </c>
      <c r="E5963" t="str">
        <v>07 Julio</v>
      </c>
      <c r="F5963">
        <v>7</v>
      </c>
      <c r="G5963" s="1">
        <f>'JOVENES PROTAGONISTAS'!Q128</f>
        <v>8</v>
      </c>
      <c r="H5963" s="1">
        <f>'JOVENES PROTAGONISTAS'!R128</f>
        <v>6323.411896305368</v>
      </c>
    </row>
    <row r="5964">
      <c r="A5964" t="str">
        <v>Jóvenes Protagonistas</v>
      </c>
      <c r="B5964" t="str">
        <v>SUCHITEPÉQUEZ</v>
      </c>
      <c r="C5964" t="str">
        <v>San Bernardino</v>
      </c>
      <c r="D5964" t="str">
        <v>Persona</v>
      </c>
      <c r="E5964" t="str">
        <v>01 Enero</v>
      </c>
      <c r="F5964">
        <v>1</v>
      </c>
      <c r="G5964" s="1">
        <f>'JOVENES PROTAGONISTAS'!E129</f>
        <v>0</v>
      </c>
      <c r="H5964" s="1">
        <f>'JOVENES PROTAGONISTAS'!F129</f>
        <v>0</v>
      </c>
    </row>
    <row r="5965">
      <c r="A5965" t="str">
        <v>Jóvenes Protagonistas</v>
      </c>
      <c r="B5965" t="str">
        <v>SUCHITEPÉQUEZ</v>
      </c>
      <c r="C5965" t="str">
        <v>San Bernardino</v>
      </c>
      <c r="D5965" t="str">
        <v>Persona</v>
      </c>
      <c r="E5965" t="str">
        <v>02 Febrero</v>
      </c>
      <c r="F5965">
        <v>2</v>
      </c>
      <c r="G5965" s="1">
        <f>'JOVENES PROTAGONISTAS'!G129</f>
        <v>50</v>
      </c>
      <c r="H5965" s="1">
        <f>'JOVENES PROTAGONISTAS'!H129</f>
        <v>5024.601433621367</v>
      </c>
    </row>
    <row r="5966">
      <c r="A5966" t="str">
        <v>Jóvenes Protagonistas</v>
      </c>
      <c r="B5966" t="str">
        <v>SUCHITEPÉQUEZ</v>
      </c>
      <c r="C5966" t="str">
        <v>San Bernardino</v>
      </c>
      <c r="D5966" t="str">
        <v>Persona</v>
      </c>
      <c r="E5966" t="str">
        <v>03 Marzo</v>
      </c>
      <c r="F5966">
        <v>3</v>
      </c>
      <c r="G5966" s="1">
        <f>'JOVENES PROTAGONISTAS'!I129</f>
        <v>116</v>
      </c>
      <c r="H5966" s="1">
        <f>'JOVENES PROTAGONISTAS'!J129</f>
        <v>19228.063827370814</v>
      </c>
    </row>
    <row r="5967">
      <c r="A5967" t="str">
        <v>Jóvenes Protagonistas</v>
      </c>
      <c r="B5967" t="str">
        <v>SUCHITEPÉQUEZ</v>
      </c>
      <c r="C5967" t="str">
        <v>San Bernardino</v>
      </c>
      <c r="D5967" t="str">
        <v>Persona</v>
      </c>
      <c r="E5967" t="str">
        <v>04 Abril</v>
      </c>
      <c r="F5967">
        <v>4</v>
      </c>
      <c r="G5967" s="1">
        <f>'JOVENES PROTAGONISTAS'!K129</f>
        <v>8</v>
      </c>
      <c r="H5967" s="1">
        <f>'JOVENES PROTAGONISTAS'!L129</f>
        <v>6877.546254507985</v>
      </c>
    </row>
    <row r="5968">
      <c r="A5968" t="str">
        <v>Jóvenes Protagonistas</v>
      </c>
      <c r="B5968" t="str">
        <v>SUCHITEPÉQUEZ</v>
      </c>
      <c r="C5968" t="str">
        <v>San Bernardino</v>
      </c>
      <c r="D5968" t="str">
        <v>Persona</v>
      </c>
      <c r="E5968" t="str">
        <v>05 Mayo</v>
      </c>
      <c r="F5968">
        <v>5</v>
      </c>
      <c r="G5968" s="1">
        <f>'JOVENES PROTAGONISTAS'!M129</f>
        <v>6</v>
      </c>
      <c r="H5968" s="1">
        <f>'JOVENES PROTAGONISTAS'!N129</f>
        <v>6050.9831365935925</v>
      </c>
    </row>
    <row r="5969">
      <c r="A5969" t="str">
        <v>Jóvenes Protagonistas</v>
      </c>
      <c r="B5969" t="str">
        <v>SUCHITEPÉQUEZ</v>
      </c>
      <c r="C5969" t="str">
        <v>San Bernardino</v>
      </c>
      <c r="D5969" t="str">
        <v>Persona</v>
      </c>
      <c r="E5969" t="str">
        <v>06 Junio</v>
      </c>
      <c r="F5969">
        <v>6</v>
      </c>
      <c r="G5969" s="1">
        <f>'JOVENES PROTAGONISTAS'!O129</f>
        <v>126</v>
      </c>
      <c r="H5969" s="1">
        <f>'JOVENES PROTAGONISTAS'!P129</f>
        <v>28974.32220967742</v>
      </c>
    </row>
    <row r="5970">
      <c r="A5970" t="str">
        <v>Jóvenes Protagonistas</v>
      </c>
      <c r="B5970" t="str">
        <v>SUCHITEPÉQUEZ</v>
      </c>
      <c r="C5970" t="str">
        <v>San Bernardino</v>
      </c>
      <c r="D5970" t="str">
        <v>Persona</v>
      </c>
      <c r="E5970" t="str">
        <v>07 Julio</v>
      </c>
      <c r="F5970">
        <v>7</v>
      </c>
      <c r="G5970" s="1">
        <f>'JOVENES PROTAGONISTAS'!Q129</f>
        <v>9</v>
      </c>
      <c r="H5970" s="1">
        <f>'JOVENES PROTAGONISTAS'!R129</f>
        <v>7113.838383343539</v>
      </c>
    </row>
    <row r="5971">
      <c r="A5971" t="str">
        <v>Jóvenes Protagonistas</v>
      </c>
      <c r="B5971" t="str">
        <v>SUCHITEPÉQUEZ</v>
      </c>
      <c r="C5971" t="str">
        <v>San Miguel Panam</v>
      </c>
      <c r="D5971" t="str">
        <v>Persona</v>
      </c>
      <c r="E5971" t="str">
        <v>01 Enero</v>
      </c>
      <c r="F5971">
        <v>1</v>
      </c>
      <c r="G5971" s="1">
        <f>'JOVENES PROTAGONISTAS'!E130</f>
        <v>0</v>
      </c>
      <c r="H5971" s="1">
        <f>'JOVENES PROTAGONISTAS'!F130</f>
        <v>0</v>
      </c>
    </row>
    <row r="5972">
      <c r="A5972" t="str">
        <v>Jóvenes Protagonistas</v>
      </c>
      <c r="B5972" t="str">
        <v>SUCHITEPÉQUEZ</v>
      </c>
      <c r="C5972" t="str">
        <v>San Miguel Panam</v>
      </c>
      <c r="D5972" t="str">
        <v>Persona</v>
      </c>
      <c r="E5972" t="str">
        <v>02 Febrero</v>
      </c>
      <c r="F5972">
        <v>2</v>
      </c>
      <c r="G5972" s="1">
        <f>'JOVENES PROTAGONISTAS'!G130</f>
        <v>0</v>
      </c>
      <c r="H5972" s="1">
        <f>'JOVENES PROTAGONISTAS'!H130</f>
        <v>0</v>
      </c>
    </row>
    <row r="5973">
      <c r="A5973" t="str">
        <v>Jóvenes Protagonistas</v>
      </c>
      <c r="B5973" t="str">
        <v>SUCHITEPÉQUEZ</v>
      </c>
      <c r="C5973" t="str">
        <v>San Miguel Panam</v>
      </c>
      <c r="D5973" t="str">
        <v>Persona</v>
      </c>
      <c r="E5973" t="str">
        <v>03 Marzo</v>
      </c>
      <c r="F5973">
        <v>3</v>
      </c>
      <c r="G5973" s="1">
        <f>'JOVENES PROTAGONISTAS'!I130</f>
        <v>39</v>
      </c>
      <c r="H5973" s="1">
        <f>'JOVENES PROTAGONISTAS'!J130</f>
        <v>6464.607666098807</v>
      </c>
    </row>
    <row r="5974">
      <c r="A5974" t="str">
        <v>Jóvenes Protagonistas</v>
      </c>
      <c r="B5974" t="str">
        <v>SUCHITEPÉQUEZ</v>
      </c>
      <c r="C5974" t="str">
        <v>San Miguel Panam</v>
      </c>
      <c r="D5974" t="str">
        <v>Persona</v>
      </c>
      <c r="E5974" t="str">
        <v>04 Abril</v>
      </c>
      <c r="F5974">
        <v>4</v>
      </c>
      <c r="G5974" s="1">
        <f>'JOVENES PROTAGONISTAS'!K130</f>
        <v>13</v>
      </c>
      <c r="H5974" s="1">
        <f>'JOVENES PROTAGONISTAS'!L130</f>
        <v>11176.012663575477</v>
      </c>
    </row>
    <row r="5975">
      <c r="A5975" t="str">
        <v>Jóvenes Protagonistas</v>
      </c>
      <c r="B5975" t="str">
        <v>SUCHITEPÉQUEZ</v>
      </c>
      <c r="C5975" t="str">
        <v>San Miguel Panam</v>
      </c>
      <c r="D5975" t="str">
        <v>Persona</v>
      </c>
      <c r="E5975" t="str">
        <v>05 Mayo</v>
      </c>
      <c r="F5975">
        <v>5</v>
      </c>
      <c r="G5975" s="1">
        <f>'JOVENES PROTAGONISTAS'!M130</f>
        <v>0</v>
      </c>
      <c r="H5975" s="1">
        <f>'JOVENES PROTAGONISTAS'!N130</f>
        <v>0</v>
      </c>
    </row>
    <row r="5976">
      <c r="A5976" t="str">
        <v>Jóvenes Protagonistas</v>
      </c>
      <c r="B5976" t="str">
        <v>SUCHITEPÉQUEZ</v>
      </c>
      <c r="C5976" t="str">
        <v>San Miguel Panam</v>
      </c>
      <c r="D5976" t="str">
        <v>Persona</v>
      </c>
      <c r="E5976" t="str">
        <v>06 Junio</v>
      </c>
      <c r="F5976">
        <v>6</v>
      </c>
      <c r="G5976" s="1">
        <f>'JOVENES PROTAGONISTAS'!O130</f>
        <v>0</v>
      </c>
      <c r="H5976" s="1">
        <f>'JOVENES PROTAGONISTAS'!P130</f>
        <v>0</v>
      </c>
    </row>
    <row r="5977">
      <c r="A5977" t="str">
        <v>Jóvenes Protagonistas</v>
      </c>
      <c r="B5977" t="str">
        <v>SUCHITEPÉQUEZ</v>
      </c>
      <c r="C5977" t="str">
        <v>San Miguel Panam</v>
      </c>
      <c r="D5977" t="str">
        <v>Persona</v>
      </c>
      <c r="E5977" t="str">
        <v>07 Julio</v>
      </c>
      <c r="F5977">
        <v>7</v>
      </c>
      <c r="G5977" s="1">
        <f>'JOVENES PROTAGONISTAS'!Q130</f>
        <v>0</v>
      </c>
      <c r="H5977" s="1">
        <f>'JOVENES PROTAGONISTAS'!R130</f>
        <v>0</v>
      </c>
    </row>
    <row r="5978">
      <c r="A5978" t="str">
        <v>Jóvenes Protagonistas</v>
      </c>
      <c r="B5978" t="str">
        <v>SUCHITEPÉQUEZ</v>
      </c>
      <c r="C5978" t="str">
        <v>Mazatenango</v>
      </c>
      <c r="D5978" t="str">
        <v>Persona</v>
      </c>
      <c r="E5978" t="str">
        <v>01 Enero</v>
      </c>
      <c r="F5978">
        <v>1</v>
      </c>
      <c r="G5978" s="1">
        <f>'JOVENES PROTAGONISTAS'!E131</f>
        <v>0</v>
      </c>
      <c r="H5978" s="1">
        <f>'JOVENES PROTAGONISTAS'!F131</f>
        <v>0</v>
      </c>
    </row>
    <row r="5979">
      <c r="A5979" t="str">
        <v>Jóvenes Protagonistas</v>
      </c>
      <c r="B5979" t="str">
        <v>SUCHITEPÉQUEZ</v>
      </c>
      <c r="C5979" t="str">
        <v>Mazatenango</v>
      </c>
      <c r="D5979" t="str">
        <v>Persona</v>
      </c>
      <c r="E5979" t="str">
        <v>02 Febrero</v>
      </c>
      <c r="F5979">
        <v>2</v>
      </c>
      <c r="G5979" s="1">
        <f>'JOVENES PROTAGONISTAS'!G131</f>
        <v>16</v>
      </c>
      <c r="H5979" s="1">
        <f>'JOVENES PROTAGONISTAS'!H131</f>
        <v>1607.8724587588374</v>
      </c>
    </row>
    <row r="5980">
      <c r="A5980" t="str">
        <v>Jóvenes Protagonistas</v>
      </c>
      <c r="B5980" t="str">
        <v>SUCHITEPÉQUEZ</v>
      </c>
      <c r="C5980" t="str">
        <v>Mazatenango</v>
      </c>
      <c r="D5980" t="str">
        <v>Persona</v>
      </c>
      <c r="E5980" t="str">
        <v>03 Marzo</v>
      </c>
      <c r="F5980">
        <v>3</v>
      </c>
      <c r="G5980" s="1">
        <f>'JOVENES PROTAGONISTAS'!I131</f>
        <v>21</v>
      </c>
      <c r="H5980" s="1">
        <f>'JOVENES PROTAGONISTAS'!J131</f>
        <v>3480.9425894378196</v>
      </c>
    </row>
    <row r="5981">
      <c r="A5981" t="str">
        <v>Jóvenes Protagonistas</v>
      </c>
      <c r="B5981" t="str">
        <v>SUCHITEPÉQUEZ</v>
      </c>
      <c r="C5981" t="str">
        <v>Mazatenango</v>
      </c>
      <c r="D5981" t="str">
        <v>Persona</v>
      </c>
      <c r="E5981" t="str">
        <v>04 Abril</v>
      </c>
      <c r="F5981">
        <v>4</v>
      </c>
      <c r="G5981" s="1">
        <f>'JOVENES PROTAGONISTAS'!K131</f>
        <v>5</v>
      </c>
      <c r="H5981" s="1">
        <f>'JOVENES PROTAGONISTAS'!L131</f>
        <v>4298.4664090674905</v>
      </c>
    </row>
    <row r="5982">
      <c r="A5982" t="str">
        <v>Jóvenes Protagonistas</v>
      </c>
      <c r="B5982" t="str">
        <v>SUCHITEPÉQUEZ</v>
      </c>
      <c r="C5982" t="str">
        <v>Mazatenango</v>
      </c>
      <c r="D5982" t="str">
        <v>Persona</v>
      </c>
      <c r="E5982" t="str">
        <v>05 Mayo</v>
      </c>
      <c r="F5982">
        <v>5</v>
      </c>
      <c r="G5982" s="1">
        <f>'JOVENES PROTAGONISTAS'!M131</f>
        <v>5</v>
      </c>
      <c r="H5982" s="1">
        <f>'JOVENES PROTAGONISTAS'!N131</f>
        <v>5042.485947161327</v>
      </c>
    </row>
    <row r="5983">
      <c r="A5983" t="str">
        <v>Jóvenes Protagonistas</v>
      </c>
      <c r="B5983" t="str">
        <v>SUCHITEPÉQUEZ</v>
      </c>
      <c r="C5983" t="str">
        <v>Mazatenango</v>
      </c>
      <c r="D5983" t="str">
        <v>Persona</v>
      </c>
      <c r="E5983" t="str">
        <v>06 Junio</v>
      </c>
      <c r="F5983">
        <v>6</v>
      </c>
      <c r="G5983" s="1">
        <f>'JOVENES PROTAGONISTAS'!O131</f>
        <v>7</v>
      </c>
      <c r="H5983" s="1">
        <f>'JOVENES PROTAGONISTAS'!P131</f>
        <v>1609.684567204301</v>
      </c>
    </row>
    <row r="5984">
      <c r="A5984" t="str">
        <v>Jóvenes Protagonistas</v>
      </c>
      <c r="B5984" t="str">
        <v>SUCHITEPÉQUEZ</v>
      </c>
      <c r="C5984" t="str">
        <v>Mazatenango</v>
      </c>
      <c r="D5984" t="str">
        <v>Persona</v>
      </c>
      <c r="E5984" t="str">
        <v>07 Julio</v>
      </c>
      <c r="F5984">
        <v>7</v>
      </c>
      <c r="G5984" s="1">
        <f>'JOVENES PROTAGONISTAS'!Q131</f>
        <v>4</v>
      </c>
      <c r="H5984" s="1">
        <f>'JOVENES PROTAGONISTAS'!R131</f>
        <v>3161.705948152684</v>
      </c>
    </row>
    <row r="5985">
      <c r="A5985" t="str">
        <v>Jóvenes Protagonistas</v>
      </c>
      <c r="B5985" t="str">
        <v>SUCHITEPÉQUEZ</v>
      </c>
      <c r="C5985" t="str">
        <v>Chicacao</v>
      </c>
      <c r="D5985" t="str">
        <v>Persona</v>
      </c>
      <c r="E5985" t="str">
        <v>01 Enero</v>
      </c>
      <c r="F5985">
        <v>1</v>
      </c>
      <c r="G5985" s="1">
        <f>'JOVENES PROTAGONISTAS'!E132</f>
        <v>0</v>
      </c>
      <c r="H5985" s="1">
        <f>'JOVENES PROTAGONISTAS'!F132</f>
        <v>0</v>
      </c>
    </row>
    <row r="5986">
      <c r="A5986" t="str">
        <v>Jóvenes Protagonistas</v>
      </c>
      <c r="B5986" t="str">
        <v>SUCHITEPÉQUEZ</v>
      </c>
      <c r="C5986" t="str">
        <v>Chicacao</v>
      </c>
      <c r="D5986" t="str">
        <v>Persona</v>
      </c>
      <c r="E5986" t="str">
        <v>02 Febrero</v>
      </c>
      <c r="F5986">
        <v>2</v>
      </c>
      <c r="G5986" s="1">
        <f>'JOVENES PROTAGONISTAS'!G132</f>
        <v>0</v>
      </c>
      <c r="H5986" s="1">
        <f>'JOVENES PROTAGONISTAS'!H132</f>
        <v>0</v>
      </c>
    </row>
    <row r="5987">
      <c r="A5987" t="str">
        <v>Jóvenes Protagonistas</v>
      </c>
      <c r="B5987" t="str">
        <v>SUCHITEPÉQUEZ</v>
      </c>
      <c r="C5987" t="str">
        <v>Chicacao</v>
      </c>
      <c r="D5987" t="str">
        <v>Persona</v>
      </c>
      <c r="E5987" t="str">
        <v>03 Marzo</v>
      </c>
      <c r="F5987">
        <v>3</v>
      </c>
      <c r="G5987" s="1">
        <f>'JOVENES PROTAGONISTAS'!I132</f>
        <v>0</v>
      </c>
      <c r="H5987" s="1">
        <f>'JOVENES PROTAGONISTAS'!J132</f>
        <v>0</v>
      </c>
    </row>
    <row r="5988">
      <c r="A5988" t="str">
        <v>Jóvenes Protagonistas</v>
      </c>
      <c r="B5988" t="str">
        <v>SUCHITEPÉQUEZ</v>
      </c>
      <c r="C5988" t="str">
        <v>Chicacao</v>
      </c>
      <c r="D5988" t="str">
        <v>Persona</v>
      </c>
      <c r="E5988" t="str">
        <v>04 Abril</v>
      </c>
      <c r="F5988">
        <v>4</v>
      </c>
      <c r="G5988" s="1">
        <f>'JOVENES PROTAGONISTAS'!K132</f>
        <v>0</v>
      </c>
      <c r="H5988" s="1">
        <f>'JOVENES PROTAGONISTAS'!L132</f>
        <v>0</v>
      </c>
    </row>
    <row r="5989">
      <c r="A5989" t="str">
        <v>Jóvenes Protagonistas</v>
      </c>
      <c r="B5989" t="str">
        <v>SUCHITEPÉQUEZ</v>
      </c>
      <c r="C5989" t="str">
        <v>Chicacao</v>
      </c>
      <c r="D5989" t="str">
        <v>Persona</v>
      </c>
      <c r="E5989" t="str">
        <v>05 Mayo</v>
      </c>
      <c r="F5989">
        <v>5</v>
      </c>
      <c r="G5989" s="1">
        <f>'JOVENES PROTAGONISTAS'!M132</f>
        <v>0</v>
      </c>
      <c r="H5989" s="1">
        <f>'JOVENES PROTAGONISTAS'!N132</f>
        <v>0</v>
      </c>
    </row>
    <row r="5990">
      <c r="A5990" t="str">
        <v>Jóvenes Protagonistas</v>
      </c>
      <c r="B5990" t="str">
        <v>SUCHITEPÉQUEZ</v>
      </c>
      <c r="C5990" t="str">
        <v>Chicacao</v>
      </c>
      <c r="D5990" t="str">
        <v>Persona</v>
      </c>
      <c r="E5990" t="str">
        <v>06 Junio</v>
      </c>
      <c r="F5990">
        <v>6</v>
      </c>
      <c r="G5990" s="1">
        <f>'JOVENES PROTAGONISTAS'!O132</f>
        <v>0</v>
      </c>
      <c r="H5990" s="1">
        <f>'JOVENES PROTAGONISTAS'!P132</f>
        <v>0</v>
      </c>
    </row>
    <row r="5991">
      <c r="A5991" t="str">
        <v>Jóvenes Protagonistas</v>
      </c>
      <c r="B5991" t="str">
        <v>SUCHITEPÉQUEZ</v>
      </c>
      <c r="C5991" t="str">
        <v>Chicacao</v>
      </c>
      <c r="D5991" t="str">
        <v>Persona</v>
      </c>
      <c r="E5991" t="str">
        <v>07 Julio</v>
      </c>
      <c r="F5991">
        <v>7</v>
      </c>
      <c r="G5991" s="1">
        <f>'JOVENES PROTAGONISTAS'!Q132</f>
        <v>38</v>
      </c>
      <c r="H5991" s="1">
        <f>'JOVENES PROTAGONISTAS'!R132</f>
        <v>30036.206507450497</v>
      </c>
    </row>
    <row r="5992">
      <c r="A5992" t="str">
        <v>Comedor Social</v>
      </c>
      <c r="B5992" t="str">
        <v>ALTA VERAPAZ</v>
      </c>
      <c r="C5992" t="str">
        <v>CAHABÓN</v>
      </c>
      <c r="D5992" t="str">
        <v>Desayuno</v>
      </c>
      <c r="E5992" t="str">
        <v>01 Enero</v>
      </c>
      <c r="F5992">
        <v>1</v>
      </c>
      <c r="G5992" s="1">
        <f>COMEDORES!E5</f>
        <v>2080</v>
      </c>
      <c r="H5992" s="1">
        <f>COMEDORES!F5</f>
        <v>0</v>
      </c>
    </row>
    <row r="5993">
      <c r="A5993" t="str">
        <v>Comedor Social</v>
      </c>
      <c r="B5993" t="str">
        <v>ALTA VERAPAZ</v>
      </c>
      <c r="C5993" t="str">
        <v>CAHABÓN</v>
      </c>
      <c r="D5993" t="str">
        <v>Desayuno</v>
      </c>
      <c r="E5993" t="str">
        <v>02 Febrero</v>
      </c>
      <c r="F5993">
        <v>2</v>
      </c>
      <c r="G5993" s="1">
        <f>COMEDORES!G5</f>
        <v>2600</v>
      </c>
      <c r="H5993" s="1">
        <f>COMEDORES!H5</f>
        <v>154000</v>
      </c>
    </row>
    <row r="5994">
      <c r="A5994" t="str">
        <v>Comedor Social</v>
      </c>
      <c r="B5994" t="str">
        <v>ALTA VERAPAZ</v>
      </c>
      <c r="C5994" t="str">
        <v>CAHABÓN</v>
      </c>
      <c r="D5994" t="str">
        <v>Desayuno</v>
      </c>
      <c r="E5994" t="str">
        <v>03 Marzo</v>
      </c>
      <c r="F5994">
        <v>3</v>
      </c>
      <c r="G5994" s="1">
        <f>COMEDORES!I5</f>
        <v>2860</v>
      </c>
      <c r="H5994" s="1">
        <f>COMEDORES!J5</f>
        <v>185000</v>
      </c>
    </row>
    <row r="5995">
      <c r="A5995" t="str">
        <v>Comedor Social</v>
      </c>
      <c r="B5995" t="str">
        <v>ALTA VERAPAZ</v>
      </c>
      <c r="C5995" t="str">
        <v>CAHABÓN</v>
      </c>
      <c r="D5995" t="str">
        <v>Desayuno</v>
      </c>
      <c r="E5995" t="str">
        <v>04 Abril</v>
      </c>
      <c r="F5995">
        <v>4</v>
      </c>
      <c r="G5995" s="1">
        <f>COMEDORES!K5</f>
        <v>2423</v>
      </c>
      <c r="H5995" s="1">
        <f>COMEDORES!L5</f>
        <v>241012.19999999995</v>
      </c>
    </row>
    <row r="5996">
      <c r="A5996" t="str">
        <v>Comedor Social</v>
      </c>
      <c r="B5996" t="str">
        <v>ALTA VERAPAZ</v>
      </c>
      <c r="C5996" t="str">
        <v>CAHABÓN</v>
      </c>
      <c r="D5996" t="str">
        <v>Desayuno</v>
      </c>
      <c r="E5996" t="str">
        <v>05 Mayo</v>
      </c>
      <c r="F5996">
        <v>5</v>
      </c>
      <c r="G5996" s="1">
        <f>COMEDORES!M5</f>
        <v>2600</v>
      </c>
      <c r="H5996" s="1">
        <f>COMEDORES!N5</f>
        <v>206677.21</v>
      </c>
    </row>
    <row r="5997">
      <c r="A5997" t="str">
        <v>Comedor Social</v>
      </c>
      <c r="B5997" t="str">
        <v>ALTA VERAPAZ</v>
      </c>
      <c r="C5997" t="str">
        <v>CAHABÓN</v>
      </c>
      <c r="D5997" t="str">
        <v>Desayuno</v>
      </c>
      <c r="E5997" t="str">
        <v>06 Junio</v>
      </c>
      <c r="F5997">
        <v>6</v>
      </c>
      <c r="G5997" s="1">
        <f>COMEDORES!O5</f>
        <v>2730</v>
      </c>
      <c r="H5997" s="1">
        <f>COMEDORES!P5</f>
        <v>219102</v>
      </c>
    </row>
    <row r="5998">
      <c r="A5998" t="str">
        <v>Comedor Social</v>
      </c>
      <c r="B5998" t="str">
        <v>ALTA VERAPAZ</v>
      </c>
      <c r="C5998" t="str">
        <v>CAHABÓN</v>
      </c>
      <c r="D5998" t="str">
        <v>Desayuno</v>
      </c>
      <c r="E5998" t="str">
        <v>07 Julio</v>
      </c>
      <c r="F5998">
        <v>7</v>
      </c>
      <c r="G5998" s="1">
        <f>COMEDORES!Q5</f>
        <v>2730</v>
      </c>
      <c r="H5998" s="1">
        <f>COMEDORES!R5</f>
        <v>223167.1000000001</v>
      </c>
    </row>
    <row r="5999">
      <c r="A5999" t="str">
        <v>Comedor Social</v>
      </c>
      <c r="B5999" t="str">
        <v>ALTA VERAPAZ</v>
      </c>
      <c r="C5999" t="str">
        <v>CAHABÓN</v>
      </c>
      <c r="D5999" t="str">
        <v>Desayuno</v>
      </c>
      <c r="E5999" t="str">
        <v>08 Agosto</v>
      </c>
      <c r="F5999">
        <v>8</v>
      </c>
      <c r="G5999" s="1">
        <f>COMEDORES!S5</f>
        <v>2730</v>
      </c>
      <c r="H5999" s="1">
        <f>COMEDORES!T5</f>
        <v>230057.1</v>
      </c>
    </row>
    <row r="6000">
      <c r="A6000" t="str">
        <v>Comedor Social</v>
      </c>
      <c r="B6000" t="str">
        <v>ALTA VERAPAZ</v>
      </c>
      <c r="C6000" t="str">
        <v>CAHABÓN</v>
      </c>
      <c r="D6000" t="str">
        <v>Desayuno</v>
      </c>
      <c r="E6000" t="str">
        <v>09 Septiembre</v>
      </c>
      <c r="F6000">
        <v>9</v>
      </c>
      <c r="G6000" s="1">
        <f>COMEDORES!U5</f>
        <v>2470</v>
      </c>
      <c r="H6000" s="1">
        <f>COMEDORES!V5</f>
        <v>230057.1</v>
      </c>
    </row>
    <row r="6001">
      <c r="A6001" t="str">
        <v>Comedor Social</v>
      </c>
      <c r="B6001" t="str">
        <v>ALTA VERAPAZ</v>
      </c>
      <c r="C6001" t="str">
        <v>CAHABÓN</v>
      </c>
      <c r="D6001" t="str">
        <v>Almuerzo</v>
      </c>
      <c r="E6001" t="str">
        <v>01 Enero</v>
      </c>
      <c r="F6001">
        <v>1</v>
      </c>
      <c r="G6001" s="1">
        <f>COMEDORES!E6</f>
        <v>3400</v>
      </c>
      <c r="H6001" s="1">
        <f>COMEDORES!F6</f>
        <v>0</v>
      </c>
    </row>
    <row r="6002">
      <c r="A6002" t="str">
        <v>Comedor Social</v>
      </c>
      <c r="B6002" t="str">
        <v>ALTA VERAPAZ</v>
      </c>
      <c r="C6002" t="str">
        <v>CAHABÓN</v>
      </c>
      <c r="D6002" t="str">
        <v>Almuerzo</v>
      </c>
      <c r="E6002" t="str">
        <v>02 Febrero</v>
      </c>
      <c r="F6002">
        <v>2</v>
      </c>
      <c r="G6002" s="1">
        <f>COMEDORES!G6</f>
        <v>4000</v>
      </c>
      <c r="H6002" s="1">
        <f>COMEDORES!H6</f>
        <v>0</v>
      </c>
    </row>
    <row r="6003">
      <c r="A6003" t="str">
        <v>Comedor Social</v>
      </c>
      <c r="B6003" t="str">
        <v>ALTA VERAPAZ</v>
      </c>
      <c r="C6003" t="str">
        <v>CAHABÓN</v>
      </c>
      <c r="D6003" t="str">
        <v>Almuerzo</v>
      </c>
      <c r="E6003" t="str">
        <v>03 Marzo</v>
      </c>
      <c r="F6003">
        <v>3</v>
      </c>
      <c r="G6003" s="1">
        <f>COMEDORES!I6</f>
        <v>4400</v>
      </c>
      <c r="H6003" s="1">
        <f>COMEDORES!J6</f>
        <v>0</v>
      </c>
    </row>
    <row r="6004">
      <c r="A6004" t="str">
        <v>Comedor Social</v>
      </c>
      <c r="B6004" t="str">
        <v>ALTA VERAPAZ</v>
      </c>
      <c r="C6004" t="str">
        <v>CAHABÓN</v>
      </c>
      <c r="D6004" t="str">
        <v>Almuerzo</v>
      </c>
      <c r="E6004" t="str">
        <v>04 Abril</v>
      </c>
      <c r="F6004">
        <v>4</v>
      </c>
      <c r="G6004" s="1">
        <f>COMEDORES!K6</f>
        <v>3800</v>
      </c>
      <c r="H6004" s="1">
        <f>COMEDORES!L6</f>
        <v>0</v>
      </c>
    </row>
    <row r="6005">
      <c r="A6005" t="str">
        <v>Comedor Social</v>
      </c>
      <c r="B6005" t="str">
        <v>ALTA VERAPAZ</v>
      </c>
      <c r="C6005" t="str">
        <v>CAHABÓN</v>
      </c>
      <c r="D6005" t="str">
        <v>Almuerzo</v>
      </c>
      <c r="E6005" t="str">
        <v>05 Mayo</v>
      </c>
      <c r="F6005">
        <v>5</v>
      </c>
      <c r="G6005" s="1">
        <f>COMEDORES!M6</f>
        <v>4000</v>
      </c>
      <c r="H6005" s="1">
        <f>COMEDORES!N6</f>
        <v>0</v>
      </c>
    </row>
    <row r="6006">
      <c r="A6006" t="str">
        <v>Comedor Social</v>
      </c>
      <c r="B6006" t="str">
        <v>ALTA VERAPAZ</v>
      </c>
      <c r="C6006" t="str">
        <v>CAHABÓN</v>
      </c>
      <c r="D6006" t="str">
        <v>Almuerzo</v>
      </c>
      <c r="E6006" t="str">
        <v>06 Junio</v>
      </c>
      <c r="F6006">
        <v>6</v>
      </c>
      <c r="G6006" s="1">
        <f>COMEDORES!O6</f>
        <v>4000</v>
      </c>
      <c r="H6006" s="1">
        <f>COMEDORES!P6</f>
        <v>0</v>
      </c>
    </row>
    <row r="6007">
      <c r="A6007" t="str">
        <v>Comedor Social</v>
      </c>
      <c r="B6007" t="str">
        <v>ALTA VERAPAZ</v>
      </c>
      <c r="C6007" t="str">
        <v>CAHABÓN</v>
      </c>
      <c r="D6007" t="str">
        <v>Almuerzo</v>
      </c>
      <c r="E6007" t="str">
        <v>07 Julio</v>
      </c>
      <c r="F6007">
        <v>7</v>
      </c>
      <c r="G6007" s="1">
        <f>COMEDORES!Q6</f>
        <v>4200</v>
      </c>
      <c r="H6007" s="1">
        <f>COMEDORES!R6</f>
        <v>0</v>
      </c>
    </row>
    <row r="6008">
      <c r="A6008" t="str">
        <v>Comedor Social</v>
      </c>
      <c r="B6008" t="str">
        <v>ALTA VERAPAZ</v>
      </c>
      <c r="C6008" t="str">
        <v>CAHABÓN</v>
      </c>
      <c r="D6008" t="str">
        <v>Almuerzo</v>
      </c>
      <c r="E6008" t="str">
        <v>08 Agosto</v>
      </c>
      <c r="F6008">
        <v>8</v>
      </c>
      <c r="G6008" s="1">
        <f>COMEDORES!S6</f>
        <v>4200</v>
      </c>
      <c r="H6008" s="1">
        <f>COMEDORES!T6</f>
        <v>0</v>
      </c>
    </row>
    <row r="6009">
      <c r="A6009" t="str">
        <v>Comedor Social</v>
      </c>
      <c r="B6009" t="str">
        <v>ALTA VERAPAZ</v>
      </c>
      <c r="C6009" t="str">
        <v>CAHABÓN</v>
      </c>
      <c r="D6009" t="str">
        <v>Almuerzo</v>
      </c>
      <c r="E6009" t="str">
        <v>09 Septiembre</v>
      </c>
      <c r="F6009">
        <v>9</v>
      </c>
      <c r="G6009" s="1">
        <f>COMEDORES!U6</f>
        <v>4000</v>
      </c>
      <c r="H6009" s="1">
        <f>COMEDORES!V6</f>
        <v>0</v>
      </c>
    </row>
    <row r="6010">
      <c r="A6010" t="str">
        <v>Comedor Social</v>
      </c>
      <c r="B6010" t="str">
        <v>ALTA VERAPAZ</v>
      </c>
      <c r="C6010" t="str">
        <v>CHAHAL</v>
      </c>
      <c r="D6010" t="str">
        <v>Desayuno</v>
      </c>
      <c r="E6010" t="str">
        <v>01 Enero</v>
      </c>
      <c r="F6010">
        <v>1</v>
      </c>
      <c r="G6010" s="1">
        <f>COMEDORES!E7</f>
        <v>2400</v>
      </c>
      <c r="H6010" s="1">
        <f>COMEDORES!F7</f>
        <v>0</v>
      </c>
    </row>
    <row r="6011">
      <c r="A6011" t="str">
        <v>Comedor Social</v>
      </c>
      <c r="B6011" t="str">
        <v>ALTA VERAPAZ</v>
      </c>
      <c r="C6011" t="str">
        <v>CHAHAL</v>
      </c>
      <c r="D6011" t="str">
        <v>Desayuno</v>
      </c>
      <c r="E6011" t="str">
        <v>02 Febrero</v>
      </c>
      <c r="F6011">
        <v>2</v>
      </c>
      <c r="G6011" s="1">
        <f>COMEDORES!G7</f>
        <v>3000</v>
      </c>
      <c r="H6011" s="1">
        <f>COMEDORES!H7</f>
        <v>170512.5</v>
      </c>
    </row>
    <row r="6012">
      <c r="A6012" t="str">
        <v>Comedor Social</v>
      </c>
      <c r="B6012" t="str">
        <v>ALTA VERAPAZ</v>
      </c>
      <c r="C6012" t="str">
        <v>CHAHAL</v>
      </c>
      <c r="D6012" t="str">
        <v>Desayuno</v>
      </c>
      <c r="E6012" t="str">
        <v>03 Marzo</v>
      </c>
      <c r="F6012">
        <v>3</v>
      </c>
      <c r="G6012" s="1">
        <f>COMEDORES!I7</f>
        <v>3300</v>
      </c>
      <c r="H6012" s="1">
        <f>COMEDORES!J7</f>
        <v>183600</v>
      </c>
    </row>
    <row r="6013">
      <c r="A6013" t="str">
        <v>Comedor Social</v>
      </c>
      <c r="B6013" t="str">
        <v>ALTA VERAPAZ</v>
      </c>
      <c r="C6013" t="str">
        <v>CHAHAL</v>
      </c>
      <c r="D6013" t="str">
        <v>Desayuno</v>
      </c>
      <c r="E6013" t="str">
        <v>04 Abril</v>
      </c>
      <c r="F6013">
        <v>4</v>
      </c>
      <c r="G6013" s="1">
        <f>COMEDORES!K7</f>
        <v>2850</v>
      </c>
      <c r="H6013" s="1">
        <f>COMEDORES!L7</f>
        <v>286367.25</v>
      </c>
    </row>
    <row r="6014">
      <c r="A6014" t="str">
        <v>Comedor Social</v>
      </c>
      <c r="B6014" t="str">
        <v>ALTA VERAPAZ</v>
      </c>
      <c r="C6014" t="str">
        <v>CHAHAL</v>
      </c>
      <c r="D6014" t="str">
        <v>Desayuno</v>
      </c>
      <c r="E6014" t="str">
        <v>05 Mayo</v>
      </c>
      <c r="F6014">
        <v>5</v>
      </c>
      <c r="G6014" s="1">
        <f>COMEDORES!M7</f>
        <v>3000</v>
      </c>
      <c r="H6014" s="1">
        <f>COMEDORES!N7</f>
        <v>235359.75</v>
      </c>
    </row>
    <row r="6015">
      <c r="A6015" t="str">
        <v>Comedor Social</v>
      </c>
      <c r="B6015" t="str">
        <v>ALTA VERAPAZ</v>
      </c>
      <c r="C6015" t="str">
        <v>CHAHAL</v>
      </c>
      <c r="D6015" t="str">
        <v>Desayuno</v>
      </c>
      <c r="E6015" t="str">
        <v>06 Junio</v>
      </c>
      <c r="F6015">
        <v>6</v>
      </c>
      <c r="G6015" s="1">
        <f>COMEDORES!O7</f>
        <v>3150</v>
      </c>
      <c r="H6015" s="1">
        <f>COMEDORES!P7</f>
        <v>252280</v>
      </c>
    </row>
    <row r="6016">
      <c r="A6016" t="str">
        <v>Comedor Social</v>
      </c>
      <c r="B6016" t="str">
        <v>ALTA VERAPAZ</v>
      </c>
      <c r="C6016" t="str">
        <v>CHAHAL</v>
      </c>
      <c r="D6016" t="str">
        <v>Desayuno</v>
      </c>
      <c r="E6016" t="str">
        <v>07 Julio</v>
      </c>
      <c r="F6016">
        <v>7</v>
      </c>
      <c r="G6016" s="1">
        <f>COMEDORES!Q7</f>
        <v>3450</v>
      </c>
      <c r="H6016" s="1">
        <f>COMEDORES!R7</f>
        <v>260725.55000000005</v>
      </c>
    </row>
    <row r="6017">
      <c r="A6017" t="str">
        <v>Comedor Social</v>
      </c>
      <c r="B6017" t="str">
        <v>ALTA VERAPAZ</v>
      </c>
      <c r="C6017" t="str">
        <v>CHAHAL</v>
      </c>
      <c r="D6017" t="str">
        <v>Desayuno</v>
      </c>
      <c r="E6017" t="str">
        <v>08 Agosto</v>
      </c>
      <c r="F6017">
        <v>8</v>
      </c>
      <c r="G6017" s="1">
        <f>COMEDORES!S7</f>
        <v>3150</v>
      </c>
      <c r="H6017" s="1">
        <f>COMEDORES!T7</f>
        <v>300231.75</v>
      </c>
    </row>
    <row r="6018">
      <c r="A6018" t="str">
        <v>Comedor Social</v>
      </c>
      <c r="B6018" t="str">
        <v>ALTA VERAPAZ</v>
      </c>
      <c r="C6018" t="str">
        <v>CHAHAL</v>
      </c>
      <c r="D6018" t="str">
        <v>Desayuno</v>
      </c>
      <c r="E6018" t="str">
        <v>09 Septiembre</v>
      </c>
      <c r="F6018">
        <v>9</v>
      </c>
      <c r="G6018" s="1">
        <f>COMEDORES!U7</f>
        <v>3000</v>
      </c>
      <c r="H6018" s="1">
        <f>COMEDORES!V7</f>
        <v>261276.75</v>
      </c>
    </row>
    <row r="6019">
      <c r="A6019" t="str">
        <v>Comedor Social</v>
      </c>
      <c r="B6019" t="str">
        <v>ALTA VERAPAZ</v>
      </c>
      <c r="C6019" t="str">
        <v>CHAHAL</v>
      </c>
      <c r="D6019" t="str">
        <v>Almuerzo</v>
      </c>
      <c r="E6019" t="str">
        <v>01 Enero</v>
      </c>
      <c r="F6019">
        <v>1</v>
      </c>
      <c r="G6019" s="1">
        <f>COMEDORES!E8</f>
        <v>3825</v>
      </c>
      <c r="H6019" s="1">
        <f>COMEDORES!F8</f>
        <v>0</v>
      </c>
    </row>
    <row r="6020">
      <c r="A6020" t="str">
        <v>Comedor Social</v>
      </c>
      <c r="B6020" t="str">
        <v>ALTA VERAPAZ</v>
      </c>
      <c r="C6020" t="str">
        <v>CHAHAL</v>
      </c>
      <c r="D6020" t="str">
        <v>Almuerzo</v>
      </c>
      <c r="E6020" t="str">
        <v>02 Febrero</v>
      </c>
      <c r="F6020">
        <v>2</v>
      </c>
      <c r="G6020" s="1">
        <f>COMEDORES!G8</f>
        <v>4500</v>
      </c>
      <c r="H6020" s="1">
        <f>COMEDORES!H8</f>
        <v>0</v>
      </c>
    </row>
    <row r="6021">
      <c r="A6021" t="str">
        <v>Comedor Social</v>
      </c>
      <c r="B6021" t="str">
        <v>ALTA VERAPAZ</v>
      </c>
      <c r="C6021" t="str">
        <v>CHAHAL</v>
      </c>
      <c r="D6021" t="str">
        <v>Almuerzo</v>
      </c>
      <c r="E6021" t="str">
        <v>03 Marzo</v>
      </c>
      <c r="F6021">
        <v>3</v>
      </c>
      <c r="G6021" s="1">
        <f>COMEDORES!I8</f>
        <v>4950</v>
      </c>
      <c r="H6021" s="1">
        <f>COMEDORES!J8</f>
        <v>0</v>
      </c>
    </row>
    <row r="6022">
      <c r="A6022" t="str">
        <v>Comedor Social</v>
      </c>
      <c r="B6022" t="str">
        <v>ALTA VERAPAZ</v>
      </c>
      <c r="C6022" t="str">
        <v>CHAHAL</v>
      </c>
      <c r="D6022" t="str">
        <v>Almuerzo</v>
      </c>
      <c r="E6022" t="str">
        <v>04 Abril</v>
      </c>
      <c r="F6022">
        <v>4</v>
      </c>
      <c r="G6022" s="1">
        <f>COMEDORES!K8</f>
        <v>4245</v>
      </c>
      <c r="H6022" s="1">
        <f>COMEDORES!L8</f>
        <v>0</v>
      </c>
    </row>
    <row r="6023">
      <c r="A6023" t="str">
        <v>Comedor Social</v>
      </c>
      <c r="B6023" t="str">
        <v>ALTA VERAPAZ</v>
      </c>
      <c r="C6023" t="str">
        <v>CHAHAL</v>
      </c>
      <c r="D6023" t="str">
        <v>Almuerzo</v>
      </c>
      <c r="E6023" t="str">
        <v>05 Mayo</v>
      </c>
      <c r="F6023">
        <v>5</v>
      </c>
      <c r="G6023" s="1">
        <f>COMEDORES!M8</f>
        <v>4500</v>
      </c>
      <c r="H6023" s="1">
        <f>COMEDORES!N8</f>
        <v>0</v>
      </c>
    </row>
    <row r="6024">
      <c r="A6024" t="str">
        <v>Comedor Social</v>
      </c>
      <c r="B6024" t="str">
        <v>ALTA VERAPAZ</v>
      </c>
      <c r="C6024" t="str">
        <v>CHAHAL</v>
      </c>
      <c r="D6024" t="str">
        <v>Almuerzo</v>
      </c>
      <c r="E6024" t="str">
        <v>06 Junio</v>
      </c>
      <c r="F6024">
        <v>6</v>
      </c>
      <c r="G6024" s="1">
        <f>COMEDORES!O8</f>
        <v>4709</v>
      </c>
      <c r="H6024" s="1">
        <f>COMEDORES!P8</f>
        <v>0</v>
      </c>
    </row>
    <row r="6025">
      <c r="A6025" t="str">
        <v>Comedor Social</v>
      </c>
      <c r="B6025" t="str">
        <v>ALTA VERAPAZ</v>
      </c>
      <c r="C6025" t="str">
        <v>CHAHAL</v>
      </c>
      <c r="D6025" t="str">
        <v>Almuerzo</v>
      </c>
      <c r="E6025" t="str">
        <v>07 Julio</v>
      </c>
      <c r="F6025">
        <v>7</v>
      </c>
      <c r="G6025" s="1">
        <f>COMEDORES!Q8</f>
        <v>5175</v>
      </c>
      <c r="H6025" s="1">
        <f>COMEDORES!R8</f>
        <v>0</v>
      </c>
    </row>
    <row r="6026">
      <c r="A6026" t="str">
        <v>Comedor Social</v>
      </c>
      <c r="B6026" t="str">
        <v>ALTA VERAPAZ</v>
      </c>
      <c r="C6026" t="str">
        <v>CHAHAL</v>
      </c>
      <c r="D6026" t="str">
        <v>Almuerzo</v>
      </c>
      <c r="E6026" t="str">
        <v>08 Agosto</v>
      </c>
      <c r="F6026">
        <v>8</v>
      </c>
      <c r="G6026" s="1">
        <f>COMEDORES!S8</f>
        <v>4725</v>
      </c>
      <c r="H6026" s="1">
        <f>COMEDORES!T8</f>
        <v>0</v>
      </c>
    </row>
    <row r="6027">
      <c r="A6027" t="str">
        <v>Comedor Social</v>
      </c>
      <c r="B6027" t="str">
        <v>ALTA VERAPAZ</v>
      </c>
      <c r="C6027" t="str">
        <v>CHAHAL</v>
      </c>
      <c r="D6027" t="str">
        <v>Almuerzo</v>
      </c>
      <c r="E6027" t="str">
        <v>09 Septiembre</v>
      </c>
      <c r="F6027">
        <v>9</v>
      </c>
      <c r="G6027" s="1">
        <f>COMEDORES!U8</f>
        <v>4500</v>
      </c>
      <c r="H6027" s="1">
        <f>COMEDORES!V8</f>
        <v>0</v>
      </c>
    </row>
    <row r="6028">
      <c r="A6028" t="str">
        <v>Comedor Social</v>
      </c>
      <c r="B6028" t="str">
        <v>ALTA VERAPAZ</v>
      </c>
      <c r="C6028" t="str">
        <v>CHISEC</v>
      </c>
      <c r="D6028" t="str">
        <v>Desayuno</v>
      </c>
      <c r="E6028" t="str">
        <v>01 Enero</v>
      </c>
      <c r="F6028">
        <v>1</v>
      </c>
      <c r="G6028" s="1">
        <f>COMEDORES!E9</f>
        <v>0</v>
      </c>
      <c r="H6028" s="1">
        <f>COMEDORES!F9</f>
        <v>0</v>
      </c>
    </row>
    <row r="6029">
      <c r="A6029" t="str">
        <v>Comedor Social</v>
      </c>
      <c r="B6029" t="str">
        <v>ALTA VERAPAZ</v>
      </c>
      <c r="C6029" t="str">
        <v>CHISEC</v>
      </c>
      <c r="D6029" t="str">
        <v>Desayuno</v>
      </c>
      <c r="E6029" t="str">
        <v>02 Febrero</v>
      </c>
      <c r="F6029">
        <v>2</v>
      </c>
      <c r="G6029" s="1">
        <f>COMEDORES!G9</f>
        <v>0</v>
      </c>
      <c r="H6029" s="1">
        <f>COMEDORES!H9</f>
        <v>0</v>
      </c>
    </row>
    <row r="6030">
      <c r="A6030" t="str">
        <v>Comedor Social</v>
      </c>
      <c r="B6030" t="str">
        <v>ALTA VERAPAZ</v>
      </c>
      <c r="C6030" t="str">
        <v>CHISEC</v>
      </c>
      <c r="D6030" t="str">
        <v>Desayuno</v>
      </c>
      <c r="E6030" t="str">
        <v>03 Marzo</v>
      </c>
      <c r="F6030">
        <v>3</v>
      </c>
      <c r="G6030" s="1">
        <f>COMEDORES!I9</f>
        <v>0</v>
      </c>
      <c r="H6030" s="1">
        <f>COMEDORES!J9</f>
        <v>0</v>
      </c>
    </row>
    <row r="6031">
      <c r="A6031" t="str">
        <v>Comedor Social</v>
      </c>
      <c r="B6031" t="str">
        <v>ALTA VERAPAZ</v>
      </c>
      <c r="C6031" t="str">
        <v>CHISEC</v>
      </c>
      <c r="D6031" t="str">
        <v>Desayuno</v>
      </c>
      <c r="E6031" t="str">
        <v>04 Abril</v>
      </c>
      <c r="F6031">
        <v>4</v>
      </c>
      <c r="G6031" s="1">
        <f>COMEDORES!K9</f>
        <v>1780</v>
      </c>
      <c r="H6031" s="1">
        <f>COMEDORES!L9</f>
        <v>0</v>
      </c>
    </row>
    <row r="6032">
      <c r="A6032" t="str">
        <v>Comedor Social</v>
      </c>
      <c r="B6032" t="str">
        <v>ALTA VERAPAZ</v>
      </c>
      <c r="C6032" t="str">
        <v>CHISEC</v>
      </c>
      <c r="D6032" t="str">
        <v>Desayuno</v>
      </c>
      <c r="E6032" t="str">
        <v>05 Mayo</v>
      </c>
      <c r="F6032">
        <v>5</v>
      </c>
      <c r="G6032" s="1">
        <f>COMEDORES!M9</f>
        <v>2000</v>
      </c>
      <c r="H6032" s="1">
        <f>COMEDORES!N9</f>
        <v>153843.1</v>
      </c>
    </row>
    <row r="6033">
      <c r="A6033" t="str">
        <v>Comedor Social</v>
      </c>
      <c r="B6033" t="str">
        <v>ALTA VERAPAZ</v>
      </c>
      <c r="C6033" t="str">
        <v>CHISEC</v>
      </c>
      <c r="D6033" t="str">
        <v>Desayuno</v>
      </c>
      <c r="E6033" t="str">
        <v>06 Junio</v>
      </c>
      <c r="F6033">
        <v>6</v>
      </c>
      <c r="G6033" s="1">
        <f>COMEDORES!O9</f>
        <v>2000</v>
      </c>
      <c r="H6033" s="1">
        <f>COMEDORES!P9</f>
        <v>165304.35</v>
      </c>
    </row>
    <row r="6034">
      <c r="A6034" t="str">
        <v>Comedor Social</v>
      </c>
      <c r="B6034" t="str">
        <v>ALTA VERAPAZ</v>
      </c>
      <c r="C6034" t="str">
        <v>CHISEC</v>
      </c>
      <c r="D6034" t="str">
        <v>Desayuno</v>
      </c>
      <c r="E6034" t="str">
        <v>07 Julio</v>
      </c>
      <c r="F6034">
        <v>7</v>
      </c>
      <c r="G6034" s="1">
        <f>COMEDORES!Q9</f>
        <v>2300</v>
      </c>
      <c r="H6034" s="1">
        <f>COMEDORES!R9</f>
        <v>171057.5</v>
      </c>
    </row>
    <row r="6035">
      <c r="A6035" t="str">
        <v>Comedor Social</v>
      </c>
      <c r="B6035" t="str">
        <v>ALTA VERAPAZ</v>
      </c>
      <c r="C6035" t="str">
        <v>CHISEC</v>
      </c>
      <c r="D6035" t="str">
        <v>Desayuno</v>
      </c>
      <c r="E6035" t="str">
        <v>08 Agosto</v>
      </c>
      <c r="F6035">
        <v>8</v>
      </c>
      <c r="G6035" s="1">
        <f>COMEDORES!S9</f>
        <v>2100</v>
      </c>
      <c r="H6035" s="1">
        <f>COMEDORES!T9</f>
        <v>190773.5</v>
      </c>
    </row>
    <row r="6036">
      <c r="A6036" t="str">
        <v>Comedor Social</v>
      </c>
      <c r="B6036" t="str">
        <v>ALTA VERAPAZ</v>
      </c>
      <c r="C6036" t="str">
        <v>CHISEC</v>
      </c>
      <c r="D6036" t="str">
        <v>Desayuno</v>
      </c>
      <c r="E6036" t="str">
        <v>09 Septiembre</v>
      </c>
      <c r="F6036">
        <v>9</v>
      </c>
      <c r="G6036" s="1">
        <f>COMEDORES!U9</f>
        <v>2000</v>
      </c>
      <c r="H6036" s="1">
        <f>COMEDORES!V9</f>
        <v>171084</v>
      </c>
    </row>
    <row r="6037">
      <c r="A6037" t="str">
        <v>Comedor Social</v>
      </c>
      <c r="B6037" t="str">
        <v>ALTA VERAPAZ</v>
      </c>
      <c r="C6037" t="str">
        <v>CHISEC</v>
      </c>
      <c r="D6037" t="str">
        <v>Almuerzo</v>
      </c>
      <c r="E6037" t="str">
        <v>01 Enero</v>
      </c>
      <c r="F6037">
        <v>1</v>
      </c>
      <c r="G6037" s="1">
        <f>COMEDORES!E10</f>
        <v>0</v>
      </c>
      <c r="H6037" s="1">
        <f>COMEDORES!F10</f>
        <v>0</v>
      </c>
    </row>
    <row r="6038">
      <c r="A6038" t="str">
        <v>Comedor Social</v>
      </c>
      <c r="B6038" t="str">
        <v>ALTA VERAPAZ</v>
      </c>
      <c r="C6038" t="str">
        <v>CHISEC</v>
      </c>
      <c r="D6038" t="str">
        <v>Almuerzo</v>
      </c>
      <c r="E6038" t="str">
        <v>02 Febrero</v>
      </c>
      <c r="F6038">
        <v>2</v>
      </c>
      <c r="G6038" s="1">
        <f>COMEDORES!G10</f>
        <v>0</v>
      </c>
      <c r="H6038" s="1">
        <f>COMEDORES!H10</f>
        <v>0</v>
      </c>
    </row>
    <row r="6039">
      <c r="A6039" t="str">
        <v>Comedor Social</v>
      </c>
      <c r="B6039" t="str">
        <v>ALTA VERAPAZ</v>
      </c>
      <c r="C6039" t="str">
        <v>CHISEC</v>
      </c>
      <c r="D6039" t="str">
        <v>Almuerzo</v>
      </c>
      <c r="E6039" t="str">
        <v>03 Marzo</v>
      </c>
      <c r="F6039">
        <v>3</v>
      </c>
      <c r="G6039" s="1">
        <f>COMEDORES!I10</f>
        <v>0</v>
      </c>
      <c r="H6039" s="1">
        <f>COMEDORES!J10</f>
        <v>0</v>
      </c>
    </row>
    <row r="6040">
      <c r="A6040" t="str">
        <v>Comedor Social</v>
      </c>
      <c r="B6040" t="str">
        <v>ALTA VERAPAZ</v>
      </c>
      <c r="C6040" t="str">
        <v>CHISEC</v>
      </c>
      <c r="D6040" t="str">
        <v>Almuerzo</v>
      </c>
      <c r="E6040" t="str">
        <v>04 Abril</v>
      </c>
      <c r="F6040">
        <v>4</v>
      </c>
      <c r="G6040" s="1">
        <f>COMEDORES!K10</f>
        <v>2850</v>
      </c>
      <c r="H6040" s="1">
        <f>COMEDORES!L10</f>
        <v>0</v>
      </c>
    </row>
    <row r="6041">
      <c r="A6041" t="str">
        <v>Comedor Social</v>
      </c>
      <c r="B6041" t="str">
        <v>ALTA VERAPAZ</v>
      </c>
      <c r="C6041" t="str">
        <v>CHISEC</v>
      </c>
      <c r="D6041" t="str">
        <v>Almuerzo</v>
      </c>
      <c r="E6041" t="str">
        <v>05 Mayo</v>
      </c>
      <c r="F6041">
        <v>5</v>
      </c>
      <c r="G6041" s="1">
        <f>COMEDORES!M10</f>
        <v>3000</v>
      </c>
      <c r="H6041" s="1">
        <f>COMEDORES!N10</f>
        <v>0</v>
      </c>
    </row>
    <row r="6042">
      <c r="A6042" t="str">
        <v>Comedor Social</v>
      </c>
      <c r="B6042" t="str">
        <v>ALTA VERAPAZ</v>
      </c>
      <c r="C6042" t="str">
        <v>CHISEC</v>
      </c>
      <c r="D6042" t="str">
        <v>Almuerzo</v>
      </c>
      <c r="E6042" t="str">
        <v>06 Junio</v>
      </c>
      <c r="F6042">
        <v>6</v>
      </c>
      <c r="G6042" s="1">
        <f>COMEDORES!O10</f>
        <v>3150</v>
      </c>
      <c r="H6042" s="1">
        <f>COMEDORES!P10</f>
        <v>0</v>
      </c>
    </row>
    <row r="6043">
      <c r="A6043" t="str">
        <v>Comedor Social</v>
      </c>
      <c r="B6043" t="str">
        <v>ALTA VERAPAZ</v>
      </c>
      <c r="C6043" t="str">
        <v>CHISEC</v>
      </c>
      <c r="D6043" t="str">
        <v>Almuerzo</v>
      </c>
      <c r="E6043" t="str">
        <v>07 Julio</v>
      </c>
      <c r="F6043">
        <v>7</v>
      </c>
      <c r="G6043" s="1">
        <f>COMEDORES!Q10</f>
        <v>3450</v>
      </c>
      <c r="H6043" s="1">
        <f>COMEDORES!R10</f>
        <v>0</v>
      </c>
    </row>
    <row r="6044">
      <c r="A6044" t="str">
        <v>Comedor Social</v>
      </c>
      <c r="B6044" t="str">
        <v>ALTA VERAPAZ</v>
      </c>
      <c r="C6044" t="str">
        <v>CHISEC</v>
      </c>
      <c r="D6044" t="str">
        <v>Almuerzo</v>
      </c>
      <c r="E6044" t="str">
        <v>08 Agosto</v>
      </c>
      <c r="F6044">
        <v>8</v>
      </c>
      <c r="G6044" s="1">
        <f>COMEDORES!S10</f>
        <v>3060</v>
      </c>
      <c r="H6044" s="1">
        <f>COMEDORES!T10</f>
        <v>0</v>
      </c>
    </row>
    <row r="6045">
      <c r="A6045" t="str">
        <v>Comedor Social</v>
      </c>
      <c r="B6045" t="str">
        <v>ALTA VERAPAZ</v>
      </c>
      <c r="C6045" t="str">
        <v>CHISEC</v>
      </c>
      <c r="D6045" t="str">
        <v>Almuerzo</v>
      </c>
      <c r="E6045" t="str">
        <v>09 Septiembre</v>
      </c>
      <c r="F6045">
        <v>9</v>
      </c>
      <c r="G6045" s="1">
        <f>COMEDORES!U10</f>
        <v>3000</v>
      </c>
      <c r="H6045" s="1">
        <f>COMEDORES!V10</f>
        <v>0</v>
      </c>
    </row>
    <row r="6046">
      <c r="A6046" t="str">
        <v>Comedor Social</v>
      </c>
      <c r="B6046" t="str">
        <v>ALTA VERAPAZ</v>
      </c>
      <c r="C6046" t="str">
        <v>COBÁN</v>
      </c>
      <c r="D6046" t="str">
        <v>Desayuno</v>
      </c>
      <c r="E6046" t="str">
        <v>01 Enero</v>
      </c>
      <c r="F6046">
        <v>1</v>
      </c>
      <c r="G6046" s="1">
        <f>COMEDORES!E11</f>
        <v>2400</v>
      </c>
      <c r="H6046" s="1">
        <f>COMEDORES!F11</f>
        <v>0</v>
      </c>
    </row>
    <row r="6047">
      <c r="A6047" t="str">
        <v>Comedor Social</v>
      </c>
      <c r="B6047" t="str">
        <v>ALTA VERAPAZ</v>
      </c>
      <c r="C6047" t="str">
        <v>COBÁN</v>
      </c>
      <c r="D6047" t="str">
        <v>Desayuno</v>
      </c>
      <c r="E6047" t="str">
        <v>02 Febrero</v>
      </c>
      <c r="F6047">
        <v>2</v>
      </c>
      <c r="G6047" s="1">
        <f>COMEDORES!G11</f>
        <v>3000</v>
      </c>
      <c r="H6047" s="1">
        <f>COMEDORES!H11</f>
        <v>172012</v>
      </c>
    </row>
    <row r="6048">
      <c r="A6048" t="str">
        <v>Comedor Social</v>
      </c>
      <c r="B6048" t="str">
        <v>ALTA VERAPAZ</v>
      </c>
      <c r="C6048" t="str">
        <v>COBÁN</v>
      </c>
      <c r="D6048" t="str">
        <v>Desayuno</v>
      </c>
      <c r="E6048" t="str">
        <v>03 Marzo</v>
      </c>
      <c r="F6048">
        <v>3</v>
      </c>
      <c r="G6048" s="1">
        <f>COMEDORES!I11</f>
        <v>3300</v>
      </c>
      <c r="H6048" s="1">
        <f>COMEDORES!J11</f>
        <v>155460</v>
      </c>
    </row>
    <row r="6049">
      <c r="A6049" t="str">
        <v>Comedor Social</v>
      </c>
      <c r="B6049" t="str">
        <v>ALTA VERAPAZ</v>
      </c>
      <c r="C6049" t="str">
        <v>COBÁN</v>
      </c>
      <c r="D6049" t="str">
        <v>Desayuno</v>
      </c>
      <c r="E6049" t="str">
        <v>04 Abril</v>
      </c>
      <c r="F6049">
        <v>4</v>
      </c>
      <c r="G6049" s="1">
        <f>COMEDORES!K11</f>
        <v>2850</v>
      </c>
      <c r="H6049" s="1">
        <f>COMEDORES!L11</f>
        <v>237546</v>
      </c>
    </row>
    <row r="6050">
      <c r="A6050" t="str">
        <v>Comedor Social</v>
      </c>
      <c r="B6050" t="str">
        <v>ALTA VERAPAZ</v>
      </c>
      <c r="C6050" t="str">
        <v>COBÁN</v>
      </c>
      <c r="D6050" t="str">
        <v>Desayuno</v>
      </c>
      <c r="E6050" t="str">
        <v>05 Mayo</v>
      </c>
      <c r="F6050">
        <v>5</v>
      </c>
      <c r="G6050" s="1">
        <f>COMEDORES!M11</f>
        <v>3000</v>
      </c>
      <c r="H6050" s="1">
        <f>COMEDORES!N11</f>
        <v>0</v>
      </c>
    </row>
    <row r="6051">
      <c r="A6051" t="str">
        <v>Comedor Social</v>
      </c>
      <c r="B6051" t="str">
        <v>ALTA VERAPAZ</v>
      </c>
      <c r="C6051" t="str">
        <v>COBÁN</v>
      </c>
      <c r="D6051" t="str">
        <v>Desayuno</v>
      </c>
      <c r="E6051" t="str">
        <v>06 Junio</v>
      </c>
      <c r="F6051">
        <v>6</v>
      </c>
      <c r="G6051" s="1">
        <f>COMEDORES!O11</f>
        <v>3150</v>
      </c>
      <c r="H6051" s="1">
        <f>COMEDORES!P11</f>
        <v>345150</v>
      </c>
    </row>
    <row r="6052">
      <c r="A6052" t="str">
        <v>Comedor Social</v>
      </c>
      <c r="B6052" t="str">
        <v>ALTA VERAPAZ</v>
      </c>
      <c r="C6052" t="str">
        <v>COBÁN</v>
      </c>
      <c r="D6052" t="str">
        <v>Desayuno</v>
      </c>
      <c r="E6052" t="str">
        <v>07 Julio</v>
      </c>
      <c r="F6052">
        <v>7</v>
      </c>
      <c r="G6052" s="1">
        <f>COMEDORES!Q11</f>
        <v>3450</v>
      </c>
      <c r="H6052" s="1">
        <f>COMEDORES!R11</f>
        <v>185850</v>
      </c>
    </row>
    <row r="6053">
      <c r="A6053" t="str">
        <v>Comedor Social</v>
      </c>
      <c r="B6053" t="str">
        <v>ALTA VERAPAZ</v>
      </c>
      <c r="C6053" t="str">
        <v>COBÁN</v>
      </c>
      <c r="D6053" t="str">
        <v>Desayuno</v>
      </c>
      <c r="E6053" t="str">
        <v>08 Agosto</v>
      </c>
      <c r="F6053">
        <v>8</v>
      </c>
      <c r="G6053" s="1">
        <f>COMEDORES!S11</f>
        <v>3150</v>
      </c>
      <c r="H6053" s="1">
        <f>COMEDORES!T11</f>
        <v>203550</v>
      </c>
    </row>
    <row r="6054">
      <c r="A6054" t="str">
        <v>Comedor Social</v>
      </c>
      <c r="B6054" t="str">
        <v>ALTA VERAPAZ</v>
      </c>
      <c r="C6054" t="str">
        <v>COBÁN</v>
      </c>
      <c r="D6054" t="str">
        <v>Desayuno</v>
      </c>
      <c r="E6054" t="str">
        <v>09 Septiembre</v>
      </c>
      <c r="F6054">
        <v>9</v>
      </c>
      <c r="G6054" s="1">
        <f>COMEDORES!U11</f>
        <v>3000</v>
      </c>
      <c r="H6054" s="1">
        <f>COMEDORES!V11</f>
        <v>185850</v>
      </c>
    </row>
    <row r="6055">
      <c r="A6055" t="str">
        <v>Comedor Social</v>
      </c>
      <c r="B6055" t="str">
        <v>ALTA VERAPAZ</v>
      </c>
      <c r="C6055" t="str">
        <v>COBÁN</v>
      </c>
      <c r="D6055" t="str">
        <v>Almuerzo</v>
      </c>
      <c r="E6055" t="str">
        <v>01 Enero</v>
      </c>
      <c r="F6055">
        <v>1</v>
      </c>
      <c r="G6055" s="1">
        <f>COMEDORES!E12</f>
        <v>3400</v>
      </c>
      <c r="H6055" s="1">
        <f>COMEDORES!F12</f>
        <v>0</v>
      </c>
    </row>
    <row r="6056">
      <c r="A6056" t="str">
        <v>Comedor Social</v>
      </c>
      <c r="B6056" t="str">
        <v>ALTA VERAPAZ</v>
      </c>
      <c r="C6056" t="str">
        <v>COBÁN</v>
      </c>
      <c r="D6056" t="str">
        <v>Almuerzo</v>
      </c>
      <c r="E6056" t="str">
        <v>02 Febrero</v>
      </c>
      <c r="F6056">
        <v>2</v>
      </c>
      <c r="G6056" s="1">
        <f>COMEDORES!G12</f>
        <v>4000</v>
      </c>
      <c r="H6056" s="1">
        <f>COMEDORES!H12</f>
        <v>0</v>
      </c>
    </row>
    <row r="6057">
      <c r="A6057" t="str">
        <v>Comedor Social</v>
      </c>
      <c r="B6057" t="str">
        <v>ALTA VERAPAZ</v>
      </c>
      <c r="C6057" t="str">
        <v>COBÁN</v>
      </c>
      <c r="D6057" t="str">
        <v>Almuerzo</v>
      </c>
      <c r="E6057" t="str">
        <v>03 Marzo</v>
      </c>
      <c r="F6057">
        <v>3</v>
      </c>
      <c r="G6057" s="1">
        <f>COMEDORES!I12</f>
        <v>4400</v>
      </c>
      <c r="H6057" s="1">
        <f>COMEDORES!J12</f>
        <v>0</v>
      </c>
    </row>
    <row r="6058">
      <c r="A6058" t="str">
        <v>Comedor Social</v>
      </c>
      <c r="B6058" t="str">
        <v>ALTA VERAPAZ</v>
      </c>
      <c r="C6058" t="str">
        <v>COBÁN</v>
      </c>
      <c r="D6058" t="str">
        <v>Almuerzo</v>
      </c>
      <c r="E6058" t="str">
        <v>04 Abril</v>
      </c>
      <c r="F6058">
        <v>4</v>
      </c>
      <c r="G6058" s="1">
        <f>COMEDORES!K12</f>
        <v>3800</v>
      </c>
      <c r="H6058" s="1">
        <f>COMEDORES!L12</f>
        <v>0</v>
      </c>
    </row>
    <row r="6059">
      <c r="A6059" t="str">
        <v>Comedor Social</v>
      </c>
      <c r="B6059" t="str">
        <v>ALTA VERAPAZ</v>
      </c>
      <c r="C6059" t="str">
        <v>COBÁN</v>
      </c>
      <c r="D6059" t="str">
        <v>Almuerzo</v>
      </c>
      <c r="E6059" t="str">
        <v>05 Mayo</v>
      </c>
      <c r="F6059">
        <v>5</v>
      </c>
      <c r="G6059" s="1">
        <f>COMEDORES!M12</f>
        <v>4000</v>
      </c>
      <c r="H6059" s="1">
        <f>COMEDORES!N12</f>
        <v>0</v>
      </c>
    </row>
    <row r="6060">
      <c r="A6060" t="str">
        <v>Comedor Social</v>
      </c>
      <c r="B6060" t="str">
        <v>ALTA VERAPAZ</v>
      </c>
      <c r="C6060" t="str">
        <v>COBÁN</v>
      </c>
      <c r="D6060" t="str">
        <v>Almuerzo</v>
      </c>
      <c r="E6060" t="str">
        <v>06 Junio</v>
      </c>
      <c r="F6060">
        <v>6</v>
      </c>
      <c r="G6060" s="1">
        <f>COMEDORES!O12</f>
        <v>4200</v>
      </c>
      <c r="H6060" s="1">
        <f>COMEDORES!P12</f>
        <v>0</v>
      </c>
    </row>
    <row r="6061">
      <c r="A6061" t="str">
        <v>Comedor Social</v>
      </c>
      <c r="B6061" t="str">
        <v>ALTA VERAPAZ</v>
      </c>
      <c r="C6061" t="str">
        <v>COBÁN</v>
      </c>
      <c r="D6061" t="str">
        <v>Almuerzo</v>
      </c>
      <c r="E6061" t="str">
        <v>07 Julio</v>
      </c>
      <c r="F6061">
        <v>7</v>
      </c>
      <c r="G6061" s="1">
        <f>COMEDORES!Q12</f>
        <v>4600</v>
      </c>
      <c r="H6061" s="1">
        <f>COMEDORES!R12</f>
        <v>0</v>
      </c>
    </row>
    <row r="6062">
      <c r="A6062" t="str">
        <v>Comedor Social</v>
      </c>
      <c r="B6062" t="str">
        <v>ALTA VERAPAZ</v>
      </c>
      <c r="C6062" t="str">
        <v>COBÁN</v>
      </c>
      <c r="D6062" t="str">
        <v>Almuerzo</v>
      </c>
      <c r="E6062" t="str">
        <v>08 Agosto</v>
      </c>
      <c r="F6062">
        <v>8</v>
      </c>
      <c r="G6062" s="1">
        <f>COMEDORES!S12</f>
        <v>4200</v>
      </c>
      <c r="H6062" s="1">
        <f>COMEDORES!T12</f>
        <v>0</v>
      </c>
    </row>
    <row r="6063">
      <c r="A6063" t="str">
        <v>Comedor Social</v>
      </c>
      <c r="B6063" t="str">
        <v>ALTA VERAPAZ</v>
      </c>
      <c r="C6063" t="str">
        <v>COBÁN</v>
      </c>
      <c r="D6063" t="str">
        <v>Almuerzo</v>
      </c>
      <c r="E6063" t="str">
        <v>09 Septiembre</v>
      </c>
      <c r="F6063">
        <v>9</v>
      </c>
      <c r="G6063" s="1">
        <f>COMEDORES!U12</f>
        <v>4000</v>
      </c>
      <c r="H6063" s="1">
        <f>COMEDORES!V12</f>
        <v>0</v>
      </c>
    </row>
    <row r="6064">
      <c r="A6064" t="str">
        <v>Comedor Social</v>
      </c>
      <c r="B6064" t="str">
        <v>ALTA VERAPAZ</v>
      </c>
      <c r="C6064" t="str">
        <v>FRAY BARTOLOMÉ DE LAS CASAS</v>
      </c>
      <c r="D6064" t="str">
        <v>Desayuno</v>
      </c>
      <c r="E6064" t="str">
        <v>01 Enero</v>
      </c>
      <c r="F6064">
        <v>1</v>
      </c>
      <c r="G6064" s="1">
        <f>COMEDORES!E13</f>
        <v>2400</v>
      </c>
      <c r="H6064" s="1">
        <f>COMEDORES!F13</f>
        <v>0</v>
      </c>
    </row>
    <row r="6065">
      <c r="A6065" t="str">
        <v>Comedor Social</v>
      </c>
      <c r="B6065" t="str">
        <v>ALTA VERAPAZ</v>
      </c>
      <c r="C6065" t="str">
        <v>FRAY BARTOLOMÉ DE LAS CASAS</v>
      </c>
      <c r="D6065" t="str">
        <v>Desayuno</v>
      </c>
      <c r="E6065" t="str">
        <v>02 Febrero</v>
      </c>
      <c r="F6065">
        <v>2</v>
      </c>
      <c r="G6065" s="1">
        <f>COMEDORES!G13</f>
        <v>3000</v>
      </c>
      <c r="H6065" s="1">
        <f>COMEDORES!H13</f>
        <v>171750</v>
      </c>
    </row>
    <row r="6066">
      <c r="A6066" t="str">
        <v>Comedor Social</v>
      </c>
      <c r="B6066" t="str">
        <v>ALTA VERAPAZ</v>
      </c>
      <c r="C6066" t="str">
        <v>FRAY BARTOLOMÉ DE LAS CASAS</v>
      </c>
      <c r="D6066" t="str">
        <v>Desayuno</v>
      </c>
      <c r="E6066" t="str">
        <v>03 Marzo</v>
      </c>
      <c r="F6066">
        <v>3</v>
      </c>
      <c r="G6066" s="1">
        <f>COMEDORES!I13</f>
        <v>3300</v>
      </c>
      <c r="H6066" s="1">
        <f>COMEDORES!J13</f>
        <v>156000</v>
      </c>
    </row>
    <row r="6067">
      <c r="A6067" t="str">
        <v>Comedor Social</v>
      </c>
      <c r="B6067" t="str">
        <v>ALTA VERAPAZ</v>
      </c>
      <c r="C6067" t="str">
        <v>FRAY BARTOLOMÉ DE LAS CASAS</v>
      </c>
      <c r="D6067" t="str">
        <v>Desayuno</v>
      </c>
      <c r="E6067" t="str">
        <v>04 Abril</v>
      </c>
      <c r="F6067">
        <v>4</v>
      </c>
      <c r="G6067" s="1">
        <f>COMEDORES!K13</f>
        <v>2850</v>
      </c>
      <c r="H6067" s="1">
        <f>COMEDORES!L13</f>
        <v>286172</v>
      </c>
    </row>
    <row r="6068">
      <c r="A6068" t="str">
        <v>Comedor Social</v>
      </c>
      <c r="B6068" t="str">
        <v>ALTA VERAPAZ</v>
      </c>
      <c r="C6068" t="str">
        <v>FRAY BARTOLOMÉ DE LAS CASAS</v>
      </c>
      <c r="D6068" t="str">
        <v>Desayuno</v>
      </c>
      <c r="E6068" t="str">
        <v>05 Mayo</v>
      </c>
      <c r="F6068">
        <v>5</v>
      </c>
      <c r="G6068" s="1">
        <f>COMEDORES!M13</f>
        <v>3000</v>
      </c>
      <c r="H6068" s="1">
        <f>COMEDORES!N13</f>
        <v>200980</v>
      </c>
    </row>
    <row r="6069">
      <c r="A6069" t="str">
        <v>Comedor Social</v>
      </c>
      <c r="B6069" t="str">
        <v>ALTA VERAPAZ</v>
      </c>
      <c r="C6069" t="str">
        <v>FRAY BARTOLOMÉ DE LAS CASAS</v>
      </c>
      <c r="D6069" t="str">
        <v>Desayuno</v>
      </c>
      <c r="E6069" t="str">
        <v>06 Junio</v>
      </c>
      <c r="F6069">
        <v>6</v>
      </c>
      <c r="G6069" s="1">
        <f>COMEDORES!O13</f>
        <v>3150</v>
      </c>
      <c r="H6069" s="1">
        <f>COMEDORES!P13</f>
        <v>211328</v>
      </c>
    </row>
    <row r="6070">
      <c r="A6070" t="str">
        <v>Comedor Social</v>
      </c>
      <c r="B6070" t="str">
        <v>ALTA VERAPAZ</v>
      </c>
      <c r="C6070" t="str">
        <v>FRAY BARTOLOMÉ DE LAS CASAS</v>
      </c>
      <c r="D6070" t="str">
        <v>Desayuno</v>
      </c>
      <c r="E6070" t="str">
        <v>07 Julio</v>
      </c>
      <c r="F6070">
        <v>7</v>
      </c>
      <c r="G6070" s="1">
        <f>COMEDORES!Q13</f>
        <v>4300</v>
      </c>
      <c r="H6070" s="1">
        <f>COMEDORES!R13</f>
        <v>222600</v>
      </c>
    </row>
    <row r="6071">
      <c r="A6071" t="str">
        <v>Comedor Social</v>
      </c>
      <c r="B6071" t="str">
        <v>ALTA VERAPAZ</v>
      </c>
      <c r="C6071" t="str">
        <v>FRAY BARTOLOMÉ DE LAS CASAS</v>
      </c>
      <c r="D6071" t="str">
        <v>Desayuno</v>
      </c>
      <c r="E6071" t="str">
        <v>08 Agosto</v>
      </c>
      <c r="F6071">
        <v>8</v>
      </c>
      <c r="G6071" s="1">
        <f>COMEDORES!S13</f>
        <v>3137</v>
      </c>
      <c r="H6071" s="1">
        <f>COMEDORES!T13</f>
        <v>316668</v>
      </c>
    </row>
    <row r="6072">
      <c r="A6072" t="str">
        <v>Comedor Social</v>
      </c>
      <c r="B6072" t="str">
        <v>ALTA VERAPAZ</v>
      </c>
      <c r="C6072" t="str">
        <v>FRAY BARTOLOMÉ DE LAS CASAS</v>
      </c>
      <c r="D6072" t="str">
        <v>Desayuno</v>
      </c>
      <c r="E6072" t="str">
        <v>09 Septiembre</v>
      </c>
      <c r="F6072">
        <v>9</v>
      </c>
      <c r="G6072" s="1">
        <f>COMEDORES!U13</f>
        <v>2955</v>
      </c>
      <c r="H6072" s="1">
        <f>COMEDORES!V13</f>
        <v>222288</v>
      </c>
    </row>
    <row r="6073">
      <c r="A6073" t="str">
        <v>Comedor Social</v>
      </c>
      <c r="B6073" t="str">
        <v>ALTA VERAPAZ</v>
      </c>
      <c r="C6073" t="str">
        <v>FRAY BARTOLOMÉ DE LAS CASAS</v>
      </c>
      <c r="D6073" t="str">
        <v>Almuerzo</v>
      </c>
      <c r="E6073" t="str">
        <v>01 Enero</v>
      </c>
      <c r="F6073">
        <v>1</v>
      </c>
      <c r="G6073" s="1">
        <f>COMEDORES!E14</f>
        <v>4200</v>
      </c>
      <c r="H6073" s="1">
        <f>COMEDORES!F14</f>
        <v>0</v>
      </c>
    </row>
    <row r="6074">
      <c r="A6074" t="str">
        <v>Comedor Social</v>
      </c>
      <c r="B6074" t="str">
        <v>ALTA VERAPAZ</v>
      </c>
      <c r="C6074" t="str">
        <v>FRAY BARTOLOMÉ DE LAS CASAS</v>
      </c>
      <c r="D6074" t="str">
        <v>Almuerzo</v>
      </c>
      <c r="E6074" t="str">
        <v>02 Febrero</v>
      </c>
      <c r="F6074">
        <v>2</v>
      </c>
      <c r="G6074" s="1">
        <f>COMEDORES!G14</f>
        <v>5000</v>
      </c>
      <c r="H6074" s="1">
        <f>COMEDORES!H14</f>
        <v>0</v>
      </c>
    </row>
    <row r="6075">
      <c r="A6075" t="str">
        <v>Comedor Social</v>
      </c>
      <c r="B6075" t="str">
        <v>ALTA VERAPAZ</v>
      </c>
      <c r="C6075" t="str">
        <v>FRAY BARTOLOMÉ DE LAS CASAS</v>
      </c>
      <c r="D6075" t="str">
        <v>Almuerzo</v>
      </c>
      <c r="E6075" t="str">
        <v>03 Marzo</v>
      </c>
      <c r="F6075">
        <v>3</v>
      </c>
      <c r="G6075" s="1">
        <f>COMEDORES!I14</f>
        <v>5500</v>
      </c>
      <c r="H6075" s="1">
        <f>COMEDORES!J14</f>
        <v>0</v>
      </c>
    </row>
    <row r="6076">
      <c r="A6076" t="str">
        <v>Comedor Social</v>
      </c>
      <c r="B6076" t="str">
        <v>ALTA VERAPAZ</v>
      </c>
      <c r="C6076" t="str">
        <v>FRAY BARTOLOMÉ DE LAS CASAS</v>
      </c>
      <c r="D6076" t="str">
        <v>Almuerzo</v>
      </c>
      <c r="E6076" t="str">
        <v>04 Abril</v>
      </c>
      <c r="F6076">
        <v>4</v>
      </c>
      <c r="G6076" s="1">
        <f>COMEDORES!K14</f>
        <v>4735</v>
      </c>
      <c r="H6076" s="1">
        <f>COMEDORES!L14</f>
        <v>0</v>
      </c>
    </row>
    <row r="6077">
      <c r="A6077" t="str">
        <v>Comedor Social</v>
      </c>
      <c r="B6077" t="str">
        <v>ALTA VERAPAZ</v>
      </c>
      <c r="C6077" t="str">
        <v>FRAY BARTOLOMÉ DE LAS CASAS</v>
      </c>
      <c r="D6077" t="str">
        <v>Almuerzo</v>
      </c>
      <c r="E6077" t="str">
        <v>05 Mayo</v>
      </c>
      <c r="F6077">
        <v>5</v>
      </c>
      <c r="G6077" s="1">
        <f>COMEDORES!M14</f>
        <v>4976</v>
      </c>
      <c r="H6077" s="1">
        <f>COMEDORES!N14</f>
        <v>0</v>
      </c>
    </row>
    <row r="6078">
      <c r="A6078" t="str">
        <v>Comedor Social</v>
      </c>
      <c r="B6078" t="str">
        <v>ALTA VERAPAZ</v>
      </c>
      <c r="C6078" t="str">
        <v>FRAY BARTOLOMÉ DE LAS CASAS</v>
      </c>
      <c r="D6078" t="str">
        <v>Almuerzo</v>
      </c>
      <c r="E6078" t="str">
        <v>06 Junio</v>
      </c>
      <c r="F6078">
        <v>6</v>
      </c>
      <c r="G6078" s="1">
        <f>COMEDORES!O14</f>
        <v>5250</v>
      </c>
      <c r="H6078" s="1">
        <f>COMEDORES!P14</f>
        <v>0</v>
      </c>
    </row>
    <row r="6079">
      <c r="A6079" t="str">
        <v>Comedor Social</v>
      </c>
      <c r="B6079" t="str">
        <v>ALTA VERAPAZ</v>
      </c>
      <c r="C6079" t="str">
        <v>FRAY BARTOLOMÉ DE LAS CASAS</v>
      </c>
      <c r="D6079" t="str">
        <v>Almuerzo</v>
      </c>
      <c r="E6079" t="str">
        <v>07 Julio</v>
      </c>
      <c r="F6079">
        <v>7</v>
      </c>
      <c r="G6079" s="1">
        <f>COMEDORES!Q14</f>
        <v>6158</v>
      </c>
      <c r="H6079" s="1">
        <f>COMEDORES!R14</f>
        <v>0</v>
      </c>
    </row>
    <row r="6080">
      <c r="A6080" t="str">
        <v>Comedor Social</v>
      </c>
      <c r="B6080" t="str">
        <v>ALTA VERAPAZ</v>
      </c>
      <c r="C6080" t="str">
        <v>FRAY BARTOLOMÉ DE LAS CASAS</v>
      </c>
      <c r="D6080" t="str">
        <v>Almuerzo</v>
      </c>
      <c r="E6080" t="str">
        <v>08 Agosto</v>
      </c>
      <c r="F6080">
        <v>8</v>
      </c>
      <c r="G6080" s="1">
        <f>COMEDORES!S14</f>
        <v>5250</v>
      </c>
      <c r="H6080" s="1">
        <f>COMEDORES!T14</f>
        <v>0</v>
      </c>
    </row>
    <row r="6081">
      <c r="A6081" t="str">
        <v>Comedor Social</v>
      </c>
      <c r="B6081" t="str">
        <v>ALTA VERAPAZ</v>
      </c>
      <c r="C6081" t="str">
        <v>FRAY BARTOLOMÉ DE LAS CASAS</v>
      </c>
      <c r="D6081" t="str">
        <v>Almuerzo</v>
      </c>
      <c r="E6081" t="str">
        <v>09 Septiembre</v>
      </c>
      <c r="F6081">
        <v>9</v>
      </c>
      <c r="G6081" s="1">
        <f>COMEDORES!U14</f>
        <v>4911</v>
      </c>
      <c r="H6081" s="1">
        <f>COMEDORES!V14</f>
        <v>0</v>
      </c>
    </row>
    <row r="6082">
      <c r="A6082" t="str">
        <v>Comedor Social</v>
      </c>
      <c r="B6082" t="str">
        <v>ALTA VERAPAZ</v>
      </c>
      <c r="C6082" t="str">
        <v>PANZÓS</v>
      </c>
      <c r="D6082" t="str">
        <v>Desayuno</v>
      </c>
      <c r="E6082" t="str">
        <v>01 Enero</v>
      </c>
      <c r="F6082">
        <v>1</v>
      </c>
      <c r="G6082" s="1">
        <f>COMEDORES!E15</f>
        <v>2400</v>
      </c>
      <c r="H6082" s="1">
        <f>COMEDORES!F15</f>
        <v>0</v>
      </c>
    </row>
    <row r="6083">
      <c r="A6083" t="str">
        <v>Comedor Social</v>
      </c>
      <c r="B6083" t="str">
        <v>ALTA VERAPAZ</v>
      </c>
      <c r="C6083" t="str">
        <v>PANZÓS</v>
      </c>
      <c r="D6083" t="str">
        <v>Desayuno</v>
      </c>
      <c r="E6083" t="str">
        <v>02 Febrero</v>
      </c>
      <c r="F6083">
        <v>2</v>
      </c>
      <c r="G6083" s="1">
        <f>COMEDORES!G15</f>
        <v>3000</v>
      </c>
      <c r="H6083" s="1">
        <f>COMEDORES!H15</f>
        <v>172350</v>
      </c>
    </row>
    <row r="6084">
      <c r="A6084" t="str">
        <v>Comedor Social</v>
      </c>
      <c r="B6084" t="str">
        <v>ALTA VERAPAZ</v>
      </c>
      <c r="C6084" t="str">
        <v>PANZÓS</v>
      </c>
      <c r="D6084" t="str">
        <v>Desayuno</v>
      </c>
      <c r="E6084" t="str">
        <v>03 Marzo</v>
      </c>
      <c r="F6084">
        <v>3</v>
      </c>
      <c r="G6084" s="1">
        <f>COMEDORES!I15</f>
        <v>3300</v>
      </c>
      <c r="H6084" s="1">
        <f>COMEDORES!J15</f>
        <v>153954</v>
      </c>
    </row>
    <row r="6085">
      <c r="A6085" t="str">
        <v>Comedor Social</v>
      </c>
      <c r="B6085" t="str">
        <v>ALTA VERAPAZ</v>
      </c>
      <c r="C6085" t="str">
        <v>PANZÓS</v>
      </c>
      <c r="D6085" t="str">
        <v>Desayuno</v>
      </c>
      <c r="E6085" t="str">
        <v>04 Abril</v>
      </c>
      <c r="F6085">
        <v>4</v>
      </c>
      <c r="G6085" s="1">
        <f>COMEDORES!K15</f>
        <v>2850</v>
      </c>
      <c r="H6085" s="1">
        <f>COMEDORES!L15</f>
        <v>268758</v>
      </c>
    </row>
    <row r="6086">
      <c r="A6086" t="str">
        <v>Comedor Social</v>
      </c>
      <c r="B6086" t="str">
        <v>ALTA VERAPAZ</v>
      </c>
      <c r="C6086" t="str">
        <v>PANZÓS</v>
      </c>
      <c r="D6086" t="str">
        <v>Desayuno</v>
      </c>
      <c r="E6086" t="str">
        <v>05 Mayo</v>
      </c>
      <c r="F6086">
        <v>5</v>
      </c>
      <c r="G6086" s="1">
        <f>COMEDORES!M15</f>
        <v>3000</v>
      </c>
      <c r="H6086" s="1">
        <f>COMEDORES!N15</f>
        <v>0</v>
      </c>
    </row>
    <row r="6087">
      <c r="A6087" t="str">
        <v>Comedor Social</v>
      </c>
      <c r="B6087" t="str">
        <v>ALTA VERAPAZ</v>
      </c>
      <c r="C6087" t="str">
        <v>PANZÓS</v>
      </c>
      <c r="D6087" t="str">
        <v>Desayuno</v>
      </c>
      <c r="E6087" t="str">
        <v>06 Junio</v>
      </c>
      <c r="F6087">
        <v>6</v>
      </c>
      <c r="G6087" s="1">
        <f>COMEDORES!O15</f>
        <v>3150</v>
      </c>
      <c r="H6087" s="1">
        <f>COMEDORES!P15</f>
        <v>395019</v>
      </c>
    </row>
    <row r="6088">
      <c r="A6088" t="str">
        <v>Comedor Social</v>
      </c>
      <c r="B6088" t="str">
        <v>ALTA VERAPAZ</v>
      </c>
      <c r="C6088" t="str">
        <v>PANZÓS</v>
      </c>
      <c r="D6088" t="str">
        <v>Desayuno</v>
      </c>
      <c r="E6088" t="str">
        <v>07 Julio</v>
      </c>
      <c r="F6088">
        <v>7</v>
      </c>
      <c r="G6088" s="1">
        <f>COMEDORES!Q15</f>
        <v>3450</v>
      </c>
      <c r="H6088" s="1">
        <f>COMEDORES!R15</f>
        <v>213228</v>
      </c>
    </row>
    <row r="6089">
      <c r="A6089" t="str">
        <v>Comedor Social</v>
      </c>
      <c r="B6089" t="str">
        <v>ALTA VERAPAZ</v>
      </c>
      <c r="C6089" t="str">
        <v>PANZÓS</v>
      </c>
      <c r="D6089" t="str">
        <v>Desayuno</v>
      </c>
      <c r="E6089" t="str">
        <v>08 Agosto</v>
      </c>
      <c r="F6089">
        <v>8</v>
      </c>
      <c r="G6089" s="1">
        <f>COMEDORES!S15</f>
        <v>3150</v>
      </c>
      <c r="H6089" s="1">
        <f>COMEDORES!T15</f>
        <v>234600</v>
      </c>
    </row>
    <row r="6090">
      <c r="A6090" t="str">
        <v>Comedor Social</v>
      </c>
      <c r="B6090" t="str">
        <v>ALTA VERAPAZ</v>
      </c>
      <c r="C6090" t="str">
        <v>PANZÓS</v>
      </c>
      <c r="D6090" t="str">
        <v>Desayuno</v>
      </c>
      <c r="E6090" t="str">
        <v>09 Septiembre</v>
      </c>
      <c r="F6090">
        <v>9</v>
      </c>
      <c r="G6090" s="1">
        <f>COMEDORES!U15</f>
        <v>3000</v>
      </c>
      <c r="H6090" s="1">
        <f>COMEDORES!V15</f>
        <v>214200</v>
      </c>
    </row>
    <row r="6091">
      <c r="A6091" t="str">
        <v>Comedor Social</v>
      </c>
      <c r="B6091" t="str">
        <v>ALTA VERAPAZ</v>
      </c>
      <c r="C6091" t="str">
        <v>PANZÓS</v>
      </c>
      <c r="D6091" t="str">
        <v>Almuerzo</v>
      </c>
      <c r="E6091" t="str">
        <v>01 Enero</v>
      </c>
      <c r="F6091">
        <v>1</v>
      </c>
      <c r="G6091" s="1">
        <f>COMEDORES!E16</f>
        <v>4250</v>
      </c>
      <c r="H6091" s="1">
        <f>COMEDORES!F16</f>
        <v>0</v>
      </c>
    </row>
    <row r="6092">
      <c r="A6092" t="str">
        <v>Comedor Social</v>
      </c>
      <c r="B6092" t="str">
        <v>ALTA VERAPAZ</v>
      </c>
      <c r="C6092" t="str">
        <v>PANZÓS</v>
      </c>
      <c r="D6092" t="str">
        <v>Almuerzo</v>
      </c>
      <c r="E6092" t="str">
        <v>02 Febrero</v>
      </c>
      <c r="F6092">
        <v>2</v>
      </c>
      <c r="G6092" s="1">
        <f>COMEDORES!G16</f>
        <v>5000</v>
      </c>
      <c r="H6092" s="1">
        <f>COMEDORES!H16</f>
        <v>0</v>
      </c>
    </row>
    <row r="6093">
      <c r="A6093" t="str">
        <v>Comedor Social</v>
      </c>
      <c r="B6093" t="str">
        <v>ALTA VERAPAZ</v>
      </c>
      <c r="C6093" t="str">
        <v>PANZÓS</v>
      </c>
      <c r="D6093" t="str">
        <v>Almuerzo</v>
      </c>
      <c r="E6093" t="str">
        <v>03 Marzo</v>
      </c>
      <c r="F6093">
        <v>3</v>
      </c>
      <c r="G6093" s="1">
        <f>COMEDORES!I16</f>
        <v>5500</v>
      </c>
      <c r="H6093" s="1">
        <f>COMEDORES!J16</f>
        <v>0</v>
      </c>
    </row>
    <row r="6094">
      <c r="A6094" t="str">
        <v>Comedor Social</v>
      </c>
      <c r="B6094" t="str">
        <v>ALTA VERAPAZ</v>
      </c>
      <c r="C6094" t="str">
        <v>PANZÓS</v>
      </c>
      <c r="D6094" t="str">
        <v>Almuerzo</v>
      </c>
      <c r="E6094" t="str">
        <v>04 Abril</v>
      </c>
      <c r="F6094">
        <v>4</v>
      </c>
      <c r="G6094" s="1">
        <f>COMEDORES!K16</f>
        <v>4692</v>
      </c>
      <c r="H6094" s="1">
        <f>COMEDORES!L16</f>
        <v>0</v>
      </c>
    </row>
    <row r="6095">
      <c r="A6095" t="str">
        <v>Comedor Social</v>
      </c>
      <c r="B6095" t="str">
        <v>ALTA VERAPAZ</v>
      </c>
      <c r="C6095" t="str">
        <v>PANZÓS</v>
      </c>
      <c r="D6095" t="str">
        <v>Almuerzo</v>
      </c>
      <c r="E6095" t="str">
        <v>05 Mayo</v>
      </c>
      <c r="F6095">
        <v>5</v>
      </c>
      <c r="G6095" s="1">
        <f>COMEDORES!M16</f>
        <v>4955</v>
      </c>
      <c r="H6095" s="1">
        <f>COMEDORES!N16</f>
        <v>0</v>
      </c>
    </row>
    <row r="6096">
      <c r="A6096" t="str">
        <v>Comedor Social</v>
      </c>
      <c r="B6096" t="str">
        <v>ALTA VERAPAZ</v>
      </c>
      <c r="C6096" t="str">
        <v>PANZÓS</v>
      </c>
      <c r="D6096" t="str">
        <v>Almuerzo</v>
      </c>
      <c r="E6096" t="str">
        <v>06 Junio</v>
      </c>
      <c r="F6096">
        <v>6</v>
      </c>
      <c r="G6096" s="1">
        <f>COMEDORES!O16</f>
        <v>5214</v>
      </c>
      <c r="H6096" s="1">
        <f>COMEDORES!P16</f>
        <v>0</v>
      </c>
    </row>
    <row r="6097">
      <c r="A6097" t="str">
        <v>Comedor Social</v>
      </c>
      <c r="B6097" t="str">
        <v>ALTA VERAPAZ</v>
      </c>
      <c r="C6097" t="str">
        <v>PANZÓS</v>
      </c>
      <c r="D6097" t="str">
        <v>Almuerzo</v>
      </c>
      <c r="E6097" t="str">
        <v>07 Julio</v>
      </c>
      <c r="F6097">
        <v>7</v>
      </c>
      <c r="G6097" s="1">
        <f>COMEDORES!Q16</f>
        <v>5750</v>
      </c>
      <c r="H6097" s="1">
        <f>COMEDORES!R16</f>
        <v>0</v>
      </c>
    </row>
    <row r="6098">
      <c r="A6098" t="str">
        <v>Comedor Social</v>
      </c>
      <c r="B6098" t="str">
        <v>ALTA VERAPAZ</v>
      </c>
      <c r="C6098" t="str">
        <v>PANZÓS</v>
      </c>
      <c r="D6098" t="str">
        <v>Almuerzo</v>
      </c>
      <c r="E6098" t="str">
        <v>08 Agosto</v>
      </c>
      <c r="F6098">
        <v>8</v>
      </c>
      <c r="G6098" s="1">
        <f>COMEDORES!S16</f>
        <v>5250</v>
      </c>
      <c r="H6098" s="1">
        <f>COMEDORES!T16</f>
        <v>0</v>
      </c>
    </row>
    <row r="6099">
      <c r="A6099" t="str">
        <v>Comedor Social</v>
      </c>
      <c r="B6099" t="str">
        <v>ALTA VERAPAZ</v>
      </c>
      <c r="C6099" t="str">
        <v>PANZÓS</v>
      </c>
      <c r="D6099" t="str">
        <v>Almuerzo</v>
      </c>
      <c r="E6099" t="str">
        <v>09 Septiembre</v>
      </c>
      <c r="F6099">
        <v>9</v>
      </c>
      <c r="G6099" s="1">
        <f>COMEDORES!U16</f>
        <v>4990</v>
      </c>
      <c r="H6099" s="1">
        <f>COMEDORES!V16</f>
        <v>0</v>
      </c>
    </row>
    <row r="6100">
      <c r="A6100" t="str">
        <v>Comedor Social</v>
      </c>
      <c r="B6100" t="str">
        <v>ALTA VERAPAZ</v>
      </c>
      <c r="C6100" t="str">
        <v>RAXRUHÁ</v>
      </c>
      <c r="D6100" t="str">
        <v>Desayuno</v>
      </c>
      <c r="E6100" t="str">
        <v>01 Enero</v>
      </c>
      <c r="F6100">
        <v>1</v>
      </c>
      <c r="G6100" s="1">
        <f>COMEDORES!E17</f>
        <v>0</v>
      </c>
      <c r="H6100" s="1">
        <f>COMEDORES!F17</f>
        <v>0</v>
      </c>
    </row>
    <row r="6101">
      <c r="A6101" t="str">
        <v>Comedor Social</v>
      </c>
      <c r="B6101" t="str">
        <v>ALTA VERAPAZ</v>
      </c>
      <c r="C6101" t="str">
        <v>RAXRUHÁ</v>
      </c>
      <c r="D6101" t="str">
        <v>Desayuno</v>
      </c>
      <c r="E6101" t="str">
        <v>02 Febrero</v>
      </c>
      <c r="F6101">
        <v>2</v>
      </c>
      <c r="G6101" s="1">
        <f>COMEDORES!G17</f>
        <v>0</v>
      </c>
      <c r="H6101" s="1">
        <f>COMEDORES!H17</f>
        <v>0</v>
      </c>
    </row>
    <row r="6102">
      <c r="A6102" t="str">
        <v>Comedor Social</v>
      </c>
      <c r="B6102" t="str">
        <v>ALTA VERAPAZ</v>
      </c>
      <c r="C6102" t="str">
        <v>RAXRUHÁ</v>
      </c>
      <c r="D6102" t="str">
        <v>Desayuno</v>
      </c>
      <c r="E6102" t="str">
        <v>03 Marzo</v>
      </c>
      <c r="F6102">
        <v>3</v>
      </c>
      <c r="G6102" s="1">
        <f>COMEDORES!I17</f>
        <v>0</v>
      </c>
      <c r="H6102" s="1">
        <f>COMEDORES!J17</f>
        <v>0</v>
      </c>
    </row>
    <row r="6103">
      <c r="A6103" t="str">
        <v>Comedor Social</v>
      </c>
      <c r="B6103" t="str">
        <v>ALTA VERAPAZ</v>
      </c>
      <c r="C6103" t="str">
        <v>RAXRUHÁ</v>
      </c>
      <c r="D6103" t="str">
        <v>Desayuno</v>
      </c>
      <c r="E6103" t="str">
        <v>04 Abril</v>
      </c>
      <c r="F6103">
        <v>4</v>
      </c>
      <c r="G6103" s="1">
        <f>COMEDORES!K17</f>
        <v>0</v>
      </c>
      <c r="H6103" s="1">
        <f>COMEDORES!L17</f>
        <v>0</v>
      </c>
    </row>
    <row r="6104">
      <c r="A6104" t="str">
        <v>Comedor Social</v>
      </c>
      <c r="B6104" t="str">
        <v>ALTA VERAPAZ</v>
      </c>
      <c r="C6104" t="str">
        <v>RAXRUHÁ</v>
      </c>
      <c r="D6104" t="str">
        <v>Desayuno</v>
      </c>
      <c r="E6104" t="str">
        <v>05 Mayo</v>
      </c>
      <c r="F6104">
        <v>5</v>
      </c>
      <c r="G6104" s="1">
        <f>COMEDORES!M17</f>
        <v>200</v>
      </c>
      <c r="H6104" s="1">
        <f>COMEDORES!N17</f>
        <v>0</v>
      </c>
    </row>
    <row r="6105">
      <c r="A6105" t="str">
        <v>Comedor Social</v>
      </c>
      <c r="B6105" t="str">
        <v>ALTA VERAPAZ</v>
      </c>
      <c r="C6105" t="str">
        <v>RAXRUHÁ</v>
      </c>
      <c r="D6105" t="str">
        <v>Desayuno</v>
      </c>
      <c r="E6105" t="str">
        <v>06 Junio</v>
      </c>
      <c r="F6105">
        <v>6</v>
      </c>
      <c r="G6105" s="1">
        <f>COMEDORES!O17</f>
        <v>2300</v>
      </c>
      <c r="H6105" s="1">
        <f>COMEDORES!P17</f>
        <v>0</v>
      </c>
    </row>
    <row r="6106">
      <c r="A6106" t="str">
        <v>Comedor Social</v>
      </c>
      <c r="B6106" t="str">
        <v>ALTA VERAPAZ</v>
      </c>
      <c r="C6106" t="str">
        <v>RAXRUHÁ</v>
      </c>
      <c r="D6106" t="str">
        <v>Desayuno</v>
      </c>
      <c r="E6106" t="str">
        <v>07 Julio</v>
      </c>
      <c r="F6106">
        <v>7</v>
      </c>
      <c r="G6106" s="1">
        <f>COMEDORES!Q17</f>
        <v>2300</v>
      </c>
      <c r="H6106" s="1">
        <f>COMEDORES!R17</f>
        <v>195941</v>
      </c>
    </row>
    <row r="6107">
      <c r="A6107" t="str">
        <v>Comedor Social</v>
      </c>
      <c r="B6107" t="str">
        <v>ALTA VERAPAZ</v>
      </c>
      <c r="C6107" t="str">
        <v>RAXRUHÁ</v>
      </c>
      <c r="D6107" t="str">
        <v>Desayuno</v>
      </c>
      <c r="E6107" t="str">
        <v>08 Agosto</v>
      </c>
      <c r="F6107">
        <v>8</v>
      </c>
      <c r="G6107" s="1">
        <f>COMEDORES!S17</f>
        <v>2100</v>
      </c>
      <c r="H6107" s="1">
        <f>COMEDORES!T17</f>
        <v>185606</v>
      </c>
    </row>
    <row r="6108">
      <c r="A6108" t="str">
        <v>Comedor Social</v>
      </c>
      <c r="B6108" t="str">
        <v>ALTA VERAPAZ</v>
      </c>
      <c r="C6108" t="str">
        <v>RAXRUHÁ</v>
      </c>
      <c r="D6108" t="str">
        <v>Desayuno</v>
      </c>
      <c r="E6108" t="str">
        <v>09 Septiembre</v>
      </c>
      <c r="F6108">
        <v>9</v>
      </c>
      <c r="G6108" s="1">
        <f>COMEDORES!U17</f>
        <v>2000</v>
      </c>
      <c r="H6108" s="1">
        <f>COMEDORES!V17</f>
        <v>174184.5</v>
      </c>
    </row>
    <row r="6109">
      <c r="A6109" t="str">
        <v>Comedor Social</v>
      </c>
      <c r="B6109" t="str">
        <v>ALTA VERAPAZ</v>
      </c>
      <c r="C6109" t="str">
        <v>RAXRUHÁ</v>
      </c>
      <c r="D6109" t="str">
        <v>Almuerzo</v>
      </c>
      <c r="E6109" t="str">
        <v>01 Enero</v>
      </c>
      <c r="F6109">
        <v>1</v>
      </c>
      <c r="G6109" s="1">
        <f>COMEDORES!E18</f>
        <v>0</v>
      </c>
      <c r="H6109" s="1">
        <f>COMEDORES!F18</f>
        <v>0</v>
      </c>
    </row>
    <row r="6110">
      <c r="A6110" t="str">
        <v>Comedor Social</v>
      </c>
      <c r="B6110" t="str">
        <v>ALTA VERAPAZ</v>
      </c>
      <c r="C6110" t="str">
        <v>RAXRUHÁ</v>
      </c>
      <c r="D6110" t="str">
        <v>Almuerzo</v>
      </c>
      <c r="E6110" t="str">
        <v>02 Febrero</v>
      </c>
      <c r="F6110">
        <v>2</v>
      </c>
      <c r="G6110" s="1">
        <f>COMEDORES!G18</f>
        <v>0</v>
      </c>
      <c r="H6110" s="1">
        <f>COMEDORES!H18</f>
        <v>0</v>
      </c>
    </row>
    <row r="6111">
      <c r="A6111" t="str">
        <v>Comedor Social</v>
      </c>
      <c r="B6111" t="str">
        <v>ALTA VERAPAZ</v>
      </c>
      <c r="C6111" t="str">
        <v>RAXRUHÁ</v>
      </c>
      <c r="D6111" t="str">
        <v>Almuerzo</v>
      </c>
      <c r="E6111" t="str">
        <v>03 Marzo</v>
      </c>
      <c r="F6111">
        <v>3</v>
      </c>
      <c r="G6111" s="1">
        <f>COMEDORES!I18</f>
        <v>0</v>
      </c>
      <c r="H6111" s="1">
        <f>COMEDORES!J18</f>
        <v>0</v>
      </c>
    </row>
    <row r="6112">
      <c r="A6112" t="str">
        <v>Comedor Social</v>
      </c>
      <c r="B6112" t="str">
        <v>ALTA VERAPAZ</v>
      </c>
      <c r="C6112" t="str">
        <v>RAXRUHÁ</v>
      </c>
      <c r="D6112" t="str">
        <v>Almuerzo</v>
      </c>
      <c r="E6112" t="str">
        <v>04 Abril</v>
      </c>
      <c r="F6112">
        <v>4</v>
      </c>
      <c r="G6112" s="1">
        <f>COMEDORES!K18</f>
        <v>0</v>
      </c>
      <c r="H6112" s="1">
        <f>COMEDORES!L18</f>
        <v>0</v>
      </c>
    </row>
    <row r="6113">
      <c r="A6113" t="str">
        <v>Comedor Social</v>
      </c>
      <c r="B6113" t="str">
        <v>ALTA VERAPAZ</v>
      </c>
      <c r="C6113" t="str">
        <v>RAXRUHÁ</v>
      </c>
      <c r="D6113" t="str">
        <v>Almuerzo</v>
      </c>
      <c r="E6113" t="str">
        <v>05 Mayo</v>
      </c>
      <c r="F6113">
        <v>5</v>
      </c>
      <c r="G6113" s="1">
        <f>COMEDORES!M18</f>
        <v>450</v>
      </c>
      <c r="H6113" s="1">
        <f>COMEDORES!N18</f>
        <v>0</v>
      </c>
    </row>
    <row r="6114">
      <c r="A6114" t="str">
        <v>Comedor Social</v>
      </c>
      <c r="B6114" t="str">
        <v>ALTA VERAPAZ</v>
      </c>
      <c r="C6114" t="str">
        <v>RAXRUHÁ</v>
      </c>
      <c r="D6114" t="str">
        <v>Almuerzo</v>
      </c>
      <c r="E6114" t="str">
        <v>06 Junio</v>
      </c>
      <c r="F6114">
        <v>6</v>
      </c>
      <c r="G6114" s="1">
        <f>COMEDORES!O18</f>
        <v>3600</v>
      </c>
      <c r="H6114" s="1">
        <f>COMEDORES!P18</f>
        <v>0</v>
      </c>
    </row>
    <row r="6115">
      <c r="A6115" t="str">
        <v>Comedor Social</v>
      </c>
      <c r="B6115" t="str">
        <v>ALTA VERAPAZ</v>
      </c>
      <c r="C6115" t="str">
        <v>RAXRUHÁ</v>
      </c>
      <c r="D6115" t="str">
        <v>Almuerzo</v>
      </c>
      <c r="E6115" t="str">
        <v>07 Julio</v>
      </c>
      <c r="F6115">
        <v>7</v>
      </c>
      <c r="G6115" s="1">
        <f>COMEDORES!Q18</f>
        <v>3300</v>
      </c>
      <c r="H6115" s="1">
        <f>COMEDORES!R18</f>
        <v>0</v>
      </c>
    </row>
    <row r="6116">
      <c r="A6116" t="str">
        <v>Comedor Social</v>
      </c>
      <c r="B6116" t="str">
        <v>ALTA VERAPAZ</v>
      </c>
      <c r="C6116" t="str">
        <v>RAXRUHÁ</v>
      </c>
      <c r="D6116" t="str">
        <v>Almuerzo</v>
      </c>
      <c r="E6116" t="str">
        <v>08 Agosto</v>
      </c>
      <c r="F6116">
        <v>8</v>
      </c>
      <c r="G6116" s="1">
        <f>COMEDORES!S18</f>
        <v>3150</v>
      </c>
      <c r="H6116" s="1">
        <f>COMEDORES!T18</f>
        <v>0</v>
      </c>
    </row>
    <row r="6117">
      <c r="A6117" t="str">
        <v>Comedor Social</v>
      </c>
      <c r="B6117" t="str">
        <v>ALTA VERAPAZ</v>
      </c>
      <c r="C6117" t="str">
        <v>RAXRUHÁ</v>
      </c>
      <c r="D6117" t="str">
        <v>Almuerzo</v>
      </c>
      <c r="E6117" t="str">
        <v>09 Septiembre</v>
      </c>
      <c r="F6117">
        <v>9</v>
      </c>
      <c r="G6117" s="1">
        <f>COMEDORES!U18</f>
        <v>3000</v>
      </c>
      <c r="H6117" s="1">
        <f>COMEDORES!V18</f>
        <v>0</v>
      </c>
    </row>
    <row r="6118">
      <c r="A6118" t="str">
        <v>Comedor Social</v>
      </c>
      <c r="B6118" t="str">
        <v>ALTA VERAPAZ</v>
      </c>
      <c r="C6118" t="str">
        <v>SAN AGUSTÍN LANQUÍN</v>
      </c>
      <c r="D6118" t="str">
        <v>Desayuno</v>
      </c>
      <c r="E6118" t="str">
        <v>01 Enero</v>
      </c>
      <c r="F6118">
        <v>1</v>
      </c>
      <c r="G6118" s="1">
        <f>COMEDORES!E19</f>
        <v>2400</v>
      </c>
      <c r="H6118" s="1">
        <f>COMEDORES!F19</f>
        <v>0</v>
      </c>
    </row>
    <row r="6119">
      <c r="A6119" t="str">
        <v>Comedor Social</v>
      </c>
      <c r="B6119" t="str">
        <v>ALTA VERAPAZ</v>
      </c>
      <c r="C6119" t="str">
        <v>SAN AGUSTÍN LANQUÍN</v>
      </c>
      <c r="D6119" t="str">
        <v>Desayuno</v>
      </c>
      <c r="E6119" t="str">
        <v>02 Febrero</v>
      </c>
      <c r="F6119">
        <v>2</v>
      </c>
      <c r="G6119" s="1">
        <f>COMEDORES!G19</f>
        <v>3000</v>
      </c>
      <c r="H6119" s="1">
        <f>COMEDORES!H19</f>
        <v>172350</v>
      </c>
    </row>
    <row r="6120">
      <c r="A6120" t="str">
        <v>Comedor Social</v>
      </c>
      <c r="B6120" t="str">
        <v>ALTA VERAPAZ</v>
      </c>
      <c r="C6120" t="str">
        <v>SAN AGUSTÍN LANQUÍN</v>
      </c>
      <c r="D6120" t="str">
        <v>Desayuno</v>
      </c>
      <c r="E6120" t="str">
        <v>03 Marzo</v>
      </c>
      <c r="F6120">
        <v>3</v>
      </c>
      <c r="G6120" s="1">
        <f>COMEDORES!I19</f>
        <v>3300</v>
      </c>
      <c r="H6120" s="1">
        <f>COMEDORES!J19</f>
        <v>186300</v>
      </c>
    </row>
    <row r="6121">
      <c r="A6121" t="str">
        <v>Comedor Social</v>
      </c>
      <c r="B6121" t="str">
        <v>ALTA VERAPAZ</v>
      </c>
      <c r="C6121" t="str">
        <v>SAN AGUSTÍN LANQUÍN</v>
      </c>
      <c r="D6121" t="str">
        <v>Desayuno</v>
      </c>
      <c r="E6121" t="str">
        <v>04 Abril</v>
      </c>
      <c r="F6121">
        <v>4</v>
      </c>
      <c r="G6121" s="1">
        <f>COMEDORES!K19</f>
        <v>2820</v>
      </c>
      <c r="H6121" s="1">
        <f>COMEDORES!L19</f>
        <v>313366</v>
      </c>
    </row>
    <row r="6122">
      <c r="A6122" t="str">
        <v>Comedor Social</v>
      </c>
      <c r="B6122" t="str">
        <v>ALTA VERAPAZ</v>
      </c>
      <c r="C6122" t="str">
        <v>SAN AGUSTÍN LANQUÍN</v>
      </c>
      <c r="D6122" t="str">
        <v>Desayuno</v>
      </c>
      <c r="E6122" t="str">
        <v>05 Mayo</v>
      </c>
      <c r="F6122">
        <v>5</v>
      </c>
      <c r="G6122" s="1">
        <f>COMEDORES!M19</f>
        <v>3000</v>
      </c>
      <c r="H6122" s="1">
        <f>COMEDORES!N19</f>
        <v>251818.9</v>
      </c>
    </row>
    <row r="6123">
      <c r="A6123" t="str">
        <v>Comedor Social</v>
      </c>
      <c r="B6123" t="str">
        <v>ALTA VERAPAZ</v>
      </c>
      <c r="C6123" t="str">
        <v>SAN AGUSTÍN LANQUÍN</v>
      </c>
      <c r="D6123" t="str">
        <v>Desayuno</v>
      </c>
      <c r="E6123" t="str">
        <v>06 Junio</v>
      </c>
      <c r="F6123">
        <v>6</v>
      </c>
      <c r="G6123" s="1">
        <f>COMEDORES!O19</f>
        <v>3075</v>
      </c>
      <c r="H6123" s="1">
        <f>COMEDORES!P19</f>
        <v>266059.9999999999</v>
      </c>
    </row>
    <row r="6124">
      <c r="A6124" t="str">
        <v>Comedor Social</v>
      </c>
      <c r="B6124" t="str">
        <v>ALTA VERAPAZ</v>
      </c>
      <c r="C6124" t="str">
        <v>SAN AGUSTÍN LANQUÍN</v>
      </c>
      <c r="D6124" t="str">
        <v>Desayuno</v>
      </c>
      <c r="E6124" t="str">
        <v>07 Julio</v>
      </c>
      <c r="F6124">
        <v>7</v>
      </c>
      <c r="G6124" s="1">
        <f>COMEDORES!Q19</f>
        <v>3400</v>
      </c>
      <c r="H6124" s="1">
        <f>COMEDORES!R19</f>
        <v>273400.5</v>
      </c>
    </row>
    <row r="6125">
      <c r="A6125" t="str">
        <v>Comedor Social</v>
      </c>
      <c r="B6125" t="str">
        <v>ALTA VERAPAZ</v>
      </c>
      <c r="C6125" t="str">
        <v>SAN AGUSTÍN LANQUÍN</v>
      </c>
      <c r="D6125" t="str">
        <v>Desayuno</v>
      </c>
      <c r="E6125" t="str">
        <v>08 Agosto</v>
      </c>
      <c r="F6125">
        <v>8</v>
      </c>
      <c r="G6125" s="1">
        <f>COMEDORES!S19</f>
        <v>3121</v>
      </c>
      <c r="H6125" s="1">
        <f>COMEDORES!T19</f>
        <v>298376.75</v>
      </c>
    </row>
    <row r="6126">
      <c r="A6126" t="str">
        <v>Comedor Social</v>
      </c>
      <c r="B6126" t="str">
        <v>ALTA VERAPAZ</v>
      </c>
      <c r="C6126" t="str">
        <v>SAN AGUSTÍN LANQUÍN</v>
      </c>
      <c r="D6126" t="str">
        <v>Desayuno</v>
      </c>
      <c r="E6126" t="str">
        <v>09 Septiembre</v>
      </c>
      <c r="F6126">
        <v>9</v>
      </c>
      <c r="G6126" s="1">
        <f>COMEDORES!U19</f>
        <v>2963</v>
      </c>
      <c r="H6126" s="1">
        <f>COMEDORES!V19</f>
        <v>278456.17</v>
      </c>
    </row>
    <row r="6127">
      <c r="A6127" t="str">
        <v>Comedor Social</v>
      </c>
      <c r="B6127" t="str">
        <v>ALTA VERAPAZ</v>
      </c>
      <c r="C6127" t="str">
        <v>SAN AGUSTÍN LANQUÍN</v>
      </c>
      <c r="D6127" t="str">
        <v>Almuerzo</v>
      </c>
      <c r="E6127" t="str">
        <v>01 Enero</v>
      </c>
      <c r="F6127">
        <v>1</v>
      </c>
      <c r="G6127" s="1">
        <f>COMEDORES!E20</f>
        <v>4250</v>
      </c>
      <c r="H6127" s="1">
        <f>COMEDORES!F20</f>
        <v>0</v>
      </c>
    </row>
    <row r="6128">
      <c r="A6128" t="str">
        <v>Comedor Social</v>
      </c>
      <c r="B6128" t="str">
        <v>ALTA VERAPAZ</v>
      </c>
      <c r="C6128" t="str">
        <v>SAN AGUSTÍN LANQUÍN</v>
      </c>
      <c r="D6128" t="str">
        <v>Almuerzo</v>
      </c>
      <c r="E6128" t="str">
        <v>02 Febrero</v>
      </c>
      <c r="F6128">
        <v>2</v>
      </c>
      <c r="G6128" s="1">
        <f>COMEDORES!G20</f>
        <v>5000</v>
      </c>
      <c r="H6128" s="1">
        <f>COMEDORES!H20</f>
        <v>0</v>
      </c>
    </row>
    <row r="6129">
      <c r="A6129" t="str">
        <v>Comedor Social</v>
      </c>
      <c r="B6129" t="str">
        <v>ALTA VERAPAZ</v>
      </c>
      <c r="C6129" t="str">
        <v>SAN AGUSTÍN LANQUÍN</v>
      </c>
      <c r="D6129" t="str">
        <v>Almuerzo</v>
      </c>
      <c r="E6129" t="str">
        <v>03 Marzo</v>
      </c>
      <c r="F6129">
        <v>3</v>
      </c>
      <c r="G6129" s="1">
        <f>COMEDORES!I20</f>
        <v>5500</v>
      </c>
      <c r="H6129" s="1">
        <f>COMEDORES!J20</f>
        <v>0</v>
      </c>
    </row>
    <row r="6130">
      <c r="A6130" t="str">
        <v>Comedor Social</v>
      </c>
      <c r="B6130" t="str">
        <v>ALTA VERAPAZ</v>
      </c>
      <c r="C6130" t="str">
        <v>SAN AGUSTÍN LANQUÍN</v>
      </c>
      <c r="D6130" t="str">
        <v>Almuerzo</v>
      </c>
      <c r="E6130" t="str">
        <v>04 Abril</v>
      </c>
      <c r="F6130">
        <v>4</v>
      </c>
      <c r="G6130" s="1">
        <f>COMEDORES!K20</f>
        <v>4750</v>
      </c>
      <c r="H6130" s="1">
        <f>COMEDORES!L20</f>
        <v>0</v>
      </c>
    </row>
    <row r="6131">
      <c r="A6131" t="str">
        <v>Comedor Social</v>
      </c>
      <c r="B6131" t="str">
        <v>ALTA VERAPAZ</v>
      </c>
      <c r="C6131" t="str">
        <v>SAN AGUSTÍN LANQUÍN</v>
      </c>
      <c r="D6131" t="str">
        <v>Almuerzo</v>
      </c>
      <c r="E6131" t="str">
        <v>05 Mayo</v>
      </c>
      <c r="F6131">
        <v>5</v>
      </c>
      <c r="G6131" s="1">
        <f>COMEDORES!M20</f>
        <v>5000</v>
      </c>
      <c r="H6131" s="1">
        <f>COMEDORES!N20</f>
        <v>0</v>
      </c>
    </row>
    <row r="6132">
      <c r="A6132" t="str">
        <v>Comedor Social</v>
      </c>
      <c r="B6132" t="str">
        <v>ALTA VERAPAZ</v>
      </c>
      <c r="C6132" t="str">
        <v>SAN AGUSTÍN LANQUÍN</v>
      </c>
      <c r="D6132" t="str">
        <v>Almuerzo</v>
      </c>
      <c r="E6132" t="str">
        <v>06 Junio</v>
      </c>
      <c r="F6132">
        <v>6</v>
      </c>
      <c r="G6132" s="1">
        <f>COMEDORES!O20</f>
        <v>5145</v>
      </c>
      <c r="H6132" s="1">
        <f>COMEDORES!P20</f>
        <v>0</v>
      </c>
    </row>
    <row r="6133">
      <c r="A6133" t="str">
        <v>Comedor Social</v>
      </c>
      <c r="B6133" t="str">
        <v>ALTA VERAPAZ</v>
      </c>
      <c r="C6133" t="str">
        <v>SAN AGUSTÍN LANQUÍN</v>
      </c>
      <c r="D6133" t="str">
        <v>Almuerzo</v>
      </c>
      <c r="E6133" t="str">
        <v>07 Julio</v>
      </c>
      <c r="F6133">
        <v>7</v>
      </c>
      <c r="G6133" s="1">
        <f>COMEDORES!Q20</f>
        <v>5575</v>
      </c>
      <c r="H6133" s="1">
        <f>COMEDORES!R20</f>
        <v>0</v>
      </c>
    </row>
    <row r="6134">
      <c r="A6134" t="str">
        <v>Comedor Social</v>
      </c>
      <c r="B6134" t="str">
        <v>ALTA VERAPAZ</v>
      </c>
      <c r="C6134" t="str">
        <v>SAN AGUSTÍN LANQUÍN</v>
      </c>
      <c r="D6134" t="str">
        <v>Almuerzo</v>
      </c>
      <c r="E6134" t="str">
        <v>08 Agosto</v>
      </c>
      <c r="F6134">
        <v>8</v>
      </c>
      <c r="G6134" s="1">
        <f>COMEDORES!S20</f>
        <v>5250</v>
      </c>
      <c r="H6134" s="1">
        <f>COMEDORES!T20</f>
        <v>0</v>
      </c>
    </row>
    <row r="6135">
      <c r="A6135" t="str">
        <v>Comedor Social</v>
      </c>
      <c r="B6135" t="str">
        <v>ALTA VERAPAZ</v>
      </c>
      <c r="C6135" t="str">
        <v>SAN AGUSTÍN LANQUÍN</v>
      </c>
      <c r="D6135" t="str">
        <v>Almuerzo</v>
      </c>
      <c r="E6135" t="str">
        <v>09 Septiembre</v>
      </c>
      <c r="F6135">
        <v>9</v>
      </c>
      <c r="G6135" s="1">
        <f>COMEDORES!U20</f>
        <v>4914</v>
      </c>
      <c r="H6135" s="1">
        <f>COMEDORES!V20</f>
        <v>0</v>
      </c>
    </row>
    <row r="6136">
      <c r="A6136" t="str">
        <v>Comedor Social</v>
      </c>
      <c r="B6136" t="str">
        <v>ALTA VERAPAZ</v>
      </c>
      <c r="C6136" t="str">
        <v>SAN CRISTÓBAL VERAPAZ</v>
      </c>
      <c r="D6136" t="str">
        <v>Desayuno</v>
      </c>
      <c r="E6136" t="str">
        <v>01 Enero</v>
      </c>
      <c r="F6136">
        <v>1</v>
      </c>
      <c r="G6136" s="1">
        <f>COMEDORES!E21</f>
        <v>2392</v>
      </c>
      <c r="H6136" s="1">
        <f>COMEDORES!F21</f>
        <v>0</v>
      </c>
    </row>
    <row r="6137">
      <c r="A6137" t="str">
        <v>Comedor Social</v>
      </c>
      <c r="B6137" t="str">
        <v>ALTA VERAPAZ</v>
      </c>
      <c r="C6137" t="str">
        <v>SAN CRISTÓBAL VERAPAZ</v>
      </c>
      <c r="D6137" t="str">
        <v>Desayuno</v>
      </c>
      <c r="E6137" t="str">
        <v>02 Febrero</v>
      </c>
      <c r="F6137">
        <v>2</v>
      </c>
      <c r="G6137" s="1">
        <f>COMEDORES!G21</f>
        <v>2000</v>
      </c>
      <c r="H6137" s="1">
        <f>COMEDORES!H21</f>
        <v>173900</v>
      </c>
    </row>
    <row r="6138">
      <c r="A6138" t="str">
        <v>Comedor Social</v>
      </c>
      <c r="B6138" t="str">
        <v>ALTA VERAPAZ</v>
      </c>
      <c r="C6138" t="str">
        <v>SAN CRISTÓBAL VERAPAZ</v>
      </c>
      <c r="D6138" t="str">
        <v>Desayuno</v>
      </c>
      <c r="E6138" t="str">
        <v>03 Marzo</v>
      </c>
      <c r="F6138">
        <v>3</v>
      </c>
      <c r="G6138" s="1">
        <f>COMEDORES!I21</f>
        <v>2200</v>
      </c>
      <c r="H6138" s="1">
        <f>COMEDORES!J21</f>
        <v>122774</v>
      </c>
    </row>
    <row r="6139">
      <c r="A6139" t="str">
        <v>Comedor Social</v>
      </c>
      <c r="B6139" t="str">
        <v>ALTA VERAPAZ</v>
      </c>
      <c r="C6139" t="str">
        <v>SAN CRISTÓBAL VERAPAZ</v>
      </c>
      <c r="D6139" t="str">
        <v>Desayuno</v>
      </c>
      <c r="E6139" t="str">
        <v>04 Abril</v>
      </c>
      <c r="F6139">
        <v>4</v>
      </c>
      <c r="G6139" s="1">
        <f>COMEDORES!K21</f>
        <v>1863</v>
      </c>
      <c r="H6139" s="1">
        <f>COMEDORES!L21</f>
        <v>182479</v>
      </c>
    </row>
    <row r="6140">
      <c r="A6140" t="str">
        <v>Comedor Social</v>
      </c>
      <c r="B6140" t="str">
        <v>ALTA VERAPAZ</v>
      </c>
      <c r="C6140" t="str">
        <v>SAN CRISTÓBAL VERAPAZ</v>
      </c>
      <c r="D6140" t="str">
        <v>Desayuno</v>
      </c>
      <c r="E6140" t="str">
        <v>05 Mayo</v>
      </c>
      <c r="F6140">
        <v>5</v>
      </c>
      <c r="G6140" s="1">
        <f>COMEDORES!M21</f>
        <v>2000</v>
      </c>
      <c r="H6140" s="1">
        <f>COMEDORES!N21</f>
        <v>154509.31</v>
      </c>
    </row>
    <row r="6141">
      <c r="A6141" t="str">
        <v>Comedor Social</v>
      </c>
      <c r="B6141" t="str">
        <v>ALTA VERAPAZ</v>
      </c>
      <c r="C6141" t="str">
        <v>SAN CRISTÓBAL VERAPAZ</v>
      </c>
      <c r="D6141" t="str">
        <v>Desayuno</v>
      </c>
      <c r="E6141" t="str">
        <v>06 Junio</v>
      </c>
      <c r="F6141">
        <v>6</v>
      </c>
      <c r="G6141" s="1">
        <f>COMEDORES!O21</f>
        <v>2100</v>
      </c>
      <c r="H6141" s="1">
        <f>COMEDORES!P21</f>
        <v>165890</v>
      </c>
    </row>
    <row r="6142">
      <c r="A6142" t="str">
        <v>Comedor Social</v>
      </c>
      <c r="B6142" t="str">
        <v>ALTA VERAPAZ</v>
      </c>
      <c r="C6142" t="str">
        <v>SAN CRISTÓBAL VERAPAZ</v>
      </c>
      <c r="D6142" t="str">
        <v>Desayuno</v>
      </c>
      <c r="E6142" t="str">
        <v>07 Julio</v>
      </c>
      <c r="F6142">
        <v>7</v>
      </c>
      <c r="G6142" s="1">
        <f>COMEDORES!Q21</f>
        <v>2300</v>
      </c>
      <c r="H6142" s="1">
        <f>COMEDORES!R21</f>
        <v>174184.5</v>
      </c>
    </row>
    <row r="6143">
      <c r="A6143" t="str">
        <v>Comedor Social</v>
      </c>
      <c r="B6143" t="str">
        <v>ALTA VERAPAZ</v>
      </c>
      <c r="C6143" t="str">
        <v>SAN CRISTÓBAL VERAPAZ</v>
      </c>
      <c r="D6143" t="str">
        <v>Desayuno</v>
      </c>
      <c r="E6143" t="str">
        <v>08 Agosto</v>
      </c>
      <c r="F6143">
        <v>8</v>
      </c>
      <c r="G6143" s="1">
        <f>COMEDORES!S21</f>
        <v>2100</v>
      </c>
      <c r="H6143" s="1">
        <f>COMEDORES!T21</f>
        <v>190773.5</v>
      </c>
    </row>
    <row r="6144">
      <c r="A6144" t="str">
        <v>Comedor Social</v>
      </c>
      <c r="B6144" t="str">
        <v>ALTA VERAPAZ</v>
      </c>
      <c r="C6144" t="str">
        <v>SAN CRISTÓBAL VERAPAZ</v>
      </c>
      <c r="D6144" t="str">
        <v>Desayuno</v>
      </c>
      <c r="E6144" t="str">
        <v>09 Septiembre</v>
      </c>
      <c r="F6144">
        <v>9</v>
      </c>
      <c r="G6144" s="1">
        <f>COMEDORES!U21</f>
        <v>2000</v>
      </c>
      <c r="H6144" s="1">
        <f>COMEDORES!V21</f>
        <v>174184.5</v>
      </c>
    </row>
    <row r="6145">
      <c r="A6145" t="str">
        <v>Comedor Social</v>
      </c>
      <c r="B6145" t="str">
        <v>ALTA VERAPAZ</v>
      </c>
      <c r="C6145" t="str">
        <v>SAN CRISTÓBAL VERAPAZ</v>
      </c>
      <c r="D6145" t="str">
        <v>Almuerzo</v>
      </c>
      <c r="E6145" t="str">
        <v>01 Enero</v>
      </c>
      <c r="F6145">
        <v>1</v>
      </c>
      <c r="G6145" s="1">
        <f>COMEDORES!E22</f>
        <v>3400</v>
      </c>
      <c r="H6145" s="1">
        <f>COMEDORES!F22</f>
        <v>0</v>
      </c>
    </row>
    <row r="6146">
      <c r="A6146" t="str">
        <v>Comedor Social</v>
      </c>
      <c r="B6146" t="str">
        <v>ALTA VERAPAZ</v>
      </c>
      <c r="C6146" t="str">
        <v>SAN CRISTÓBAL VERAPAZ</v>
      </c>
      <c r="D6146" t="str">
        <v>Almuerzo</v>
      </c>
      <c r="E6146" t="str">
        <v>02 Febrero</v>
      </c>
      <c r="F6146">
        <v>2</v>
      </c>
      <c r="G6146" s="1">
        <f>COMEDORES!G22</f>
        <v>3132</v>
      </c>
      <c r="H6146" s="1">
        <f>COMEDORES!H22</f>
        <v>0</v>
      </c>
    </row>
    <row r="6147">
      <c r="A6147" t="str">
        <v>Comedor Social</v>
      </c>
      <c r="B6147" t="str">
        <v>ALTA VERAPAZ</v>
      </c>
      <c r="C6147" t="str">
        <v>SAN CRISTÓBAL VERAPAZ</v>
      </c>
      <c r="D6147" t="str">
        <v>Almuerzo</v>
      </c>
      <c r="E6147" t="str">
        <v>03 Marzo</v>
      </c>
      <c r="F6147">
        <v>3</v>
      </c>
      <c r="G6147" s="1">
        <f>COMEDORES!I22</f>
        <v>3300</v>
      </c>
      <c r="H6147" s="1">
        <f>COMEDORES!J22</f>
        <v>0</v>
      </c>
    </row>
    <row r="6148">
      <c r="A6148" t="str">
        <v>Comedor Social</v>
      </c>
      <c r="B6148" t="str">
        <v>ALTA VERAPAZ</v>
      </c>
      <c r="C6148" t="str">
        <v>SAN CRISTÓBAL VERAPAZ</v>
      </c>
      <c r="D6148" t="str">
        <v>Almuerzo</v>
      </c>
      <c r="E6148" t="str">
        <v>04 Abril</v>
      </c>
      <c r="F6148">
        <v>4</v>
      </c>
      <c r="G6148" s="1">
        <f>COMEDORES!K22</f>
        <v>2794</v>
      </c>
      <c r="H6148" s="1">
        <f>COMEDORES!L22</f>
        <v>0</v>
      </c>
    </row>
    <row r="6149">
      <c r="A6149" t="str">
        <v>Comedor Social</v>
      </c>
      <c r="B6149" t="str">
        <v>ALTA VERAPAZ</v>
      </c>
      <c r="C6149" t="str">
        <v>SAN CRISTÓBAL VERAPAZ</v>
      </c>
      <c r="D6149" t="str">
        <v>Almuerzo</v>
      </c>
      <c r="E6149" t="str">
        <v>05 Mayo</v>
      </c>
      <c r="F6149">
        <v>5</v>
      </c>
      <c r="G6149" s="1">
        <f>COMEDORES!M22</f>
        <v>3000</v>
      </c>
      <c r="H6149" s="1">
        <f>COMEDORES!N22</f>
        <v>0</v>
      </c>
    </row>
    <row r="6150">
      <c r="A6150" t="str">
        <v>Comedor Social</v>
      </c>
      <c r="B6150" t="str">
        <v>ALTA VERAPAZ</v>
      </c>
      <c r="C6150" t="str">
        <v>SAN CRISTÓBAL VERAPAZ</v>
      </c>
      <c r="D6150" t="str">
        <v>Almuerzo</v>
      </c>
      <c r="E6150" t="str">
        <v>06 Junio</v>
      </c>
      <c r="F6150">
        <v>6</v>
      </c>
      <c r="G6150" s="1">
        <f>COMEDORES!O22</f>
        <v>3150</v>
      </c>
      <c r="H6150" s="1">
        <f>COMEDORES!P22</f>
        <v>0</v>
      </c>
    </row>
    <row r="6151">
      <c r="A6151" t="str">
        <v>Comedor Social</v>
      </c>
      <c r="B6151" t="str">
        <v>ALTA VERAPAZ</v>
      </c>
      <c r="C6151" t="str">
        <v>SAN CRISTÓBAL VERAPAZ</v>
      </c>
      <c r="D6151" t="str">
        <v>Almuerzo</v>
      </c>
      <c r="E6151" t="str">
        <v>07 Julio</v>
      </c>
      <c r="F6151">
        <v>7</v>
      </c>
      <c r="G6151" s="1">
        <f>COMEDORES!Q22</f>
        <v>3450</v>
      </c>
      <c r="H6151" s="1">
        <f>COMEDORES!R22</f>
        <v>0</v>
      </c>
    </row>
    <row r="6152">
      <c r="A6152" t="str">
        <v>Comedor Social</v>
      </c>
      <c r="B6152" t="str">
        <v>ALTA VERAPAZ</v>
      </c>
      <c r="C6152" t="str">
        <v>SAN CRISTÓBAL VERAPAZ</v>
      </c>
      <c r="D6152" t="str">
        <v>Almuerzo</v>
      </c>
      <c r="E6152" t="str">
        <v>08 Agosto</v>
      </c>
      <c r="F6152">
        <v>8</v>
      </c>
      <c r="G6152" s="1">
        <f>COMEDORES!S22</f>
        <v>3150</v>
      </c>
      <c r="H6152" s="1">
        <f>COMEDORES!T22</f>
        <v>0</v>
      </c>
    </row>
    <row r="6153">
      <c r="A6153" t="str">
        <v>Comedor Social</v>
      </c>
      <c r="B6153" t="str">
        <v>ALTA VERAPAZ</v>
      </c>
      <c r="C6153" t="str">
        <v>SAN CRISTÓBAL VERAPAZ</v>
      </c>
      <c r="D6153" t="str">
        <v>Almuerzo</v>
      </c>
      <c r="E6153" t="str">
        <v>09 Septiembre</v>
      </c>
      <c r="F6153">
        <v>9</v>
      </c>
      <c r="G6153" s="1">
        <f>COMEDORES!U22</f>
        <v>3000</v>
      </c>
      <c r="H6153" s="1">
        <f>COMEDORES!V22</f>
        <v>0</v>
      </c>
    </row>
    <row r="6154">
      <c r="A6154" t="str">
        <v>Comedor Social</v>
      </c>
      <c r="B6154" t="str">
        <v>ALTA VERAPAZ</v>
      </c>
      <c r="C6154" t="str">
        <v>SAN JUAN CHAMELCO</v>
      </c>
      <c r="D6154" t="str">
        <v>Desayuno</v>
      </c>
      <c r="E6154" t="str">
        <v>01 Enero</v>
      </c>
      <c r="F6154">
        <v>1</v>
      </c>
      <c r="G6154" s="1">
        <f>COMEDORES!E23</f>
        <v>1600</v>
      </c>
      <c r="H6154" s="1">
        <f>COMEDORES!F23</f>
        <v>0</v>
      </c>
    </row>
    <row r="6155">
      <c r="A6155" t="str">
        <v>Comedor Social</v>
      </c>
      <c r="B6155" t="str">
        <v>ALTA VERAPAZ</v>
      </c>
      <c r="C6155" t="str">
        <v>SAN JUAN CHAMELCO</v>
      </c>
      <c r="D6155" t="str">
        <v>Desayuno</v>
      </c>
      <c r="E6155" t="str">
        <v>02 Febrero</v>
      </c>
      <c r="F6155">
        <v>2</v>
      </c>
      <c r="G6155" s="1">
        <f>COMEDORES!G23</f>
        <v>2000</v>
      </c>
      <c r="H6155" s="1">
        <f>COMEDORES!H23</f>
        <v>89475</v>
      </c>
    </row>
    <row r="6156">
      <c r="A6156" t="str">
        <v>Comedor Social</v>
      </c>
      <c r="B6156" t="str">
        <v>ALTA VERAPAZ</v>
      </c>
      <c r="C6156" t="str">
        <v>SAN JUAN CHAMELCO</v>
      </c>
      <c r="D6156" t="str">
        <v>Desayuno</v>
      </c>
      <c r="E6156" t="str">
        <v>03 Marzo</v>
      </c>
      <c r="F6156">
        <v>3</v>
      </c>
      <c r="G6156" s="1">
        <f>COMEDORES!I23</f>
        <v>2200</v>
      </c>
      <c r="H6156" s="1">
        <f>COMEDORES!J23</f>
        <v>118125</v>
      </c>
    </row>
    <row r="6157">
      <c r="A6157" t="str">
        <v>Comedor Social</v>
      </c>
      <c r="B6157" t="str">
        <v>ALTA VERAPAZ</v>
      </c>
      <c r="C6157" t="str">
        <v>SAN JUAN CHAMELCO</v>
      </c>
      <c r="D6157" t="str">
        <v>Desayuno</v>
      </c>
      <c r="E6157" t="str">
        <v>04 Abril</v>
      </c>
      <c r="F6157">
        <v>4</v>
      </c>
      <c r="G6157" s="1">
        <f>COMEDORES!K23</f>
        <v>1900</v>
      </c>
      <c r="H6157" s="1">
        <f>COMEDORES!L23</f>
        <v>171450</v>
      </c>
    </row>
    <row r="6158">
      <c r="A6158" t="str">
        <v>Comedor Social</v>
      </c>
      <c r="B6158" t="str">
        <v>ALTA VERAPAZ</v>
      </c>
      <c r="C6158" t="str">
        <v>SAN JUAN CHAMELCO</v>
      </c>
      <c r="D6158" t="str">
        <v>Desayuno</v>
      </c>
      <c r="E6158" t="str">
        <v>05 Mayo</v>
      </c>
      <c r="F6158">
        <v>5</v>
      </c>
      <c r="G6158" s="1">
        <f>COMEDORES!M23</f>
        <v>2000</v>
      </c>
      <c r="H6158" s="1">
        <f>COMEDORES!N23</f>
        <v>120650</v>
      </c>
    </row>
    <row r="6159">
      <c r="A6159" t="str">
        <v>Comedor Social</v>
      </c>
      <c r="B6159" t="str">
        <v>ALTA VERAPAZ</v>
      </c>
      <c r="C6159" t="str">
        <v>SAN JUAN CHAMELCO</v>
      </c>
      <c r="D6159" t="str">
        <v>Desayuno</v>
      </c>
      <c r="E6159" t="str">
        <v>06 Junio</v>
      </c>
      <c r="F6159">
        <v>6</v>
      </c>
      <c r="G6159" s="1">
        <f>COMEDORES!O23</f>
        <v>2089</v>
      </c>
      <c r="H6159" s="1">
        <f>COMEDORES!P23</f>
        <v>127000</v>
      </c>
    </row>
    <row r="6160">
      <c r="A6160" t="str">
        <v>Comedor Social</v>
      </c>
      <c r="B6160" t="str">
        <v>ALTA VERAPAZ</v>
      </c>
      <c r="C6160" t="str">
        <v>SAN JUAN CHAMELCO</v>
      </c>
      <c r="D6160" t="str">
        <v>Desayuno</v>
      </c>
      <c r="E6160" t="str">
        <v>07 Julio</v>
      </c>
      <c r="F6160">
        <v>7</v>
      </c>
      <c r="G6160" s="1">
        <f>COMEDORES!Q23</f>
        <v>2300</v>
      </c>
      <c r="H6160" s="1">
        <f>COMEDORES!R23</f>
        <v>133097</v>
      </c>
    </row>
    <row r="6161">
      <c r="A6161" t="str">
        <v>Comedor Social</v>
      </c>
      <c r="B6161" t="str">
        <v>ALTA VERAPAZ</v>
      </c>
      <c r="C6161" t="str">
        <v>SAN JUAN CHAMELCO</v>
      </c>
      <c r="D6161" t="str">
        <v>Desayuno</v>
      </c>
      <c r="E6161" t="str">
        <v>08 Agosto</v>
      </c>
      <c r="F6161">
        <v>8</v>
      </c>
      <c r="G6161" s="1">
        <f>COMEDORES!S23</f>
        <v>2100</v>
      </c>
      <c r="H6161" s="1">
        <f>COMEDORES!T23</f>
        <v>146050</v>
      </c>
    </row>
    <row r="6162">
      <c r="A6162" t="str">
        <v>Comedor Social</v>
      </c>
      <c r="B6162" t="str">
        <v>ALTA VERAPAZ</v>
      </c>
      <c r="C6162" t="str">
        <v>SAN JUAN CHAMELCO</v>
      </c>
      <c r="D6162" t="str">
        <v>Desayuno</v>
      </c>
      <c r="E6162" t="str">
        <v>09 Septiembre</v>
      </c>
      <c r="F6162">
        <v>9</v>
      </c>
      <c r="G6162" s="1">
        <f>COMEDORES!U23</f>
        <v>2000</v>
      </c>
      <c r="H6162" s="1">
        <f>COMEDORES!V23</f>
        <v>133350</v>
      </c>
    </row>
    <row r="6163">
      <c r="A6163" t="str">
        <v>Comedor Social</v>
      </c>
      <c r="B6163" t="str">
        <v>ALTA VERAPAZ</v>
      </c>
      <c r="C6163" t="str">
        <v>SAN JUAN CHAMELCO</v>
      </c>
      <c r="D6163" t="str">
        <v>Almuerzo</v>
      </c>
      <c r="E6163" t="str">
        <v>01 Enero</v>
      </c>
      <c r="F6163">
        <v>1</v>
      </c>
      <c r="G6163" s="1">
        <f>COMEDORES!E24</f>
        <v>2550</v>
      </c>
      <c r="H6163" s="1">
        <f>COMEDORES!F24</f>
        <v>0</v>
      </c>
    </row>
    <row r="6164">
      <c r="A6164" t="str">
        <v>Comedor Social</v>
      </c>
      <c r="B6164" t="str">
        <v>ALTA VERAPAZ</v>
      </c>
      <c r="C6164" t="str">
        <v>SAN JUAN CHAMELCO</v>
      </c>
      <c r="D6164" t="str">
        <v>Almuerzo</v>
      </c>
      <c r="E6164" t="str">
        <v>02 Febrero</v>
      </c>
      <c r="F6164">
        <v>2</v>
      </c>
      <c r="G6164" s="1">
        <f>COMEDORES!G24</f>
        <v>3000</v>
      </c>
      <c r="H6164" s="1">
        <f>COMEDORES!H24</f>
        <v>0</v>
      </c>
    </row>
    <row r="6165">
      <c r="A6165" t="str">
        <v>Comedor Social</v>
      </c>
      <c r="B6165" t="str">
        <v>ALTA VERAPAZ</v>
      </c>
      <c r="C6165" t="str">
        <v>SAN JUAN CHAMELCO</v>
      </c>
      <c r="D6165" t="str">
        <v>Almuerzo</v>
      </c>
      <c r="E6165" t="str">
        <v>03 Marzo</v>
      </c>
      <c r="F6165">
        <v>3</v>
      </c>
      <c r="G6165" s="1">
        <f>COMEDORES!I24</f>
        <v>3300</v>
      </c>
      <c r="H6165" s="1">
        <f>COMEDORES!J24</f>
        <v>0</v>
      </c>
    </row>
    <row r="6166">
      <c r="A6166" t="str">
        <v>Comedor Social</v>
      </c>
      <c r="B6166" t="str">
        <v>ALTA VERAPAZ</v>
      </c>
      <c r="C6166" t="str">
        <v>SAN JUAN CHAMELCO</v>
      </c>
      <c r="D6166" t="str">
        <v>Almuerzo</v>
      </c>
      <c r="E6166" t="str">
        <v>04 Abril</v>
      </c>
      <c r="F6166">
        <v>4</v>
      </c>
      <c r="G6166" s="1">
        <f>COMEDORES!K24</f>
        <v>2850</v>
      </c>
      <c r="H6166" s="1">
        <f>COMEDORES!L24</f>
        <v>0</v>
      </c>
    </row>
    <row r="6167">
      <c r="A6167" t="str">
        <v>Comedor Social</v>
      </c>
      <c r="B6167" t="str">
        <v>ALTA VERAPAZ</v>
      </c>
      <c r="C6167" t="str">
        <v>SAN JUAN CHAMELCO</v>
      </c>
      <c r="D6167" t="str">
        <v>Almuerzo</v>
      </c>
      <c r="E6167" t="str">
        <v>05 Mayo</v>
      </c>
      <c r="F6167">
        <v>5</v>
      </c>
      <c r="G6167" s="1">
        <f>COMEDORES!M24</f>
        <v>3000</v>
      </c>
      <c r="H6167" s="1">
        <f>COMEDORES!N24</f>
        <v>0</v>
      </c>
    </row>
    <row r="6168">
      <c r="A6168" t="str">
        <v>Comedor Social</v>
      </c>
      <c r="B6168" t="str">
        <v>ALTA VERAPAZ</v>
      </c>
      <c r="C6168" t="str">
        <v>SAN JUAN CHAMELCO</v>
      </c>
      <c r="D6168" t="str">
        <v>Almuerzo</v>
      </c>
      <c r="E6168" t="str">
        <v>06 Junio</v>
      </c>
      <c r="F6168">
        <v>6</v>
      </c>
      <c r="G6168" s="1">
        <f>COMEDORES!O24</f>
        <v>3150</v>
      </c>
      <c r="H6168" s="1">
        <f>COMEDORES!P24</f>
        <v>0</v>
      </c>
    </row>
    <row r="6169">
      <c r="A6169" t="str">
        <v>Comedor Social</v>
      </c>
      <c r="B6169" t="str">
        <v>ALTA VERAPAZ</v>
      </c>
      <c r="C6169" t="str">
        <v>SAN JUAN CHAMELCO</v>
      </c>
      <c r="D6169" t="str">
        <v>Almuerzo</v>
      </c>
      <c r="E6169" t="str">
        <v>07 Julio</v>
      </c>
      <c r="F6169">
        <v>7</v>
      </c>
      <c r="G6169" s="1">
        <f>COMEDORES!Q24</f>
        <v>3450</v>
      </c>
      <c r="H6169" s="1">
        <f>COMEDORES!R24</f>
        <v>0</v>
      </c>
    </row>
    <row r="6170">
      <c r="A6170" t="str">
        <v>Comedor Social</v>
      </c>
      <c r="B6170" t="str">
        <v>ALTA VERAPAZ</v>
      </c>
      <c r="C6170" t="str">
        <v>SAN JUAN CHAMELCO</v>
      </c>
      <c r="D6170" t="str">
        <v>Almuerzo</v>
      </c>
      <c r="E6170" t="str">
        <v>08 Agosto</v>
      </c>
      <c r="F6170">
        <v>8</v>
      </c>
      <c r="G6170" s="1">
        <f>COMEDORES!S24</f>
        <v>3150</v>
      </c>
      <c r="H6170" s="1">
        <f>COMEDORES!T24</f>
        <v>0</v>
      </c>
    </row>
    <row r="6171">
      <c r="A6171" t="str">
        <v>Comedor Social</v>
      </c>
      <c r="B6171" t="str">
        <v>ALTA VERAPAZ</v>
      </c>
      <c r="C6171" t="str">
        <v>SAN JUAN CHAMELCO</v>
      </c>
      <c r="D6171" t="str">
        <v>Almuerzo</v>
      </c>
      <c r="E6171" t="str">
        <v>09 Septiembre</v>
      </c>
      <c r="F6171">
        <v>9</v>
      </c>
      <c r="G6171" s="1">
        <f>COMEDORES!U24</f>
        <v>3000</v>
      </c>
      <c r="H6171" s="1">
        <f>COMEDORES!V24</f>
        <v>0</v>
      </c>
    </row>
    <row r="6172">
      <c r="A6172" t="str">
        <v>Comedor Social</v>
      </c>
      <c r="B6172" t="str">
        <v>ALTA VERAPAZ</v>
      </c>
      <c r="C6172" t="str">
        <v>SANTA CATALINA LA TINTA</v>
      </c>
      <c r="D6172" t="str">
        <v>Desayuno</v>
      </c>
      <c r="E6172" t="str">
        <v>01 Enero</v>
      </c>
      <c r="F6172">
        <v>1</v>
      </c>
      <c r="G6172" s="1">
        <f>COMEDORES!E25</f>
        <v>2400</v>
      </c>
      <c r="H6172" s="1">
        <f>COMEDORES!F25</f>
        <v>0</v>
      </c>
    </row>
    <row r="6173">
      <c r="A6173" t="str">
        <v>Comedor Social</v>
      </c>
      <c r="B6173" t="str">
        <v>ALTA VERAPAZ</v>
      </c>
      <c r="C6173" t="str">
        <v>SANTA CATALINA LA TINTA</v>
      </c>
      <c r="D6173" t="str">
        <v>Desayuno</v>
      </c>
      <c r="E6173" t="str">
        <v>02 Febrero</v>
      </c>
      <c r="F6173">
        <v>2</v>
      </c>
      <c r="G6173" s="1">
        <f>COMEDORES!G25</f>
        <v>3000</v>
      </c>
      <c r="H6173" s="1">
        <f>COMEDORES!H25</f>
        <v>172950</v>
      </c>
    </row>
    <row r="6174">
      <c r="A6174" t="str">
        <v>Comedor Social</v>
      </c>
      <c r="B6174" t="str">
        <v>ALTA VERAPAZ</v>
      </c>
      <c r="C6174" t="str">
        <v>SANTA CATALINA LA TINTA</v>
      </c>
      <c r="D6174" t="str">
        <v>Desayuno</v>
      </c>
      <c r="E6174" t="str">
        <v>03 Marzo</v>
      </c>
      <c r="F6174">
        <v>3</v>
      </c>
      <c r="G6174" s="1">
        <f>COMEDORES!I25</f>
        <v>3300</v>
      </c>
      <c r="H6174" s="1">
        <f>COMEDORES!J25</f>
        <v>186975</v>
      </c>
    </row>
    <row r="6175">
      <c r="A6175" t="str">
        <v>Comedor Social</v>
      </c>
      <c r="B6175" t="str">
        <v>ALTA VERAPAZ</v>
      </c>
      <c r="C6175" t="str">
        <v>SANTA CATALINA LA TINTA</v>
      </c>
      <c r="D6175" t="str">
        <v>Desayuno</v>
      </c>
      <c r="E6175" t="str">
        <v>04 Abril</v>
      </c>
      <c r="F6175">
        <v>4</v>
      </c>
      <c r="G6175" s="1">
        <f>COMEDORES!K25</f>
        <v>2810</v>
      </c>
      <c r="H6175" s="1">
        <f>COMEDORES!L25</f>
        <v>308750.5</v>
      </c>
    </row>
    <row r="6176">
      <c r="A6176" t="str">
        <v>Comedor Social</v>
      </c>
      <c r="B6176" t="str">
        <v>ALTA VERAPAZ</v>
      </c>
      <c r="C6176" t="str">
        <v>SANTA CATALINA LA TINTA</v>
      </c>
      <c r="D6176" t="str">
        <v>Desayuno</v>
      </c>
      <c r="E6176" t="str">
        <v>05 Mayo</v>
      </c>
      <c r="F6176">
        <v>5</v>
      </c>
      <c r="G6176" s="1">
        <f>COMEDORES!M25</f>
        <v>2902</v>
      </c>
      <c r="H6176" s="1">
        <f>COMEDORES!N25</f>
        <v>247062.15</v>
      </c>
    </row>
    <row r="6177">
      <c r="A6177" t="str">
        <v>Comedor Social</v>
      </c>
      <c r="B6177" t="str">
        <v>ALTA VERAPAZ</v>
      </c>
      <c r="C6177" t="str">
        <v>SANTA CATALINA LA TINTA</v>
      </c>
      <c r="D6177" t="str">
        <v>Desayuno</v>
      </c>
      <c r="E6177" t="str">
        <v>06 Junio</v>
      </c>
      <c r="F6177">
        <v>6</v>
      </c>
      <c r="G6177" s="1">
        <f>COMEDORES!O25</f>
        <v>3042</v>
      </c>
      <c r="H6177" s="1">
        <f>COMEDORES!P25</f>
        <v>260687.39</v>
      </c>
    </row>
    <row r="6178">
      <c r="A6178" t="str">
        <v>Comedor Social</v>
      </c>
      <c r="B6178" t="str">
        <v>ALTA VERAPAZ</v>
      </c>
      <c r="C6178" t="str">
        <v>SANTA CATALINA LA TINTA</v>
      </c>
      <c r="D6178" t="str">
        <v>Desayuno</v>
      </c>
      <c r="E6178" t="str">
        <v>07 Julio</v>
      </c>
      <c r="F6178">
        <v>7</v>
      </c>
      <c r="G6178" s="1">
        <f>COMEDORES!Q25</f>
        <v>3450</v>
      </c>
      <c r="H6178" s="1">
        <f>COMEDORES!R25</f>
        <v>257796.24</v>
      </c>
    </row>
    <row r="6179">
      <c r="A6179" t="str">
        <v>Comedor Social</v>
      </c>
      <c r="B6179" t="str">
        <v>ALTA VERAPAZ</v>
      </c>
      <c r="C6179" t="str">
        <v>SANTA CATALINA LA TINTA</v>
      </c>
      <c r="D6179" t="str">
        <v>Desayuno</v>
      </c>
      <c r="E6179" t="str">
        <v>08 Agosto</v>
      </c>
      <c r="F6179">
        <v>8</v>
      </c>
      <c r="G6179" s="1">
        <f>COMEDORES!S25</f>
        <v>3093</v>
      </c>
      <c r="H6179" s="1">
        <f>COMEDORES!T25</f>
        <v>305171.35</v>
      </c>
    </row>
    <row r="6180">
      <c r="A6180" t="str">
        <v>Comedor Social</v>
      </c>
      <c r="B6180" t="str">
        <v>ALTA VERAPAZ</v>
      </c>
      <c r="C6180" t="str">
        <v>SANTA CATALINA LA TINTA</v>
      </c>
      <c r="D6180" t="str">
        <v>Desayuno</v>
      </c>
      <c r="E6180" t="str">
        <v>09 Septiembre</v>
      </c>
      <c r="F6180">
        <v>9</v>
      </c>
      <c r="G6180" s="1">
        <f>COMEDORES!U25</f>
        <v>2909</v>
      </c>
      <c r="H6180" s="1">
        <f>COMEDORES!V25</f>
        <v>269209.26</v>
      </c>
    </row>
    <row r="6181">
      <c r="A6181" t="str">
        <v>Comedor Social</v>
      </c>
      <c r="B6181" t="str">
        <v>ALTA VERAPAZ</v>
      </c>
      <c r="C6181" t="str">
        <v>SANTA CATALINA LA TINTA</v>
      </c>
      <c r="D6181" t="str">
        <v>Almuerzo</v>
      </c>
      <c r="E6181" t="str">
        <v>01 Enero</v>
      </c>
      <c r="F6181">
        <v>1</v>
      </c>
      <c r="G6181" s="1">
        <f>COMEDORES!E26</f>
        <v>4192</v>
      </c>
      <c r="H6181" s="1">
        <f>COMEDORES!F26</f>
        <v>0</v>
      </c>
    </row>
    <row r="6182">
      <c r="A6182" t="str">
        <v>Comedor Social</v>
      </c>
      <c r="B6182" t="str">
        <v>ALTA VERAPAZ</v>
      </c>
      <c r="C6182" t="str">
        <v>SANTA CATALINA LA TINTA</v>
      </c>
      <c r="D6182" t="str">
        <v>Almuerzo</v>
      </c>
      <c r="E6182" t="str">
        <v>02 Febrero</v>
      </c>
      <c r="F6182">
        <v>2</v>
      </c>
      <c r="G6182" s="1">
        <f>COMEDORES!G26</f>
        <v>5000</v>
      </c>
      <c r="H6182" s="1">
        <f>COMEDORES!H26</f>
        <v>0</v>
      </c>
    </row>
    <row r="6183">
      <c r="A6183" t="str">
        <v>Comedor Social</v>
      </c>
      <c r="B6183" t="str">
        <v>ALTA VERAPAZ</v>
      </c>
      <c r="C6183" t="str">
        <v>SANTA CATALINA LA TINTA</v>
      </c>
      <c r="D6183" t="str">
        <v>Almuerzo</v>
      </c>
      <c r="E6183" t="str">
        <v>03 Marzo</v>
      </c>
      <c r="F6183">
        <v>3</v>
      </c>
      <c r="G6183" s="1">
        <f>COMEDORES!I26</f>
        <v>5500</v>
      </c>
      <c r="H6183" s="1">
        <f>COMEDORES!J26</f>
        <v>0</v>
      </c>
    </row>
    <row r="6184">
      <c r="A6184" t="str">
        <v>Comedor Social</v>
      </c>
      <c r="B6184" t="str">
        <v>ALTA VERAPAZ</v>
      </c>
      <c r="C6184" t="str">
        <v>SANTA CATALINA LA TINTA</v>
      </c>
      <c r="D6184" t="str">
        <v>Almuerzo</v>
      </c>
      <c r="E6184" t="str">
        <v>04 Abril</v>
      </c>
      <c r="F6184">
        <v>4</v>
      </c>
      <c r="G6184" s="1">
        <f>COMEDORES!K26</f>
        <v>4621</v>
      </c>
      <c r="H6184" s="1">
        <f>COMEDORES!L26</f>
        <v>0</v>
      </c>
    </row>
    <row r="6185">
      <c r="A6185" t="str">
        <v>Comedor Social</v>
      </c>
      <c r="B6185" t="str">
        <v>ALTA VERAPAZ</v>
      </c>
      <c r="C6185" t="str">
        <v>SANTA CATALINA LA TINTA</v>
      </c>
      <c r="D6185" t="str">
        <v>Almuerzo</v>
      </c>
      <c r="E6185" t="str">
        <v>05 Mayo</v>
      </c>
      <c r="F6185">
        <v>5</v>
      </c>
      <c r="G6185" s="1">
        <f>COMEDORES!M26</f>
        <v>5000</v>
      </c>
      <c r="H6185" s="1">
        <f>COMEDORES!N26</f>
        <v>0</v>
      </c>
    </row>
    <row r="6186">
      <c r="A6186" t="str">
        <v>Comedor Social</v>
      </c>
      <c r="B6186" t="str">
        <v>ALTA VERAPAZ</v>
      </c>
      <c r="C6186" t="str">
        <v>SANTA CATALINA LA TINTA</v>
      </c>
      <c r="D6186" t="str">
        <v>Almuerzo</v>
      </c>
      <c r="E6186" t="str">
        <v>06 Junio</v>
      </c>
      <c r="F6186">
        <v>6</v>
      </c>
      <c r="G6186" s="1">
        <f>COMEDORES!O26</f>
        <v>4722</v>
      </c>
      <c r="H6186" s="1">
        <f>COMEDORES!P26</f>
        <v>0</v>
      </c>
    </row>
    <row r="6187">
      <c r="A6187" t="str">
        <v>Comedor Social</v>
      </c>
      <c r="B6187" t="str">
        <v>ALTA VERAPAZ</v>
      </c>
      <c r="C6187" t="str">
        <v>SANTA CATALINA LA TINTA</v>
      </c>
      <c r="D6187" t="str">
        <v>Almuerzo</v>
      </c>
      <c r="E6187" t="str">
        <v>07 Julio</v>
      </c>
      <c r="F6187">
        <v>7</v>
      </c>
      <c r="G6187" s="1">
        <f>COMEDORES!Q26</f>
        <v>5750</v>
      </c>
      <c r="H6187" s="1">
        <f>COMEDORES!R26</f>
        <v>0</v>
      </c>
    </row>
    <row r="6188">
      <c r="A6188" t="str">
        <v>Comedor Social</v>
      </c>
      <c r="B6188" t="str">
        <v>ALTA VERAPAZ</v>
      </c>
      <c r="C6188" t="str">
        <v>SANTA CATALINA LA TINTA</v>
      </c>
      <c r="D6188" t="str">
        <v>Almuerzo</v>
      </c>
      <c r="E6188" t="str">
        <v>08 Agosto</v>
      </c>
      <c r="F6188">
        <v>8</v>
      </c>
      <c r="G6188" s="1">
        <f>COMEDORES!S26</f>
        <v>5007</v>
      </c>
      <c r="H6188" s="1">
        <f>COMEDORES!T26</f>
        <v>0</v>
      </c>
    </row>
    <row r="6189">
      <c r="A6189" t="str">
        <v>Comedor Social</v>
      </c>
      <c r="B6189" t="str">
        <v>ALTA VERAPAZ</v>
      </c>
      <c r="C6189" t="str">
        <v>SANTA CATALINA LA TINTA</v>
      </c>
      <c r="D6189" t="str">
        <v>Almuerzo</v>
      </c>
      <c r="E6189" t="str">
        <v>09 Septiembre</v>
      </c>
      <c r="F6189">
        <v>9</v>
      </c>
      <c r="G6189" s="1">
        <f>COMEDORES!U26</f>
        <v>4493</v>
      </c>
      <c r="H6189" s="1">
        <f>COMEDORES!V26</f>
        <v>0</v>
      </c>
    </row>
    <row r="6190">
      <c r="A6190" t="str">
        <v>Comedor Social</v>
      </c>
      <c r="B6190" t="str">
        <v>ALTA VERAPAZ</v>
      </c>
      <c r="C6190" t="str">
        <v>SENAHU</v>
      </c>
      <c r="D6190" t="str">
        <v>Desayuno</v>
      </c>
      <c r="E6190" t="str">
        <v>01 Enero</v>
      </c>
      <c r="F6190">
        <v>1</v>
      </c>
      <c r="G6190" s="1">
        <f>COMEDORES!E27</f>
        <v>2400</v>
      </c>
      <c r="H6190" s="1">
        <f>COMEDORES!F27</f>
        <v>0</v>
      </c>
    </row>
    <row r="6191">
      <c r="A6191" t="str">
        <v>Comedor Social</v>
      </c>
      <c r="B6191" t="str">
        <v>ALTA VERAPAZ</v>
      </c>
      <c r="C6191" t="str">
        <v>SENAHU</v>
      </c>
      <c r="D6191" t="str">
        <v>Desayuno</v>
      </c>
      <c r="E6191" t="str">
        <v>02 Febrero</v>
      </c>
      <c r="F6191">
        <v>2</v>
      </c>
      <c r="G6191" s="1">
        <f>COMEDORES!G27</f>
        <v>3000</v>
      </c>
      <c r="H6191" s="1">
        <f>COMEDORES!H27</f>
        <v>172950</v>
      </c>
    </row>
    <row r="6192">
      <c r="A6192" t="str">
        <v>Comedor Social</v>
      </c>
      <c r="B6192" t="str">
        <v>ALTA VERAPAZ</v>
      </c>
      <c r="C6192" t="str">
        <v>SENAHU</v>
      </c>
      <c r="D6192" t="str">
        <v>Desayuno</v>
      </c>
      <c r="E6192" t="str">
        <v>03 Marzo</v>
      </c>
      <c r="F6192">
        <v>3</v>
      </c>
      <c r="G6192" s="1">
        <f>COMEDORES!I27</f>
        <v>3300</v>
      </c>
      <c r="H6192" s="1">
        <f>COMEDORES!J27</f>
        <v>120900</v>
      </c>
    </row>
    <row r="6193">
      <c r="A6193" t="str">
        <v>Comedor Social</v>
      </c>
      <c r="B6193" t="str">
        <v>ALTA VERAPAZ</v>
      </c>
      <c r="C6193" t="str">
        <v>SENAHU</v>
      </c>
      <c r="D6193" t="str">
        <v>Desayuno</v>
      </c>
      <c r="E6193" t="str">
        <v>04 Abril</v>
      </c>
      <c r="F6193">
        <v>4</v>
      </c>
      <c r="G6193" s="1">
        <f>COMEDORES!K27</f>
        <v>2850</v>
      </c>
      <c r="H6193" s="1">
        <f>COMEDORES!L27</f>
        <v>232200</v>
      </c>
    </row>
    <row r="6194">
      <c r="A6194" t="str">
        <v>Comedor Social</v>
      </c>
      <c r="B6194" t="str">
        <v>ALTA VERAPAZ</v>
      </c>
      <c r="C6194" t="str">
        <v>SENAHU</v>
      </c>
      <c r="D6194" t="str">
        <v>Desayuno</v>
      </c>
      <c r="E6194" t="str">
        <v>05 Mayo</v>
      </c>
      <c r="F6194">
        <v>5</v>
      </c>
      <c r="G6194" s="1">
        <f>COMEDORES!M27</f>
        <v>3000</v>
      </c>
      <c r="H6194" s="1">
        <f>COMEDORES!N27</f>
        <v>0</v>
      </c>
    </row>
    <row r="6195">
      <c r="A6195" t="str">
        <v>Comedor Social</v>
      </c>
      <c r="B6195" t="str">
        <v>ALTA VERAPAZ</v>
      </c>
      <c r="C6195" t="str">
        <v>SENAHU</v>
      </c>
      <c r="D6195" t="str">
        <v>Desayuno</v>
      </c>
      <c r="E6195" t="str">
        <v>06 Junio</v>
      </c>
      <c r="F6195">
        <v>6</v>
      </c>
      <c r="G6195" s="1">
        <f>COMEDORES!O27</f>
        <v>3150</v>
      </c>
      <c r="H6195" s="1">
        <f>COMEDORES!P27</f>
        <v>344340</v>
      </c>
    </row>
    <row r="6196">
      <c r="A6196" t="str">
        <v>Comedor Social</v>
      </c>
      <c r="B6196" t="str">
        <v>ALTA VERAPAZ</v>
      </c>
      <c r="C6196" t="str">
        <v>SENAHU</v>
      </c>
      <c r="D6196" t="str">
        <v>Desayuno</v>
      </c>
      <c r="E6196" t="str">
        <v>07 Julio</v>
      </c>
      <c r="F6196">
        <v>7</v>
      </c>
      <c r="G6196" s="1">
        <f>COMEDORES!Q27</f>
        <v>3425</v>
      </c>
      <c r="H6196" s="1">
        <f>COMEDORES!R27</f>
        <v>185850</v>
      </c>
    </row>
    <row r="6197">
      <c r="A6197" t="str">
        <v>Comedor Social</v>
      </c>
      <c r="B6197" t="str">
        <v>ALTA VERAPAZ</v>
      </c>
      <c r="C6197" t="str">
        <v>SENAHU</v>
      </c>
      <c r="D6197" t="str">
        <v>Desayuno</v>
      </c>
      <c r="E6197" t="str">
        <v>08 Agosto</v>
      </c>
      <c r="F6197">
        <v>8</v>
      </c>
      <c r="G6197" s="1">
        <f>COMEDORES!S27</f>
        <v>3150</v>
      </c>
      <c r="H6197" s="1">
        <f>COMEDORES!T27</f>
        <v>202975</v>
      </c>
    </row>
    <row r="6198">
      <c r="A6198" t="str">
        <v>Comedor Social</v>
      </c>
      <c r="B6198" t="str">
        <v>ALTA VERAPAZ</v>
      </c>
      <c r="C6198" t="str">
        <v>SENAHU</v>
      </c>
      <c r="D6198" t="str">
        <v>Desayuno</v>
      </c>
      <c r="E6198" t="str">
        <v>09 Septiembre</v>
      </c>
      <c r="F6198">
        <v>9</v>
      </c>
      <c r="G6198" s="1">
        <f>COMEDORES!U27</f>
        <v>3000</v>
      </c>
      <c r="H6198" s="1">
        <f>COMEDORES!V27</f>
        <v>185850</v>
      </c>
    </row>
    <row r="6199">
      <c r="A6199" t="str">
        <v>Comedor Social</v>
      </c>
      <c r="B6199" t="str">
        <v>ALTA VERAPAZ</v>
      </c>
      <c r="C6199" t="str">
        <v>SENAHU</v>
      </c>
      <c r="D6199" t="str">
        <v>Almuerzo</v>
      </c>
      <c r="E6199" t="str">
        <v>01 Enero</v>
      </c>
      <c r="F6199">
        <v>1</v>
      </c>
      <c r="G6199" s="1">
        <f>COMEDORES!E28</f>
        <v>3400</v>
      </c>
      <c r="H6199" s="1">
        <f>COMEDORES!F28</f>
        <v>0</v>
      </c>
    </row>
    <row r="6200">
      <c r="A6200" t="str">
        <v>Comedor Social</v>
      </c>
      <c r="B6200" t="str">
        <v>ALTA VERAPAZ</v>
      </c>
      <c r="C6200" t="str">
        <v>SENAHU</v>
      </c>
      <c r="D6200" t="str">
        <v>Almuerzo</v>
      </c>
      <c r="E6200" t="str">
        <v>02 Febrero</v>
      </c>
      <c r="F6200">
        <v>2</v>
      </c>
      <c r="G6200" s="1">
        <f>COMEDORES!G28</f>
        <v>3900</v>
      </c>
      <c r="H6200" s="1">
        <f>COMEDORES!H28</f>
        <v>0</v>
      </c>
    </row>
    <row r="6201">
      <c r="A6201" t="str">
        <v>Comedor Social</v>
      </c>
      <c r="B6201" t="str">
        <v>ALTA VERAPAZ</v>
      </c>
      <c r="C6201" t="str">
        <v>SENAHU</v>
      </c>
      <c r="D6201" t="str">
        <v>Almuerzo</v>
      </c>
      <c r="E6201" t="str">
        <v>03 Marzo</v>
      </c>
      <c r="F6201">
        <v>3</v>
      </c>
      <c r="G6201" s="1">
        <f>COMEDORES!I28</f>
        <v>4400</v>
      </c>
      <c r="H6201" s="1">
        <f>COMEDORES!J28</f>
        <v>0</v>
      </c>
    </row>
    <row r="6202">
      <c r="A6202" t="str">
        <v>Comedor Social</v>
      </c>
      <c r="B6202" t="str">
        <v>ALTA VERAPAZ</v>
      </c>
      <c r="C6202" t="str">
        <v>SENAHU</v>
      </c>
      <c r="D6202" t="str">
        <v>Almuerzo</v>
      </c>
      <c r="E6202" t="str">
        <v>04 Abril</v>
      </c>
      <c r="F6202">
        <v>4</v>
      </c>
      <c r="G6202" s="1">
        <f>COMEDORES!K28</f>
        <v>3800</v>
      </c>
      <c r="H6202" s="1">
        <f>COMEDORES!L28</f>
        <v>0</v>
      </c>
    </row>
    <row r="6203">
      <c r="A6203" t="str">
        <v>Comedor Social</v>
      </c>
      <c r="B6203" t="str">
        <v>ALTA VERAPAZ</v>
      </c>
      <c r="C6203" t="str">
        <v>SENAHU</v>
      </c>
      <c r="D6203" t="str">
        <v>Almuerzo</v>
      </c>
      <c r="E6203" t="str">
        <v>05 Mayo</v>
      </c>
      <c r="F6203">
        <v>5</v>
      </c>
      <c r="G6203" s="1">
        <f>COMEDORES!M28</f>
        <v>3970</v>
      </c>
      <c r="H6203" s="1">
        <f>COMEDORES!N28</f>
        <v>0</v>
      </c>
    </row>
    <row r="6204">
      <c r="A6204" t="str">
        <v>Comedor Social</v>
      </c>
      <c r="B6204" t="str">
        <v>ALTA VERAPAZ</v>
      </c>
      <c r="C6204" t="str">
        <v>SENAHU</v>
      </c>
      <c r="D6204" t="str">
        <v>Almuerzo</v>
      </c>
      <c r="E6204" t="str">
        <v>06 Junio</v>
      </c>
      <c r="F6204">
        <v>6</v>
      </c>
      <c r="G6204" s="1">
        <f>COMEDORES!O28</f>
        <v>4200</v>
      </c>
      <c r="H6204" s="1">
        <f>COMEDORES!P28</f>
        <v>0</v>
      </c>
    </row>
    <row r="6205">
      <c r="A6205" t="str">
        <v>Comedor Social</v>
      </c>
      <c r="B6205" t="str">
        <v>ALTA VERAPAZ</v>
      </c>
      <c r="C6205" t="str">
        <v>SENAHU</v>
      </c>
      <c r="D6205" t="str">
        <v>Almuerzo</v>
      </c>
      <c r="E6205" t="str">
        <v>07 Julio</v>
      </c>
      <c r="F6205">
        <v>7</v>
      </c>
      <c r="G6205" s="1">
        <f>COMEDORES!Q28</f>
        <v>4600</v>
      </c>
      <c r="H6205" s="1">
        <f>COMEDORES!R28</f>
        <v>0</v>
      </c>
    </row>
    <row r="6206">
      <c r="A6206" t="str">
        <v>Comedor Social</v>
      </c>
      <c r="B6206" t="str">
        <v>ALTA VERAPAZ</v>
      </c>
      <c r="C6206" t="str">
        <v>SENAHU</v>
      </c>
      <c r="D6206" t="str">
        <v>Almuerzo</v>
      </c>
      <c r="E6206" t="str">
        <v>08 Agosto</v>
      </c>
      <c r="F6206">
        <v>8</v>
      </c>
      <c r="G6206" s="1">
        <f>COMEDORES!S28</f>
        <v>4200</v>
      </c>
      <c r="H6206" s="1">
        <f>COMEDORES!T28</f>
        <v>0</v>
      </c>
    </row>
    <row r="6207">
      <c r="A6207" t="str">
        <v>Comedor Social</v>
      </c>
      <c r="B6207" t="str">
        <v>ALTA VERAPAZ</v>
      </c>
      <c r="C6207" t="str">
        <v>SENAHU</v>
      </c>
      <c r="D6207" t="str">
        <v>Almuerzo</v>
      </c>
      <c r="E6207" t="str">
        <v>09 Septiembre</v>
      </c>
      <c r="F6207">
        <v>9</v>
      </c>
      <c r="G6207" s="1">
        <f>COMEDORES!U28</f>
        <v>3985</v>
      </c>
      <c r="H6207" s="1">
        <f>COMEDORES!V28</f>
        <v>0</v>
      </c>
    </row>
    <row r="6208">
      <c r="A6208" t="str">
        <v>Comedor Social</v>
      </c>
      <c r="B6208" t="str">
        <v>ALTA VERAPAZ</v>
      </c>
      <c r="C6208" t="str">
        <v>SAN MIGUEL TUCURU</v>
      </c>
      <c r="D6208" t="str">
        <v>Desayuno</v>
      </c>
      <c r="E6208" t="str">
        <v>01 Enero</v>
      </c>
      <c r="F6208">
        <v>1</v>
      </c>
      <c r="G6208" s="1">
        <f>COMEDORES!E29</f>
        <v>1064</v>
      </c>
      <c r="H6208" s="1">
        <f>COMEDORES!F29</f>
        <v>0</v>
      </c>
    </row>
    <row r="6209">
      <c r="A6209" t="str">
        <v>Comedor Social</v>
      </c>
      <c r="B6209" t="str">
        <v>ALTA VERAPAZ</v>
      </c>
      <c r="C6209" t="str">
        <v>SAN MIGUEL TUCURU</v>
      </c>
      <c r="D6209" t="str">
        <v>Desayuno</v>
      </c>
      <c r="E6209" t="str">
        <v>02 Febrero</v>
      </c>
      <c r="F6209">
        <v>2</v>
      </c>
      <c r="G6209" s="1">
        <f>COMEDORES!G29</f>
        <v>2000</v>
      </c>
      <c r="H6209" s="1">
        <f>COMEDORES!H29</f>
        <v>88950</v>
      </c>
    </row>
    <row r="6210">
      <c r="A6210" t="str">
        <v>Comedor Social</v>
      </c>
      <c r="B6210" t="str">
        <v>ALTA VERAPAZ</v>
      </c>
      <c r="C6210" t="str">
        <v>SAN MIGUEL TUCURU</v>
      </c>
      <c r="D6210" t="str">
        <v>Desayuno</v>
      </c>
      <c r="E6210" t="str">
        <v>03 Marzo</v>
      </c>
      <c r="F6210">
        <v>3</v>
      </c>
      <c r="G6210" s="1">
        <f>COMEDORES!I29</f>
        <v>2200</v>
      </c>
      <c r="H6210" s="1">
        <f>COMEDORES!J29</f>
        <v>150075</v>
      </c>
    </row>
    <row r="6211">
      <c r="A6211" t="str">
        <v>Comedor Social</v>
      </c>
      <c r="B6211" t="str">
        <v>ALTA VERAPAZ</v>
      </c>
      <c r="C6211" t="str">
        <v>SAN MIGUEL TUCURU</v>
      </c>
      <c r="D6211" t="str">
        <v>Desayuno</v>
      </c>
      <c r="E6211" t="str">
        <v>04 Abril</v>
      </c>
      <c r="F6211">
        <v>4</v>
      </c>
      <c r="G6211" s="1">
        <f>COMEDORES!K29</f>
        <v>1850</v>
      </c>
      <c r="H6211" s="1">
        <f>COMEDORES!L29</f>
        <v>182479</v>
      </c>
    </row>
    <row r="6212">
      <c r="A6212" t="str">
        <v>Comedor Social</v>
      </c>
      <c r="B6212" t="str">
        <v>ALTA VERAPAZ</v>
      </c>
      <c r="C6212" t="str">
        <v>SAN MIGUEL TUCURU</v>
      </c>
      <c r="D6212" t="str">
        <v>Desayuno</v>
      </c>
      <c r="E6212" t="str">
        <v>05 Mayo</v>
      </c>
      <c r="F6212">
        <v>5</v>
      </c>
      <c r="G6212" s="1">
        <f>COMEDORES!M29</f>
        <v>2000</v>
      </c>
      <c r="H6212" s="1">
        <f>COMEDORES!N29</f>
        <v>156032</v>
      </c>
    </row>
    <row r="6213">
      <c r="A6213" t="str">
        <v>Comedor Social</v>
      </c>
      <c r="B6213" t="str">
        <v>ALTA VERAPAZ</v>
      </c>
      <c r="C6213" t="str">
        <v>SAN MIGUEL TUCURU</v>
      </c>
      <c r="D6213" t="str">
        <v>Desayuno</v>
      </c>
      <c r="E6213" t="str">
        <v>06 Junio</v>
      </c>
      <c r="F6213">
        <v>6</v>
      </c>
      <c r="G6213" s="1">
        <f>COMEDORES!O29</f>
        <v>2100</v>
      </c>
      <c r="H6213" s="1">
        <f>COMEDORES!P29</f>
        <v>158862.19999999995</v>
      </c>
    </row>
    <row r="6214">
      <c r="A6214" t="str">
        <v>Comedor Social</v>
      </c>
      <c r="B6214" t="str">
        <v>ALTA VERAPAZ</v>
      </c>
      <c r="C6214" t="str">
        <v>SAN MIGUEL TUCURU</v>
      </c>
      <c r="D6214" t="str">
        <v>Desayuno</v>
      </c>
      <c r="E6214" t="str">
        <v>07 Julio</v>
      </c>
      <c r="F6214">
        <v>7</v>
      </c>
      <c r="G6214" s="1">
        <f>COMEDORES!Q29</f>
        <v>1725</v>
      </c>
      <c r="H6214" s="1">
        <f>COMEDORES!R29</f>
        <v>174184.5</v>
      </c>
    </row>
    <row r="6215">
      <c r="A6215" t="str">
        <v>Comedor Social</v>
      </c>
      <c r="B6215" t="str">
        <v>ALTA VERAPAZ</v>
      </c>
      <c r="C6215" t="str">
        <v>SAN MIGUEL TUCURU</v>
      </c>
      <c r="D6215" t="str">
        <v>Desayuno</v>
      </c>
      <c r="E6215" t="str">
        <v>08 Agosto</v>
      </c>
      <c r="F6215">
        <v>8</v>
      </c>
      <c r="G6215" s="1">
        <f>COMEDORES!S29</f>
        <v>1575</v>
      </c>
      <c r="H6215" s="1">
        <f>COMEDORES!T29</f>
        <v>152984.5</v>
      </c>
    </row>
    <row r="6216">
      <c r="A6216" t="str">
        <v>Comedor Social</v>
      </c>
      <c r="B6216" t="str">
        <v>ALTA VERAPAZ</v>
      </c>
      <c r="C6216" t="str">
        <v>SAN MIGUEL TUCURU</v>
      </c>
      <c r="D6216" t="str">
        <v>Desayuno</v>
      </c>
      <c r="E6216" t="str">
        <v>09 Septiembre</v>
      </c>
      <c r="F6216">
        <v>9</v>
      </c>
      <c r="G6216" s="1">
        <f>COMEDORES!U29</f>
        <v>1350</v>
      </c>
      <c r="H6216" s="1">
        <f>COMEDORES!V29</f>
        <v>139509.25</v>
      </c>
    </row>
    <row r="6217">
      <c r="A6217" t="str">
        <v>Comedor Social</v>
      </c>
      <c r="B6217" t="str">
        <v>ALTA VERAPAZ</v>
      </c>
      <c r="C6217" t="str">
        <v>SAN MIGUEL TUCURU</v>
      </c>
      <c r="D6217" t="str">
        <v>Almuerzo</v>
      </c>
      <c r="E6217" t="str">
        <v>01 Enero</v>
      </c>
      <c r="F6217">
        <v>1</v>
      </c>
      <c r="G6217" s="1">
        <f>COMEDORES!E30</f>
        <v>2017</v>
      </c>
      <c r="H6217" s="1">
        <f>COMEDORES!F30</f>
        <v>0</v>
      </c>
    </row>
    <row r="6218">
      <c r="A6218" t="str">
        <v>Comedor Social</v>
      </c>
      <c r="B6218" t="str">
        <v>ALTA VERAPAZ</v>
      </c>
      <c r="C6218" t="str">
        <v>SAN MIGUEL TUCURU</v>
      </c>
      <c r="D6218" t="str">
        <v>Almuerzo</v>
      </c>
      <c r="E6218" t="str">
        <v>02 Febrero</v>
      </c>
      <c r="F6218">
        <v>2</v>
      </c>
      <c r="G6218" s="1">
        <f>COMEDORES!G30</f>
        <v>3000</v>
      </c>
      <c r="H6218" s="1">
        <f>COMEDORES!H30</f>
        <v>0</v>
      </c>
    </row>
    <row r="6219">
      <c r="A6219" t="str">
        <v>Comedor Social</v>
      </c>
      <c r="B6219" t="str">
        <v>ALTA VERAPAZ</v>
      </c>
      <c r="C6219" t="str">
        <v>SAN MIGUEL TUCURU</v>
      </c>
      <c r="D6219" t="str">
        <v>Almuerzo</v>
      </c>
      <c r="E6219" t="str">
        <v>03 Marzo</v>
      </c>
      <c r="F6219">
        <v>3</v>
      </c>
      <c r="G6219" s="1">
        <f>COMEDORES!I30</f>
        <v>3300</v>
      </c>
      <c r="H6219" s="1">
        <f>COMEDORES!J30</f>
        <v>0</v>
      </c>
    </row>
    <row r="6220">
      <c r="A6220" t="str">
        <v>Comedor Social</v>
      </c>
      <c r="B6220" t="str">
        <v>ALTA VERAPAZ</v>
      </c>
      <c r="C6220" t="str">
        <v>SAN MIGUEL TUCURU</v>
      </c>
      <c r="D6220" t="str">
        <v>Almuerzo</v>
      </c>
      <c r="E6220" t="str">
        <v>04 Abril</v>
      </c>
      <c r="F6220">
        <v>4</v>
      </c>
      <c r="G6220" s="1">
        <f>COMEDORES!K30</f>
        <v>2850</v>
      </c>
      <c r="H6220" s="1">
        <f>COMEDORES!L30</f>
        <v>0</v>
      </c>
    </row>
    <row r="6221">
      <c r="A6221" t="str">
        <v>Comedor Social</v>
      </c>
      <c r="B6221" t="str">
        <v>ALTA VERAPAZ</v>
      </c>
      <c r="C6221" t="str">
        <v>SAN MIGUEL TUCURU</v>
      </c>
      <c r="D6221" t="str">
        <v>Almuerzo</v>
      </c>
      <c r="E6221" t="str">
        <v>05 Mayo</v>
      </c>
      <c r="F6221">
        <v>5</v>
      </c>
      <c r="G6221" s="1">
        <f>COMEDORES!M30</f>
        <v>2796</v>
      </c>
      <c r="H6221" s="1">
        <f>COMEDORES!N30</f>
        <v>0</v>
      </c>
    </row>
    <row r="6222">
      <c r="A6222" t="str">
        <v>Comedor Social</v>
      </c>
      <c r="B6222" t="str">
        <v>ALTA VERAPAZ</v>
      </c>
      <c r="C6222" t="str">
        <v>SAN MIGUEL TUCURU</v>
      </c>
      <c r="D6222" t="str">
        <v>Almuerzo</v>
      </c>
      <c r="E6222" t="str">
        <v>06 Junio</v>
      </c>
      <c r="F6222">
        <v>6</v>
      </c>
      <c r="G6222" s="1">
        <f>COMEDORES!O30</f>
        <v>3150</v>
      </c>
      <c r="H6222" s="1">
        <f>COMEDORES!P30</f>
        <v>0</v>
      </c>
    </row>
    <row r="6223">
      <c r="A6223" t="str">
        <v>Comedor Social</v>
      </c>
      <c r="B6223" t="str">
        <v>ALTA VERAPAZ</v>
      </c>
      <c r="C6223" t="str">
        <v>SAN MIGUEL TUCURU</v>
      </c>
      <c r="D6223" t="str">
        <v>Almuerzo</v>
      </c>
      <c r="E6223" t="str">
        <v>07 Julio</v>
      </c>
      <c r="F6223">
        <v>7</v>
      </c>
      <c r="G6223" s="1">
        <f>COMEDORES!Q30</f>
        <v>2875</v>
      </c>
      <c r="H6223" s="1">
        <f>COMEDORES!R30</f>
        <v>0</v>
      </c>
    </row>
    <row r="6224">
      <c r="A6224" t="str">
        <v>Comedor Social</v>
      </c>
      <c r="B6224" t="str">
        <v>ALTA VERAPAZ</v>
      </c>
      <c r="C6224" t="str">
        <v>SAN MIGUEL TUCURU</v>
      </c>
      <c r="D6224" t="str">
        <v>Almuerzo</v>
      </c>
      <c r="E6224" t="str">
        <v>08 Agosto</v>
      </c>
      <c r="F6224">
        <v>8</v>
      </c>
      <c r="G6224" s="1">
        <f>COMEDORES!S30</f>
        <v>2620</v>
      </c>
      <c r="H6224" s="1">
        <f>COMEDORES!T30</f>
        <v>0</v>
      </c>
    </row>
    <row r="6225">
      <c r="A6225" t="str">
        <v>Comedor Social</v>
      </c>
      <c r="B6225" t="str">
        <v>ALTA VERAPAZ</v>
      </c>
      <c r="C6225" t="str">
        <v>SAN MIGUEL TUCURU</v>
      </c>
      <c r="D6225" t="str">
        <v>Almuerzo</v>
      </c>
      <c r="E6225" t="str">
        <v>09 Septiembre</v>
      </c>
      <c r="F6225">
        <v>9</v>
      </c>
      <c r="G6225" s="1">
        <f>COMEDORES!U30</f>
        <v>2125</v>
      </c>
      <c r="H6225" s="1">
        <f>COMEDORES!V30</f>
        <v>0</v>
      </c>
    </row>
    <row r="6226">
      <c r="A6226" t="str">
        <v>Comedor Social</v>
      </c>
      <c r="B6226" t="str">
        <v>ALTA VERAPAZ</v>
      </c>
      <c r="C6226" t="str">
        <v>TAMAHU</v>
      </c>
      <c r="D6226" t="str">
        <v>Desayuno</v>
      </c>
      <c r="E6226" t="str">
        <v>01 Enero</v>
      </c>
      <c r="F6226">
        <v>1</v>
      </c>
      <c r="G6226" s="1">
        <f>COMEDORES!E31</f>
        <v>0</v>
      </c>
      <c r="H6226" s="1">
        <f>COMEDORES!F31</f>
        <v>0</v>
      </c>
    </row>
    <row r="6227">
      <c r="A6227" t="str">
        <v>Comedor Social</v>
      </c>
      <c r="B6227" t="str">
        <v>ALTA VERAPAZ</v>
      </c>
      <c r="C6227" t="str">
        <v>TAMAHU</v>
      </c>
      <c r="D6227" t="str">
        <v>Desayuno</v>
      </c>
      <c r="E6227" t="str">
        <v>02 Febrero</v>
      </c>
      <c r="F6227">
        <v>2</v>
      </c>
      <c r="G6227" s="1">
        <f>COMEDORES!G31</f>
        <v>0</v>
      </c>
      <c r="H6227" s="1">
        <f>COMEDORES!H31</f>
        <v>0</v>
      </c>
    </row>
    <row r="6228">
      <c r="A6228" t="str">
        <v>Comedor Social</v>
      </c>
      <c r="B6228" t="str">
        <v>ALTA VERAPAZ</v>
      </c>
      <c r="C6228" t="str">
        <v>TAMAHU</v>
      </c>
      <c r="D6228" t="str">
        <v>Desayuno</v>
      </c>
      <c r="E6228" t="str">
        <v>03 Marzo</v>
      </c>
      <c r="F6228">
        <v>3</v>
      </c>
      <c r="G6228" s="1">
        <f>COMEDORES!I31</f>
        <v>0</v>
      </c>
      <c r="H6228" s="1">
        <f>COMEDORES!J31</f>
        <v>0</v>
      </c>
    </row>
    <row r="6229">
      <c r="A6229" t="str">
        <v>Comedor Social</v>
      </c>
      <c r="B6229" t="str">
        <v>ALTA VERAPAZ</v>
      </c>
      <c r="C6229" t="str">
        <v>TAMAHU</v>
      </c>
      <c r="D6229" t="str">
        <v>Desayuno</v>
      </c>
      <c r="E6229" t="str">
        <v>04 Abril</v>
      </c>
      <c r="F6229">
        <v>4</v>
      </c>
      <c r="G6229" s="1">
        <f>COMEDORES!K31</f>
        <v>0</v>
      </c>
      <c r="H6229" s="1">
        <f>COMEDORES!L31</f>
        <v>0</v>
      </c>
    </row>
    <row r="6230">
      <c r="A6230" t="str">
        <v>Comedor Social</v>
      </c>
      <c r="B6230" t="str">
        <v>ALTA VERAPAZ</v>
      </c>
      <c r="C6230" t="str">
        <v>TAMAHU</v>
      </c>
      <c r="D6230" t="str">
        <v>Desayuno</v>
      </c>
      <c r="E6230" t="str">
        <v>05 Mayo</v>
      </c>
      <c r="F6230">
        <v>5</v>
      </c>
      <c r="G6230" s="1">
        <f>COMEDORES!M31</f>
        <v>0</v>
      </c>
      <c r="H6230" s="1">
        <f>COMEDORES!N31</f>
        <v>0</v>
      </c>
    </row>
    <row r="6231">
      <c r="A6231" t="str">
        <v>Comedor Social</v>
      </c>
      <c r="B6231" t="str">
        <v>ALTA VERAPAZ</v>
      </c>
      <c r="C6231" t="str">
        <v>TAMAHU</v>
      </c>
      <c r="D6231" t="str">
        <v>Desayuno</v>
      </c>
      <c r="E6231" t="str">
        <v>06 Junio</v>
      </c>
      <c r="F6231">
        <v>6</v>
      </c>
      <c r="G6231" s="1">
        <f>COMEDORES!O31</f>
        <v>0</v>
      </c>
      <c r="H6231" s="1">
        <f>COMEDORES!P31</f>
        <v>0</v>
      </c>
    </row>
    <row r="6232">
      <c r="A6232" t="str">
        <v>Comedor Social</v>
      </c>
      <c r="B6232" t="str">
        <v>ALTA VERAPAZ</v>
      </c>
      <c r="C6232" t="str">
        <v>TAMAHU</v>
      </c>
      <c r="D6232" t="str">
        <v>Desayuno</v>
      </c>
      <c r="E6232" t="str">
        <v>07 Julio</v>
      </c>
      <c r="F6232">
        <v>7</v>
      </c>
      <c r="G6232" s="1">
        <f>COMEDORES!Q31</f>
        <v>3000</v>
      </c>
      <c r="H6232" s="1">
        <f>COMEDORES!R31</f>
        <v>0</v>
      </c>
    </row>
    <row r="6233">
      <c r="A6233" t="str">
        <v>Comedor Social</v>
      </c>
      <c r="B6233" t="str">
        <v>ALTA VERAPAZ</v>
      </c>
      <c r="C6233" t="str">
        <v>TAMAHU</v>
      </c>
      <c r="D6233" t="str">
        <v>Desayuno</v>
      </c>
      <c r="E6233" t="str">
        <v>08 Agosto</v>
      </c>
      <c r="F6233">
        <v>8</v>
      </c>
      <c r="G6233" s="1">
        <f>COMEDORES!S31</f>
        <v>3125</v>
      </c>
      <c r="H6233" s="1">
        <f>COMEDORES!T31</f>
        <v>231610</v>
      </c>
    </row>
    <row r="6234">
      <c r="A6234" t="str">
        <v>Comedor Social</v>
      </c>
      <c r="B6234" t="str">
        <v>ALTA VERAPAZ</v>
      </c>
      <c r="C6234" t="str">
        <v>TAMAHU</v>
      </c>
      <c r="D6234" t="str">
        <v>Desayuno</v>
      </c>
      <c r="E6234" t="str">
        <v>09 Septiembre</v>
      </c>
      <c r="F6234">
        <v>9</v>
      </c>
      <c r="G6234" s="1">
        <f>COMEDORES!U31</f>
        <v>3261</v>
      </c>
      <c r="H6234" s="1">
        <f>COMEDORES!V31</f>
        <v>240755.15</v>
      </c>
    </row>
    <row r="6235">
      <c r="A6235" t="str">
        <v>Comedor Social</v>
      </c>
      <c r="B6235" t="str">
        <v>ALTA VERAPAZ</v>
      </c>
      <c r="C6235" t="str">
        <v>TAMAHU</v>
      </c>
      <c r="D6235" t="str">
        <v>Almuerzo</v>
      </c>
      <c r="E6235" t="str">
        <v>01 Enero</v>
      </c>
      <c r="F6235">
        <v>1</v>
      </c>
      <c r="G6235" s="1">
        <f>COMEDORES!E32</f>
        <v>0</v>
      </c>
      <c r="H6235" s="1">
        <f>COMEDORES!F32</f>
        <v>0</v>
      </c>
    </row>
    <row r="6236">
      <c r="A6236" t="str">
        <v>Comedor Social</v>
      </c>
      <c r="B6236" t="str">
        <v>ALTA VERAPAZ</v>
      </c>
      <c r="C6236" t="str">
        <v>TAMAHU</v>
      </c>
      <c r="D6236" t="str">
        <v>Almuerzo</v>
      </c>
      <c r="E6236" t="str">
        <v>02 Febrero</v>
      </c>
      <c r="F6236">
        <v>2</v>
      </c>
      <c r="G6236" s="1">
        <f>COMEDORES!G32</f>
        <v>0</v>
      </c>
      <c r="H6236" s="1">
        <f>COMEDORES!H32</f>
        <v>0</v>
      </c>
    </row>
    <row r="6237">
      <c r="A6237" t="str">
        <v>Comedor Social</v>
      </c>
      <c r="B6237" t="str">
        <v>ALTA VERAPAZ</v>
      </c>
      <c r="C6237" t="str">
        <v>TAMAHU</v>
      </c>
      <c r="D6237" t="str">
        <v>Almuerzo</v>
      </c>
      <c r="E6237" t="str">
        <v>03 Marzo</v>
      </c>
      <c r="F6237">
        <v>3</v>
      </c>
      <c r="G6237" s="1">
        <f>COMEDORES!I32</f>
        <v>0</v>
      </c>
      <c r="H6237" s="1">
        <f>COMEDORES!J32</f>
        <v>0</v>
      </c>
    </row>
    <row r="6238">
      <c r="A6238" t="str">
        <v>Comedor Social</v>
      </c>
      <c r="B6238" t="str">
        <v>ALTA VERAPAZ</v>
      </c>
      <c r="C6238" t="str">
        <v>TAMAHU</v>
      </c>
      <c r="D6238" t="str">
        <v>Almuerzo</v>
      </c>
      <c r="E6238" t="str">
        <v>04 Abril</v>
      </c>
      <c r="F6238">
        <v>4</v>
      </c>
      <c r="G6238" s="1">
        <f>COMEDORES!K32</f>
        <v>0</v>
      </c>
      <c r="H6238" s="1">
        <f>COMEDORES!L32</f>
        <v>0</v>
      </c>
    </row>
    <row r="6239">
      <c r="A6239" t="str">
        <v>Comedor Social</v>
      </c>
      <c r="B6239" t="str">
        <v>ALTA VERAPAZ</v>
      </c>
      <c r="C6239" t="str">
        <v>TAMAHU</v>
      </c>
      <c r="D6239" t="str">
        <v>Almuerzo</v>
      </c>
      <c r="E6239" t="str">
        <v>05 Mayo</v>
      </c>
      <c r="F6239">
        <v>5</v>
      </c>
      <c r="G6239" s="1">
        <f>COMEDORES!M32</f>
        <v>0</v>
      </c>
      <c r="H6239" s="1">
        <f>COMEDORES!N32</f>
        <v>0</v>
      </c>
    </row>
    <row r="6240">
      <c r="A6240" t="str">
        <v>Comedor Social</v>
      </c>
      <c r="B6240" t="str">
        <v>ALTA VERAPAZ</v>
      </c>
      <c r="C6240" t="str">
        <v>TAMAHU</v>
      </c>
      <c r="D6240" t="str">
        <v>Almuerzo</v>
      </c>
      <c r="E6240" t="str">
        <v>06 Junio</v>
      </c>
      <c r="F6240">
        <v>6</v>
      </c>
      <c r="G6240" s="1">
        <f>COMEDORES!O32</f>
        <v>0</v>
      </c>
      <c r="H6240" s="1">
        <f>COMEDORES!P32</f>
        <v>0</v>
      </c>
    </row>
    <row r="6241">
      <c r="A6241" t="str">
        <v>Comedor Social</v>
      </c>
      <c r="B6241" t="str">
        <v>ALTA VERAPAZ</v>
      </c>
      <c r="C6241" t="str">
        <v>TAMAHU</v>
      </c>
      <c r="D6241" t="str">
        <v>Almuerzo</v>
      </c>
      <c r="E6241" t="str">
        <v>07 Julio</v>
      </c>
      <c r="F6241">
        <v>7</v>
      </c>
      <c r="G6241" s="1">
        <f>COMEDORES!Q32</f>
        <v>4000</v>
      </c>
      <c r="H6241" s="1">
        <f>COMEDORES!R32</f>
        <v>0</v>
      </c>
    </row>
    <row r="6242">
      <c r="A6242" t="str">
        <v>Comedor Social</v>
      </c>
      <c r="B6242" t="str">
        <v>ALTA VERAPAZ</v>
      </c>
      <c r="C6242" t="str">
        <v>TAMAHU</v>
      </c>
      <c r="D6242" t="str">
        <v>Almuerzo</v>
      </c>
      <c r="E6242" t="str">
        <v>08 Agosto</v>
      </c>
      <c r="F6242">
        <v>8</v>
      </c>
      <c r="G6242" s="1">
        <f>COMEDORES!S32</f>
        <v>4152</v>
      </c>
      <c r="H6242" s="1">
        <f>COMEDORES!T32</f>
        <v>0</v>
      </c>
    </row>
    <row r="6243">
      <c r="A6243" t="str">
        <v>Comedor Social</v>
      </c>
      <c r="B6243" t="str">
        <v>ALTA VERAPAZ</v>
      </c>
      <c r="C6243" t="str">
        <v>TAMAHU</v>
      </c>
      <c r="D6243" t="str">
        <v>Almuerzo</v>
      </c>
      <c r="E6243" t="str">
        <v>09 Septiembre</v>
      </c>
      <c r="F6243">
        <v>9</v>
      </c>
      <c r="G6243" s="1">
        <f>COMEDORES!U32</f>
        <v>4278</v>
      </c>
      <c r="H6243" s="1">
        <f>COMEDORES!V32</f>
        <v>0</v>
      </c>
    </row>
    <row r="6244">
      <c r="A6244" t="str">
        <v>Comedor Social</v>
      </c>
      <c r="B6244" t="str">
        <v>BAJA VERAPAZ</v>
      </c>
      <c r="C6244" t="str">
        <v>CUBULCO</v>
      </c>
      <c r="D6244" t="str">
        <v>Desayuno</v>
      </c>
      <c r="E6244" t="str">
        <v>01 Enero</v>
      </c>
      <c r="F6244">
        <v>1</v>
      </c>
      <c r="G6244" s="1">
        <f>COMEDORES!E33</f>
        <v>0</v>
      </c>
      <c r="H6244" s="1">
        <f>COMEDORES!F33</f>
        <v>0</v>
      </c>
    </row>
    <row r="6245">
      <c r="A6245" t="str">
        <v>Comedor Social</v>
      </c>
      <c r="B6245" t="str">
        <v>BAJA VERAPAZ</v>
      </c>
      <c r="C6245" t="str">
        <v>CUBULCO</v>
      </c>
      <c r="D6245" t="str">
        <v>Desayuno</v>
      </c>
      <c r="E6245" t="str">
        <v>02 Febrero</v>
      </c>
      <c r="F6245">
        <v>2</v>
      </c>
      <c r="G6245" s="1">
        <f>COMEDORES!G33</f>
        <v>0</v>
      </c>
      <c r="H6245" s="1">
        <f>COMEDORES!H33</f>
        <v>0</v>
      </c>
    </row>
    <row r="6246">
      <c r="A6246" t="str">
        <v>Comedor Social</v>
      </c>
      <c r="B6246" t="str">
        <v>BAJA VERAPAZ</v>
      </c>
      <c r="C6246" t="str">
        <v>CUBULCO</v>
      </c>
      <c r="D6246" t="str">
        <v>Desayuno</v>
      </c>
      <c r="E6246" t="str">
        <v>03 Marzo</v>
      </c>
      <c r="F6246">
        <v>3</v>
      </c>
      <c r="G6246" s="1">
        <f>COMEDORES!I33</f>
        <v>0</v>
      </c>
      <c r="H6246" s="1">
        <f>COMEDORES!J33</f>
        <v>0</v>
      </c>
    </row>
    <row r="6247">
      <c r="A6247" t="str">
        <v>Comedor Social</v>
      </c>
      <c r="B6247" t="str">
        <v>BAJA VERAPAZ</v>
      </c>
      <c r="C6247" t="str">
        <v>CUBULCO</v>
      </c>
      <c r="D6247" t="str">
        <v>Desayuno</v>
      </c>
      <c r="E6247" t="str">
        <v>04 Abril</v>
      </c>
      <c r="F6247">
        <v>4</v>
      </c>
      <c r="G6247" s="1">
        <f>COMEDORES!K33</f>
        <v>0</v>
      </c>
      <c r="H6247" s="1">
        <f>COMEDORES!L33</f>
        <v>0</v>
      </c>
    </row>
    <row r="6248">
      <c r="A6248" t="str">
        <v>Comedor Social</v>
      </c>
      <c r="B6248" t="str">
        <v>BAJA VERAPAZ</v>
      </c>
      <c r="C6248" t="str">
        <v>CUBULCO</v>
      </c>
      <c r="D6248" t="str">
        <v>Desayuno</v>
      </c>
      <c r="E6248" t="str">
        <v>05 Mayo</v>
      </c>
      <c r="F6248">
        <v>5</v>
      </c>
      <c r="G6248" s="1">
        <f>COMEDORES!M33</f>
        <v>0</v>
      </c>
      <c r="H6248" s="1">
        <f>COMEDORES!N33</f>
        <v>0</v>
      </c>
    </row>
    <row r="6249">
      <c r="A6249" t="str">
        <v>Comedor Social</v>
      </c>
      <c r="B6249" t="str">
        <v>BAJA VERAPAZ</v>
      </c>
      <c r="C6249" t="str">
        <v>CUBULCO</v>
      </c>
      <c r="D6249" t="str">
        <v>Desayuno</v>
      </c>
      <c r="E6249" t="str">
        <v>06 Junio</v>
      </c>
      <c r="F6249">
        <v>6</v>
      </c>
      <c r="G6249" s="1">
        <f>COMEDORES!O33</f>
        <v>0</v>
      </c>
      <c r="H6249" s="1">
        <f>COMEDORES!P33</f>
        <v>0</v>
      </c>
    </row>
    <row r="6250">
      <c r="A6250" t="str">
        <v>Comedor Social</v>
      </c>
      <c r="B6250" t="str">
        <v>BAJA VERAPAZ</v>
      </c>
      <c r="C6250" t="str">
        <v>CUBULCO</v>
      </c>
      <c r="D6250" t="str">
        <v>Desayuno</v>
      </c>
      <c r="E6250" t="str">
        <v>07 Julio</v>
      </c>
      <c r="F6250">
        <v>7</v>
      </c>
      <c r="G6250" s="1">
        <f>COMEDORES!Q33</f>
        <v>300</v>
      </c>
      <c r="H6250" s="1">
        <f>COMEDORES!R33</f>
        <v>0</v>
      </c>
    </row>
    <row r="6251">
      <c r="A6251" t="str">
        <v>Comedor Social</v>
      </c>
      <c r="B6251" t="str">
        <v>BAJA VERAPAZ</v>
      </c>
      <c r="C6251" t="str">
        <v>CUBULCO</v>
      </c>
      <c r="D6251" t="str">
        <v>Desayuno</v>
      </c>
      <c r="E6251" t="str">
        <v>08 Agosto</v>
      </c>
      <c r="F6251">
        <v>8</v>
      </c>
      <c r="G6251" s="1">
        <f>COMEDORES!S33</f>
        <v>0</v>
      </c>
      <c r="H6251" s="1">
        <f>COMEDORES!T33</f>
        <v>0</v>
      </c>
    </row>
    <row r="6252">
      <c r="A6252" t="str">
        <v>Comedor Social</v>
      </c>
      <c r="B6252" t="str">
        <v>BAJA VERAPAZ</v>
      </c>
      <c r="C6252" t="str">
        <v>CUBULCO</v>
      </c>
      <c r="D6252" t="str">
        <v>Desayuno</v>
      </c>
      <c r="E6252" t="str">
        <v>09 Septiembre</v>
      </c>
      <c r="F6252">
        <v>9</v>
      </c>
      <c r="G6252" s="1">
        <f>COMEDORES!U33</f>
        <v>0</v>
      </c>
      <c r="H6252" s="1">
        <f>COMEDORES!V33</f>
        <v>0</v>
      </c>
    </row>
    <row r="6253">
      <c r="A6253" t="str">
        <v>Comedor Social</v>
      </c>
      <c r="B6253" t="str">
        <v>BAJA VERAPAZ</v>
      </c>
      <c r="C6253" t="str">
        <v>CUBULCO</v>
      </c>
      <c r="D6253" t="str">
        <v>Almuerzo</v>
      </c>
      <c r="E6253" t="str">
        <v>01 Enero</v>
      </c>
      <c r="F6253">
        <v>1</v>
      </c>
      <c r="G6253" s="1">
        <f>COMEDORES!E34</f>
        <v>0</v>
      </c>
      <c r="H6253" s="1">
        <f>COMEDORES!F34</f>
        <v>0</v>
      </c>
    </row>
    <row r="6254">
      <c r="A6254" t="str">
        <v>Comedor Social</v>
      </c>
      <c r="B6254" t="str">
        <v>BAJA VERAPAZ</v>
      </c>
      <c r="C6254" t="str">
        <v>CUBULCO</v>
      </c>
      <c r="D6254" t="str">
        <v>Almuerzo</v>
      </c>
      <c r="E6254" t="str">
        <v>02 Febrero</v>
      </c>
      <c r="F6254">
        <v>2</v>
      </c>
      <c r="G6254" s="1">
        <f>COMEDORES!G34</f>
        <v>0</v>
      </c>
      <c r="H6254" s="1">
        <f>COMEDORES!H34</f>
        <v>0</v>
      </c>
    </row>
    <row r="6255">
      <c r="A6255" t="str">
        <v>Comedor Social</v>
      </c>
      <c r="B6255" t="str">
        <v>BAJA VERAPAZ</v>
      </c>
      <c r="C6255" t="str">
        <v>CUBULCO</v>
      </c>
      <c r="D6255" t="str">
        <v>Almuerzo</v>
      </c>
      <c r="E6255" t="str">
        <v>03 Marzo</v>
      </c>
      <c r="F6255">
        <v>3</v>
      </c>
      <c r="G6255" s="1">
        <f>COMEDORES!I34</f>
        <v>0</v>
      </c>
      <c r="H6255" s="1">
        <f>COMEDORES!J34</f>
        <v>0</v>
      </c>
    </row>
    <row r="6256">
      <c r="A6256" t="str">
        <v>Comedor Social</v>
      </c>
      <c r="B6256" t="str">
        <v>BAJA VERAPAZ</v>
      </c>
      <c r="C6256" t="str">
        <v>CUBULCO</v>
      </c>
      <c r="D6256" t="str">
        <v>Almuerzo</v>
      </c>
      <c r="E6256" t="str">
        <v>04 Abril</v>
      </c>
      <c r="F6256">
        <v>4</v>
      </c>
      <c r="G6256" s="1">
        <f>COMEDORES!K34</f>
        <v>0</v>
      </c>
      <c r="H6256" s="1">
        <f>COMEDORES!L34</f>
        <v>0</v>
      </c>
    </row>
    <row r="6257">
      <c r="A6257" t="str">
        <v>Comedor Social</v>
      </c>
      <c r="B6257" t="str">
        <v>BAJA VERAPAZ</v>
      </c>
      <c r="C6257" t="str">
        <v>CUBULCO</v>
      </c>
      <c r="D6257" t="str">
        <v>Almuerzo</v>
      </c>
      <c r="E6257" t="str">
        <v>05 Mayo</v>
      </c>
      <c r="F6257">
        <v>5</v>
      </c>
      <c r="G6257" s="1">
        <f>COMEDORES!M34</f>
        <v>0</v>
      </c>
      <c r="H6257" s="1">
        <f>COMEDORES!N34</f>
        <v>0</v>
      </c>
    </row>
    <row r="6258">
      <c r="A6258" t="str">
        <v>Comedor Social</v>
      </c>
      <c r="B6258" t="str">
        <v>BAJA VERAPAZ</v>
      </c>
      <c r="C6258" t="str">
        <v>CUBULCO</v>
      </c>
      <c r="D6258" t="str">
        <v>Almuerzo</v>
      </c>
      <c r="E6258" t="str">
        <v>06 Junio</v>
      </c>
      <c r="F6258">
        <v>6</v>
      </c>
      <c r="G6258" s="1">
        <f>COMEDORES!O34</f>
        <v>0</v>
      </c>
      <c r="H6258" s="1">
        <f>COMEDORES!P34</f>
        <v>0</v>
      </c>
    </row>
    <row r="6259">
      <c r="A6259" t="str">
        <v>Comedor Social</v>
      </c>
      <c r="B6259" t="str">
        <v>BAJA VERAPAZ</v>
      </c>
      <c r="C6259" t="str">
        <v>CUBULCO</v>
      </c>
      <c r="D6259" t="str">
        <v>Almuerzo</v>
      </c>
      <c r="E6259" t="str">
        <v>07 Julio</v>
      </c>
      <c r="F6259">
        <v>7</v>
      </c>
      <c r="G6259" s="1">
        <f>COMEDORES!Q34</f>
        <v>300</v>
      </c>
      <c r="H6259" s="1">
        <f>COMEDORES!R34</f>
        <v>0</v>
      </c>
    </row>
    <row r="6260">
      <c r="A6260" t="str">
        <v>Comedor Social</v>
      </c>
      <c r="B6260" t="str">
        <v>BAJA VERAPAZ</v>
      </c>
      <c r="C6260" t="str">
        <v>CUBULCO</v>
      </c>
      <c r="D6260" t="str">
        <v>Almuerzo</v>
      </c>
      <c r="E6260" t="str">
        <v>08 Agosto</v>
      </c>
      <c r="F6260">
        <v>8</v>
      </c>
      <c r="G6260" s="1">
        <f>COMEDORES!S34</f>
        <v>0</v>
      </c>
      <c r="H6260" s="1">
        <f>COMEDORES!T34</f>
        <v>0</v>
      </c>
    </row>
    <row r="6261">
      <c r="A6261" t="str">
        <v>Comedor Social</v>
      </c>
      <c r="B6261" t="str">
        <v>BAJA VERAPAZ</v>
      </c>
      <c r="C6261" t="str">
        <v>CUBULCO</v>
      </c>
      <c r="D6261" t="str">
        <v>Almuerzo</v>
      </c>
      <c r="E6261" t="str">
        <v>09 Septiembre</v>
      </c>
      <c r="F6261">
        <v>9</v>
      </c>
      <c r="G6261" s="1">
        <f>COMEDORES!U34</f>
        <v>0</v>
      </c>
      <c r="H6261" s="1">
        <f>COMEDORES!V34</f>
        <v>0</v>
      </c>
    </row>
    <row r="6262">
      <c r="A6262" t="str">
        <v>Comedor Social</v>
      </c>
      <c r="B6262" t="str">
        <v>BAJA VERAPAZ</v>
      </c>
      <c r="C6262" t="str">
        <v>CUBULCO 2</v>
      </c>
      <c r="D6262" t="str">
        <v>Desayuno</v>
      </c>
      <c r="E6262" t="str">
        <v>01 Enero</v>
      </c>
      <c r="F6262">
        <v>1</v>
      </c>
      <c r="G6262" s="1">
        <f>COMEDORES!E35</f>
        <v>0</v>
      </c>
      <c r="H6262" s="1">
        <f>COMEDORES!F35</f>
        <v>0</v>
      </c>
    </row>
    <row r="6263">
      <c r="A6263" t="str">
        <v>Comedor Social</v>
      </c>
      <c r="B6263" t="str">
        <v>BAJA VERAPAZ</v>
      </c>
      <c r="C6263" t="str">
        <v>CUBULCO 2</v>
      </c>
      <c r="D6263" t="str">
        <v>Desayuno</v>
      </c>
      <c r="E6263" t="str">
        <v>02 Febrero</v>
      </c>
      <c r="F6263">
        <v>2</v>
      </c>
      <c r="G6263" s="1">
        <f>COMEDORES!G35</f>
        <v>0</v>
      </c>
      <c r="H6263" s="1">
        <f>COMEDORES!H35</f>
        <v>0</v>
      </c>
    </row>
    <row r="6264">
      <c r="A6264" t="str">
        <v>Comedor Social</v>
      </c>
      <c r="B6264" t="str">
        <v>BAJA VERAPAZ</v>
      </c>
      <c r="C6264" t="str">
        <v>CUBULCO 2</v>
      </c>
      <c r="D6264" t="str">
        <v>Desayuno</v>
      </c>
      <c r="E6264" t="str">
        <v>03 Marzo</v>
      </c>
      <c r="F6264">
        <v>3</v>
      </c>
      <c r="G6264" s="1">
        <f>COMEDORES!I35</f>
        <v>0</v>
      </c>
      <c r="H6264" s="1">
        <f>COMEDORES!J35</f>
        <v>0</v>
      </c>
    </row>
    <row r="6265">
      <c r="A6265" t="str">
        <v>Comedor Social</v>
      </c>
      <c r="B6265" t="str">
        <v>BAJA VERAPAZ</v>
      </c>
      <c r="C6265" t="str">
        <v>CUBULCO 2</v>
      </c>
      <c r="D6265" t="str">
        <v>Desayuno</v>
      </c>
      <c r="E6265" t="str">
        <v>04 Abril</v>
      </c>
      <c r="F6265">
        <v>4</v>
      </c>
      <c r="G6265" s="1">
        <f>COMEDORES!K35</f>
        <v>0</v>
      </c>
      <c r="H6265" s="1">
        <f>COMEDORES!L35</f>
        <v>0</v>
      </c>
    </row>
    <row r="6266">
      <c r="A6266" t="str">
        <v>Comedor Social</v>
      </c>
      <c r="B6266" t="str">
        <v>BAJA VERAPAZ</v>
      </c>
      <c r="C6266" t="str">
        <v>CUBULCO 2</v>
      </c>
      <c r="D6266" t="str">
        <v>Desayuno</v>
      </c>
      <c r="E6266" t="str">
        <v>05 Mayo</v>
      </c>
      <c r="F6266">
        <v>5</v>
      </c>
      <c r="G6266" s="1">
        <f>COMEDORES!M35</f>
        <v>0</v>
      </c>
      <c r="H6266" s="1">
        <f>COMEDORES!N35</f>
        <v>0</v>
      </c>
    </row>
    <row r="6267">
      <c r="A6267" t="str">
        <v>Comedor Social</v>
      </c>
      <c r="B6267" t="str">
        <v>BAJA VERAPAZ</v>
      </c>
      <c r="C6267" t="str">
        <v>CUBULCO 2</v>
      </c>
      <c r="D6267" t="str">
        <v>Desayuno</v>
      </c>
      <c r="E6267" t="str">
        <v>06 Junio</v>
      </c>
      <c r="F6267">
        <v>6</v>
      </c>
      <c r="G6267" s="1">
        <f>COMEDORES!O35</f>
        <v>0</v>
      </c>
      <c r="H6267" s="1">
        <f>COMEDORES!P35</f>
        <v>0</v>
      </c>
    </row>
    <row r="6268">
      <c r="A6268" t="str">
        <v>Comedor Social</v>
      </c>
      <c r="B6268" t="str">
        <v>BAJA VERAPAZ</v>
      </c>
      <c r="C6268" t="str">
        <v>CUBULCO 2</v>
      </c>
      <c r="D6268" t="str">
        <v>Desayuno</v>
      </c>
      <c r="E6268" t="str">
        <v>07 Julio</v>
      </c>
      <c r="F6268">
        <v>7</v>
      </c>
      <c r="G6268" s="1">
        <f>COMEDORES!Q35</f>
        <v>450</v>
      </c>
      <c r="H6268" s="1">
        <f>COMEDORES!R35</f>
        <v>0</v>
      </c>
    </row>
    <row r="6269">
      <c r="A6269" t="str">
        <v>Comedor Social</v>
      </c>
      <c r="B6269" t="str">
        <v>BAJA VERAPAZ</v>
      </c>
      <c r="C6269" t="str">
        <v>CUBULCO 2</v>
      </c>
      <c r="D6269" t="str">
        <v>Desayuno</v>
      </c>
      <c r="E6269" t="str">
        <v>08 Agosto</v>
      </c>
      <c r="F6269">
        <v>8</v>
      </c>
      <c r="G6269" s="1">
        <f>COMEDORES!S35</f>
        <v>1105</v>
      </c>
      <c r="H6269" s="1">
        <f>COMEDORES!T35</f>
        <v>10335</v>
      </c>
    </row>
    <row r="6270">
      <c r="A6270" t="str">
        <v>Comedor Social</v>
      </c>
      <c r="B6270" t="str">
        <v>BAJA VERAPAZ</v>
      </c>
      <c r="C6270" t="str">
        <v>CUBULCO 2</v>
      </c>
      <c r="D6270" t="str">
        <v>Desayuno</v>
      </c>
      <c r="E6270" t="str">
        <v>09 Septiembre</v>
      </c>
      <c r="F6270">
        <v>9</v>
      </c>
      <c r="G6270" s="1">
        <f>COMEDORES!U35</f>
        <v>1516</v>
      </c>
      <c r="H6270" s="1">
        <f>COMEDORES!V35</f>
        <v>160640.35</v>
      </c>
    </row>
    <row r="6271">
      <c r="A6271" t="str">
        <v>Comedor Social</v>
      </c>
      <c r="B6271" t="str">
        <v>BAJA VERAPAZ</v>
      </c>
      <c r="C6271" t="str">
        <v>CUBULCO 2</v>
      </c>
      <c r="D6271" t="str">
        <v>Almuerzo</v>
      </c>
      <c r="E6271" t="str">
        <v>01 Enero</v>
      </c>
      <c r="F6271">
        <v>1</v>
      </c>
      <c r="G6271" s="1">
        <f>COMEDORES!E36</f>
        <v>0</v>
      </c>
      <c r="H6271" s="1">
        <f>COMEDORES!F36</f>
        <v>0</v>
      </c>
    </row>
    <row r="6272">
      <c r="A6272" t="str">
        <v>Comedor Social</v>
      </c>
      <c r="B6272" t="str">
        <v>BAJA VERAPAZ</v>
      </c>
      <c r="C6272" t="str">
        <v>CUBULCO 2</v>
      </c>
      <c r="D6272" t="str">
        <v>Almuerzo</v>
      </c>
      <c r="E6272" t="str">
        <v>02 Febrero</v>
      </c>
      <c r="F6272">
        <v>2</v>
      </c>
      <c r="G6272" s="1">
        <f>COMEDORES!G36</f>
        <v>0</v>
      </c>
      <c r="H6272" s="1">
        <f>COMEDORES!H36</f>
        <v>0</v>
      </c>
    </row>
    <row r="6273">
      <c r="A6273" t="str">
        <v>Comedor Social</v>
      </c>
      <c r="B6273" t="str">
        <v>BAJA VERAPAZ</v>
      </c>
      <c r="C6273" t="str">
        <v>CUBULCO 2</v>
      </c>
      <c r="D6273" t="str">
        <v>Almuerzo</v>
      </c>
      <c r="E6273" t="str">
        <v>03 Marzo</v>
      </c>
      <c r="F6273">
        <v>3</v>
      </c>
      <c r="G6273" s="1">
        <f>COMEDORES!I36</f>
        <v>0</v>
      </c>
      <c r="H6273" s="1">
        <f>COMEDORES!J36</f>
        <v>0</v>
      </c>
    </row>
    <row r="6274">
      <c r="A6274" t="str">
        <v>Comedor Social</v>
      </c>
      <c r="B6274" t="str">
        <v>BAJA VERAPAZ</v>
      </c>
      <c r="C6274" t="str">
        <v>CUBULCO 2</v>
      </c>
      <c r="D6274" t="str">
        <v>Almuerzo</v>
      </c>
      <c r="E6274" t="str">
        <v>04 Abril</v>
      </c>
      <c r="F6274">
        <v>4</v>
      </c>
      <c r="G6274" s="1">
        <f>COMEDORES!K36</f>
        <v>0</v>
      </c>
      <c r="H6274" s="1">
        <f>COMEDORES!L36</f>
        <v>0</v>
      </c>
    </row>
    <row r="6275">
      <c r="A6275" t="str">
        <v>Comedor Social</v>
      </c>
      <c r="B6275" t="str">
        <v>BAJA VERAPAZ</v>
      </c>
      <c r="C6275" t="str">
        <v>CUBULCO 2</v>
      </c>
      <c r="D6275" t="str">
        <v>Almuerzo</v>
      </c>
      <c r="E6275" t="str">
        <v>05 Mayo</v>
      </c>
      <c r="F6275">
        <v>5</v>
      </c>
      <c r="G6275" s="1">
        <f>COMEDORES!M36</f>
        <v>0</v>
      </c>
      <c r="H6275" s="1">
        <f>COMEDORES!N36</f>
        <v>0</v>
      </c>
    </row>
    <row r="6276">
      <c r="A6276" t="str">
        <v>Comedor Social</v>
      </c>
      <c r="B6276" t="str">
        <v>BAJA VERAPAZ</v>
      </c>
      <c r="C6276" t="str">
        <v>CUBULCO 2</v>
      </c>
      <c r="D6276" t="str">
        <v>Almuerzo</v>
      </c>
      <c r="E6276" t="str">
        <v>06 Junio</v>
      </c>
      <c r="F6276">
        <v>6</v>
      </c>
      <c r="G6276" s="1">
        <f>COMEDORES!O36</f>
        <v>0</v>
      </c>
      <c r="H6276" s="1">
        <f>COMEDORES!P36</f>
        <v>0</v>
      </c>
    </row>
    <row r="6277">
      <c r="A6277" t="str">
        <v>Comedor Social</v>
      </c>
      <c r="B6277" t="str">
        <v>BAJA VERAPAZ</v>
      </c>
      <c r="C6277" t="str">
        <v>CUBULCO 2</v>
      </c>
      <c r="D6277" t="str">
        <v>Almuerzo</v>
      </c>
      <c r="E6277" t="str">
        <v>07 Julio</v>
      </c>
      <c r="F6277">
        <v>7</v>
      </c>
      <c r="G6277" s="1">
        <f>COMEDORES!Q36</f>
        <v>400</v>
      </c>
      <c r="H6277" s="1">
        <f>COMEDORES!R36</f>
        <v>0</v>
      </c>
    </row>
    <row r="6278">
      <c r="A6278" t="str">
        <v>Comedor Social</v>
      </c>
      <c r="B6278" t="str">
        <v>BAJA VERAPAZ</v>
      </c>
      <c r="C6278" t="str">
        <v>CUBULCO 2</v>
      </c>
      <c r="D6278" t="str">
        <v>Almuerzo</v>
      </c>
      <c r="E6278" t="str">
        <v>08 Agosto</v>
      </c>
      <c r="F6278">
        <v>8</v>
      </c>
      <c r="G6278" s="1">
        <f>COMEDORES!S36</f>
        <v>3660</v>
      </c>
      <c r="H6278" s="1">
        <f>COMEDORES!T36</f>
        <v>0</v>
      </c>
    </row>
    <row r="6279">
      <c r="A6279" t="str">
        <v>Comedor Social</v>
      </c>
      <c r="B6279" t="str">
        <v>BAJA VERAPAZ</v>
      </c>
      <c r="C6279" t="str">
        <v>CUBULCO 2</v>
      </c>
      <c r="D6279" t="str">
        <v>Almuerzo</v>
      </c>
      <c r="E6279" t="str">
        <v>09 Septiembre</v>
      </c>
      <c r="F6279">
        <v>9</v>
      </c>
      <c r="G6279" s="1">
        <f>COMEDORES!U36</f>
        <v>2250</v>
      </c>
      <c r="H6279" s="1">
        <f>COMEDORES!V36</f>
        <v>0</v>
      </c>
    </row>
    <row r="6280">
      <c r="A6280" t="str">
        <v>Comedor Social</v>
      </c>
      <c r="B6280" t="str">
        <v>BAJA VERAPAZ</v>
      </c>
      <c r="C6280" t="str">
        <v>CUBULCO (Fijo)</v>
      </c>
      <c r="D6280" t="str">
        <v>Desayuno</v>
      </c>
      <c r="E6280" t="str">
        <v>01 Enero</v>
      </c>
      <c r="F6280">
        <v>1</v>
      </c>
      <c r="G6280" s="1">
        <f>COMEDORES!E37</f>
        <v>0</v>
      </c>
      <c r="H6280" s="1">
        <f>COMEDORES!F37</f>
        <v>0</v>
      </c>
    </row>
    <row r="6281">
      <c r="A6281" t="str">
        <v>Comedor Social</v>
      </c>
      <c r="B6281" t="str">
        <v>BAJA VERAPAZ</v>
      </c>
      <c r="C6281" t="str">
        <v>CUBULCO (Fijo)</v>
      </c>
      <c r="D6281" t="str">
        <v>Desayuno</v>
      </c>
      <c r="E6281" t="str">
        <v>02 Febrero</v>
      </c>
      <c r="F6281">
        <v>2</v>
      </c>
      <c r="G6281" s="1">
        <f>COMEDORES!G37</f>
        <v>0</v>
      </c>
      <c r="H6281" s="1">
        <f>COMEDORES!H37</f>
        <v>0</v>
      </c>
    </row>
    <row r="6282">
      <c r="A6282" t="str">
        <v>Comedor Social</v>
      </c>
      <c r="B6282" t="str">
        <v>BAJA VERAPAZ</v>
      </c>
      <c r="C6282" t="str">
        <v>CUBULCO (Fijo)</v>
      </c>
      <c r="D6282" t="str">
        <v>Desayuno</v>
      </c>
      <c r="E6282" t="str">
        <v>03 Marzo</v>
      </c>
      <c r="F6282">
        <v>3</v>
      </c>
      <c r="G6282" s="1">
        <f>COMEDORES!I37</f>
        <v>0</v>
      </c>
      <c r="H6282" s="1">
        <f>COMEDORES!J37</f>
        <v>0</v>
      </c>
    </row>
    <row r="6283">
      <c r="A6283" t="str">
        <v>Comedor Social</v>
      </c>
      <c r="B6283" t="str">
        <v>BAJA VERAPAZ</v>
      </c>
      <c r="C6283" t="str">
        <v>CUBULCO (Fijo)</v>
      </c>
      <c r="D6283" t="str">
        <v>Desayuno</v>
      </c>
      <c r="E6283" t="str">
        <v>04 Abril</v>
      </c>
      <c r="F6283">
        <v>4</v>
      </c>
      <c r="G6283" s="1">
        <f>COMEDORES!K37</f>
        <v>0</v>
      </c>
      <c r="H6283" s="1">
        <f>COMEDORES!L37</f>
        <v>0</v>
      </c>
    </row>
    <row r="6284">
      <c r="A6284" t="str">
        <v>Comedor Social</v>
      </c>
      <c r="B6284" t="str">
        <v>BAJA VERAPAZ</v>
      </c>
      <c r="C6284" t="str">
        <v>CUBULCO (Fijo)</v>
      </c>
      <c r="D6284" t="str">
        <v>Desayuno</v>
      </c>
      <c r="E6284" t="str">
        <v>05 Mayo</v>
      </c>
      <c r="F6284">
        <v>5</v>
      </c>
      <c r="G6284" s="1">
        <f>COMEDORES!M37</f>
        <v>0</v>
      </c>
      <c r="H6284" s="1">
        <f>COMEDORES!N37</f>
        <v>0</v>
      </c>
    </row>
    <row r="6285">
      <c r="A6285" t="str">
        <v>Comedor Social</v>
      </c>
      <c r="B6285" t="str">
        <v>BAJA VERAPAZ</v>
      </c>
      <c r="C6285" t="str">
        <v>CUBULCO (Fijo)</v>
      </c>
      <c r="D6285" t="str">
        <v>Desayuno</v>
      </c>
      <c r="E6285" t="str">
        <v>06 Junio</v>
      </c>
      <c r="F6285">
        <v>6</v>
      </c>
      <c r="G6285" s="1">
        <f>COMEDORES!O37</f>
        <v>0</v>
      </c>
      <c r="H6285" s="1">
        <f>COMEDORES!P37</f>
        <v>0</v>
      </c>
    </row>
    <row r="6286">
      <c r="A6286" t="str">
        <v>Comedor Social</v>
      </c>
      <c r="B6286" t="str">
        <v>BAJA VERAPAZ</v>
      </c>
      <c r="C6286" t="str">
        <v>CUBULCO (Fijo)</v>
      </c>
      <c r="D6286" t="str">
        <v>Desayuno</v>
      </c>
      <c r="E6286" t="str">
        <v>07 Julio</v>
      </c>
      <c r="F6286">
        <v>7</v>
      </c>
      <c r="G6286" s="1">
        <f>COMEDORES!Q37</f>
        <v>450</v>
      </c>
      <c r="H6286" s="1">
        <f>COMEDORES!R37</f>
        <v>0</v>
      </c>
    </row>
    <row r="6287">
      <c r="A6287" t="str">
        <v>Comedor Social</v>
      </c>
      <c r="B6287" t="str">
        <v>BAJA VERAPAZ</v>
      </c>
      <c r="C6287" t="str">
        <v>CUBULCO (Fijo)</v>
      </c>
      <c r="D6287" t="str">
        <v>Desayuno</v>
      </c>
      <c r="E6287" t="str">
        <v>08 Agosto</v>
      </c>
      <c r="F6287">
        <v>8</v>
      </c>
      <c r="G6287" s="1">
        <f>COMEDORES!S37</f>
        <v>954</v>
      </c>
      <c r="H6287" s="1">
        <f>COMEDORES!T37</f>
        <v>0</v>
      </c>
    </row>
    <row r="6288">
      <c r="A6288" t="str">
        <v>Comedor Social</v>
      </c>
      <c r="B6288" t="str">
        <v>BAJA VERAPAZ</v>
      </c>
      <c r="C6288" t="str">
        <v>CUBULCO (Fijo)</v>
      </c>
      <c r="D6288" t="str">
        <v>Desayuno</v>
      </c>
      <c r="E6288" t="str">
        <v>09 Septiembre</v>
      </c>
      <c r="F6288">
        <v>9</v>
      </c>
      <c r="G6288" s="1">
        <f>COMEDORES!U37</f>
        <v>1345</v>
      </c>
      <c r="H6288" s="1">
        <f>COMEDORES!V37</f>
        <v>129839.93</v>
      </c>
    </row>
    <row r="6289">
      <c r="A6289" t="str">
        <v>Comedor Social</v>
      </c>
      <c r="B6289" t="str">
        <v>BAJA VERAPAZ</v>
      </c>
      <c r="C6289" t="str">
        <v>CUBULCO (Fijo)</v>
      </c>
      <c r="D6289" t="str">
        <v>Almuerzo</v>
      </c>
      <c r="E6289" t="str">
        <v>01 Enero</v>
      </c>
      <c r="F6289">
        <v>1</v>
      </c>
      <c r="G6289" s="1">
        <f>COMEDORES!E38</f>
        <v>0</v>
      </c>
      <c r="H6289" s="1">
        <f>COMEDORES!F38</f>
        <v>0</v>
      </c>
    </row>
    <row r="6290">
      <c r="A6290" t="str">
        <v>Comedor Social</v>
      </c>
      <c r="B6290" t="str">
        <v>BAJA VERAPAZ</v>
      </c>
      <c r="C6290" t="str">
        <v>CUBULCO (Fijo)</v>
      </c>
      <c r="D6290" t="str">
        <v>Almuerzo</v>
      </c>
      <c r="E6290" t="str">
        <v>02 Febrero</v>
      </c>
      <c r="F6290">
        <v>2</v>
      </c>
      <c r="G6290" s="1">
        <f>COMEDORES!G38</f>
        <v>0</v>
      </c>
      <c r="H6290" s="1">
        <f>COMEDORES!H38</f>
        <v>0</v>
      </c>
    </row>
    <row r="6291">
      <c r="A6291" t="str">
        <v>Comedor Social</v>
      </c>
      <c r="B6291" t="str">
        <v>BAJA VERAPAZ</v>
      </c>
      <c r="C6291" t="str">
        <v>CUBULCO (Fijo)</v>
      </c>
      <c r="D6291" t="str">
        <v>Almuerzo</v>
      </c>
      <c r="E6291" t="str">
        <v>03 Marzo</v>
      </c>
      <c r="F6291">
        <v>3</v>
      </c>
      <c r="G6291" s="1">
        <f>COMEDORES!I38</f>
        <v>0</v>
      </c>
      <c r="H6291" s="1">
        <f>COMEDORES!J38</f>
        <v>0</v>
      </c>
    </row>
    <row r="6292">
      <c r="A6292" t="str">
        <v>Comedor Social</v>
      </c>
      <c r="B6292" t="str">
        <v>BAJA VERAPAZ</v>
      </c>
      <c r="C6292" t="str">
        <v>CUBULCO (Fijo)</v>
      </c>
      <c r="D6292" t="str">
        <v>Almuerzo</v>
      </c>
      <c r="E6292" t="str">
        <v>04 Abril</v>
      </c>
      <c r="F6292">
        <v>4</v>
      </c>
      <c r="G6292" s="1">
        <f>COMEDORES!K38</f>
        <v>0</v>
      </c>
      <c r="H6292" s="1">
        <f>COMEDORES!L38</f>
        <v>0</v>
      </c>
    </row>
    <row r="6293">
      <c r="A6293" t="str">
        <v>Comedor Social</v>
      </c>
      <c r="B6293" t="str">
        <v>BAJA VERAPAZ</v>
      </c>
      <c r="C6293" t="str">
        <v>CUBULCO (Fijo)</v>
      </c>
      <c r="D6293" t="str">
        <v>Almuerzo</v>
      </c>
      <c r="E6293" t="str">
        <v>05 Mayo</v>
      </c>
      <c r="F6293">
        <v>5</v>
      </c>
      <c r="G6293" s="1">
        <f>COMEDORES!M38</f>
        <v>0</v>
      </c>
      <c r="H6293" s="1">
        <f>COMEDORES!N38</f>
        <v>0</v>
      </c>
    </row>
    <row r="6294">
      <c r="A6294" t="str">
        <v>Comedor Social</v>
      </c>
      <c r="B6294" t="str">
        <v>BAJA VERAPAZ</v>
      </c>
      <c r="C6294" t="str">
        <v>CUBULCO (Fijo)</v>
      </c>
      <c r="D6294" t="str">
        <v>Almuerzo</v>
      </c>
      <c r="E6294" t="str">
        <v>06 Junio</v>
      </c>
      <c r="F6294">
        <v>6</v>
      </c>
      <c r="G6294" s="1">
        <f>COMEDORES!O38</f>
        <v>0</v>
      </c>
      <c r="H6294" s="1">
        <f>COMEDORES!P38</f>
        <v>0</v>
      </c>
    </row>
    <row r="6295">
      <c r="A6295" t="str">
        <v>Comedor Social</v>
      </c>
      <c r="B6295" t="str">
        <v>BAJA VERAPAZ</v>
      </c>
      <c r="C6295" t="str">
        <v>CUBULCO (Fijo)</v>
      </c>
      <c r="D6295" t="str">
        <v>Almuerzo</v>
      </c>
      <c r="E6295" t="str">
        <v>07 Julio</v>
      </c>
      <c r="F6295">
        <v>7</v>
      </c>
      <c r="G6295" s="1">
        <f>COMEDORES!Q38</f>
        <v>450</v>
      </c>
      <c r="H6295" s="1">
        <f>COMEDORES!R38</f>
        <v>0</v>
      </c>
    </row>
    <row r="6296">
      <c r="A6296" t="str">
        <v>Comedor Social</v>
      </c>
      <c r="B6296" t="str">
        <v>BAJA VERAPAZ</v>
      </c>
      <c r="C6296" t="str">
        <v>CUBULCO (Fijo)</v>
      </c>
      <c r="D6296" t="str">
        <v>Almuerzo</v>
      </c>
      <c r="E6296" t="str">
        <v>08 Agosto</v>
      </c>
      <c r="F6296">
        <v>8</v>
      </c>
      <c r="G6296" s="1">
        <f>COMEDORES!S38</f>
        <v>2903</v>
      </c>
      <c r="H6296" s="1">
        <f>COMEDORES!T38</f>
        <v>0</v>
      </c>
    </row>
    <row r="6297">
      <c r="A6297" t="str">
        <v>Comedor Social</v>
      </c>
      <c r="B6297" t="str">
        <v>BAJA VERAPAZ</v>
      </c>
      <c r="C6297" t="str">
        <v>CUBULCO (Fijo)</v>
      </c>
      <c r="D6297" t="str">
        <v>Almuerzo</v>
      </c>
      <c r="E6297" t="str">
        <v>09 Septiembre</v>
      </c>
      <c r="F6297">
        <v>9</v>
      </c>
      <c r="G6297" s="1">
        <f>COMEDORES!U38</f>
        <v>2245</v>
      </c>
      <c r="H6297" s="1">
        <f>COMEDORES!V38</f>
        <v>0</v>
      </c>
    </row>
    <row r="6298">
      <c r="A6298" t="str">
        <v>Comedor Social</v>
      </c>
      <c r="B6298" t="str">
        <v>BAJA VERAPAZ</v>
      </c>
      <c r="C6298" t="str">
        <v>PURULHA (Movil)</v>
      </c>
      <c r="D6298" t="str">
        <v>Desayuno</v>
      </c>
      <c r="E6298" t="str">
        <v>01 Enero</v>
      </c>
      <c r="F6298">
        <v>1</v>
      </c>
      <c r="G6298" s="1">
        <f>COMEDORES!E39</f>
        <v>0</v>
      </c>
      <c r="H6298" s="1">
        <f>COMEDORES!F39</f>
        <v>0</v>
      </c>
    </row>
    <row r="6299">
      <c r="A6299" t="str">
        <v>Comedor Social</v>
      </c>
      <c r="B6299" t="str">
        <v>BAJA VERAPAZ</v>
      </c>
      <c r="C6299" t="str">
        <v>PURULHA (Movil)</v>
      </c>
      <c r="D6299" t="str">
        <v>Desayuno</v>
      </c>
      <c r="E6299" t="str">
        <v>02 Febrero</v>
      </c>
      <c r="F6299">
        <v>2</v>
      </c>
      <c r="G6299" s="1">
        <f>COMEDORES!G39</f>
        <v>0</v>
      </c>
      <c r="H6299" s="1">
        <f>COMEDORES!H39</f>
        <v>0</v>
      </c>
    </row>
    <row r="6300">
      <c r="A6300" t="str">
        <v>Comedor Social</v>
      </c>
      <c r="B6300" t="str">
        <v>BAJA VERAPAZ</v>
      </c>
      <c r="C6300" t="str">
        <v>PURULHA (Movil)</v>
      </c>
      <c r="D6300" t="str">
        <v>Desayuno</v>
      </c>
      <c r="E6300" t="str">
        <v>03 Marzo</v>
      </c>
      <c r="F6300">
        <v>3</v>
      </c>
      <c r="G6300" s="1">
        <f>COMEDORES!I39</f>
        <v>1200</v>
      </c>
      <c r="H6300" s="1">
        <f>COMEDORES!J39</f>
        <v>0</v>
      </c>
    </row>
    <row r="6301">
      <c r="A6301" t="str">
        <v>Comedor Social</v>
      </c>
      <c r="B6301" t="str">
        <v>BAJA VERAPAZ</v>
      </c>
      <c r="C6301" t="str">
        <v>PURULHA (Movil)</v>
      </c>
      <c r="D6301" t="str">
        <v>Desayuno</v>
      </c>
      <c r="E6301" t="str">
        <v>04 Abril</v>
      </c>
      <c r="F6301">
        <v>4</v>
      </c>
      <c r="G6301" s="1">
        <f>COMEDORES!K39</f>
        <v>2350</v>
      </c>
      <c r="H6301" s="1">
        <f>COMEDORES!L39</f>
        <v>63500</v>
      </c>
    </row>
    <row r="6302">
      <c r="A6302" t="str">
        <v>Comedor Social</v>
      </c>
      <c r="B6302" t="str">
        <v>BAJA VERAPAZ</v>
      </c>
      <c r="C6302" t="str">
        <v>PURULHA (Movil)</v>
      </c>
      <c r="D6302" t="str">
        <v>Desayuno</v>
      </c>
      <c r="E6302" t="str">
        <v>05 Mayo</v>
      </c>
      <c r="F6302">
        <v>5</v>
      </c>
      <c r="G6302" s="1">
        <f>COMEDORES!M39</f>
        <v>3000</v>
      </c>
      <c r="H6302" s="1">
        <f>COMEDORES!N39</f>
        <v>0</v>
      </c>
    </row>
    <row r="6303">
      <c r="A6303" t="str">
        <v>Comedor Social</v>
      </c>
      <c r="B6303" t="str">
        <v>BAJA VERAPAZ</v>
      </c>
      <c r="C6303" t="str">
        <v>PURULHA (Movil)</v>
      </c>
      <c r="D6303" t="str">
        <v>Desayuno</v>
      </c>
      <c r="E6303" t="str">
        <v>06 Junio</v>
      </c>
      <c r="F6303">
        <v>6</v>
      </c>
      <c r="G6303" s="1">
        <f>COMEDORES!O39</f>
        <v>3150</v>
      </c>
      <c r="H6303" s="1">
        <f>COMEDORES!P39</f>
        <v>366955.4</v>
      </c>
    </row>
    <row r="6304">
      <c r="A6304" t="str">
        <v>Comedor Social</v>
      </c>
      <c r="B6304" t="str">
        <v>BAJA VERAPAZ</v>
      </c>
      <c r="C6304" t="str">
        <v>PURULHA (Movil)</v>
      </c>
      <c r="D6304" t="str">
        <v>Desayuno</v>
      </c>
      <c r="E6304" t="str">
        <v>07 Julio</v>
      </c>
      <c r="F6304">
        <v>7</v>
      </c>
      <c r="G6304" s="1">
        <f>COMEDORES!Q39</f>
        <v>3300</v>
      </c>
      <c r="H6304" s="1">
        <f>COMEDORES!R39</f>
        <v>190927.19999999995</v>
      </c>
    </row>
    <row r="6305">
      <c r="A6305" t="str">
        <v>Comedor Social</v>
      </c>
      <c r="B6305" t="str">
        <v>BAJA VERAPAZ</v>
      </c>
      <c r="C6305" t="str">
        <v>PURULHA (Movil)</v>
      </c>
      <c r="D6305" t="str">
        <v>Desayuno</v>
      </c>
      <c r="E6305" t="str">
        <v>08 Agosto</v>
      </c>
      <c r="F6305">
        <v>8</v>
      </c>
      <c r="G6305" s="1">
        <f>COMEDORES!S39</f>
        <v>2100</v>
      </c>
      <c r="H6305" s="1">
        <f>COMEDORES!T39</f>
        <v>428540.1</v>
      </c>
    </row>
    <row r="6306">
      <c r="A6306" t="str">
        <v>Comedor Social</v>
      </c>
      <c r="B6306" t="str">
        <v>BAJA VERAPAZ</v>
      </c>
      <c r="C6306" t="str">
        <v>PURULHA (Movil)</v>
      </c>
      <c r="D6306" t="str">
        <v>Desayuno</v>
      </c>
      <c r="E6306" t="str">
        <v>09 Septiembre</v>
      </c>
      <c r="F6306">
        <v>9</v>
      </c>
      <c r="G6306" s="1">
        <f>COMEDORES!U39</f>
        <v>2878</v>
      </c>
      <c r="H6306" s="1">
        <f>COMEDORES!V39</f>
        <v>389286.75</v>
      </c>
    </row>
    <row r="6307">
      <c r="A6307" t="str">
        <v>Comedor Social</v>
      </c>
      <c r="B6307" t="str">
        <v>BAJA VERAPAZ</v>
      </c>
      <c r="C6307" t="str">
        <v>PURULHA (Movil)</v>
      </c>
      <c r="D6307" t="str">
        <v>Almuerzo</v>
      </c>
      <c r="E6307" t="str">
        <v>01 Enero</v>
      </c>
      <c r="F6307">
        <v>1</v>
      </c>
      <c r="G6307" s="1">
        <f>COMEDORES!E40</f>
        <v>0</v>
      </c>
      <c r="H6307" s="1">
        <f>COMEDORES!F40</f>
        <v>0</v>
      </c>
    </row>
    <row r="6308">
      <c r="A6308" t="str">
        <v>Comedor Social</v>
      </c>
      <c r="B6308" t="str">
        <v>BAJA VERAPAZ</v>
      </c>
      <c r="C6308" t="str">
        <v>PURULHA (Movil)</v>
      </c>
      <c r="D6308" t="str">
        <v>Almuerzo</v>
      </c>
      <c r="E6308" t="str">
        <v>02 Febrero</v>
      </c>
      <c r="F6308">
        <v>2</v>
      </c>
      <c r="G6308" s="1">
        <f>COMEDORES!G40</f>
        <v>0</v>
      </c>
      <c r="H6308" s="1">
        <f>COMEDORES!H40</f>
        <v>0</v>
      </c>
    </row>
    <row r="6309">
      <c r="A6309" t="str">
        <v>Comedor Social</v>
      </c>
      <c r="B6309" t="str">
        <v>BAJA VERAPAZ</v>
      </c>
      <c r="C6309" t="str">
        <v>PURULHA (Movil)</v>
      </c>
      <c r="D6309" t="str">
        <v>Almuerzo</v>
      </c>
      <c r="E6309" t="str">
        <v>03 Marzo</v>
      </c>
      <c r="F6309">
        <v>3</v>
      </c>
      <c r="G6309" s="1">
        <f>COMEDORES!I40</f>
        <v>1800</v>
      </c>
      <c r="H6309" s="1">
        <f>COMEDORES!J40</f>
        <v>0</v>
      </c>
    </row>
    <row r="6310">
      <c r="A6310" t="str">
        <v>Comedor Social</v>
      </c>
      <c r="B6310" t="str">
        <v>BAJA VERAPAZ</v>
      </c>
      <c r="C6310" t="str">
        <v>PURULHA (Movil)</v>
      </c>
      <c r="D6310" t="str">
        <v>Almuerzo</v>
      </c>
      <c r="E6310" t="str">
        <v>04 Abril</v>
      </c>
      <c r="F6310">
        <v>4</v>
      </c>
      <c r="G6310" s="1">
        <f>COMEDORES!K40</f>
        <v>3500</v>
      </c>
      <c r="H6310" s="1">
        <f>COMEDORES!L40</f>
        <v>0</v>
      </c>
    </row>
    <row r="6311">
      <c r="A6311" t="str">
        <v>Comedor Social</v>
      </c>
      <c r="B6311" t="str">
        <v>BAJA VERAPAZ</v>
      </c>
      <c r="C6311" t="str">
        <v>PURULHA (Movil)</v>
      </c>
      <c r="D6311" t="str">
        <v>Almuerzo</v>
      </c>
      <c r="E6311" t="str">
        <v>05 Mayo</v>
      </c>
      <c r="F6311">
        <v>5</v>
      </c>
      <c r="G6311" s="1">
        <f>COMEDORES!M40</f>
        <v>4858</v>
      </c>
      <c r="H6311" s="1">
        <f>COMEDORES!N40</f>
        <v>0</v>
      </c>
    </row>
    <row r="6312">
      <c r="A6312" t="str">
        <v>Comedor Social</v>
      </c>
      <c r="B6312" t="str">
        <v>BAJA VERAPAZ</v>
      </c>
      <c r="C6312" t="str">
        <v>PURULHA (Movil)</v>
      </c>
      <c r="D6312" t="str">
        <v>Almuerzo</v>
      </c>
      <c r="E6312" t="str">
        <v>06 Junio</v>
      </c>
      <c r="F6312">
        <v>6</v>
      </c>
      <c r="G6312" s="1">
        <f>COMEDORES!O40</f>
        <v>5191</v>
      </c>
      <c r="H6312" s="1">
        <f>COMEDORES!P40</f>
        <v>0</v>
      </c>
    </row>
    <row r="6313">
      <c r="A6313" t="str">
        <v>Comedor Social</v>
      </c>
      <c r="B6313" t="str">
        <v>BAJA VERAPAZ</v>
      </c>
      <c r="C6313" t="str">
        <v>PURULHA (Movil)</v>
      </c>
      <c r="D6313" t="str">
        <v>Almuerzo</v>
      </c>
      <c r="E6313" t="str">
        <v>07 Julio</v>
      </c>
      <c r="F6313">
        <v>7</v>
      </c>
      <c r="G6313" s="1">
        <f>COMEDORES!Q40</f>
        <v>5500</v>
      </c>
      <c r="H6313" s="1">
        <f>COMEDORES!R40</f>
        <v>0</v>
      </c>
    </row>
    <row r="6314">
      <c r="A6314" t="str">
        <v>Comedor Social</v>
      </c>
      <c r="B6314" t="str">
        <v>BAJA VERAPAZ</v>
      </c>
      <c r="C6314" t="str">
        <v>PURULHA (Movil)</v>
      </c>
      <c r="D6314" t="str">
        <v>Almuerzo</v>
      </c>
      <c r="E6314" t="str">
        <v>08 Agosto</v>
      </c>
      <c r="F6314">
        <v>8</v>
      </c>
      <c r="G6314" s="1">
        <f>COMEDORES!S40</f>
        <v>3675</v>
      </c>
      <c r="H6314" s="1">
        <f>COMEDORES!T40</f>
        <v>0</v>
      </c>
    </row>
    <row r="6315">
      <c r="A6315" t="str">
        <v>Comedor Social</v>
      </c>
      <c r="B6315" t="str">
        <v>BAJA VERAPAZ</v>
      </c>
      <c r="C6315" t="str">
        <v>PURULHA (Movil)</v>
      </c>
      <c r="D6315" t="str">
        <v>Almuerzo</v>
      </c>
      <c r="E6315" t="str">
        <v>09 Septiembre</v>
      </c>
      <c r="F6315">
        <v>9</v>
      </c>
      <c r="G6315" s="1">
        <f>COMEDORES!U40</f>
        <v>4326</v>
      </c>
      <c r="H6315" s="1">
        <f>COMEDORES!V40</f>
        <v>0</v>
      </c>
    </row>
    <row r="6316">
      <c r="A6316" t="str">
        <v>Comedor Social</v>
      </c>
      <c r="B6316" t="str">
        <v>BAJA VERAPAZ</v>
      </c>
      <c r="C6316" t="str">
        <v>PURULHA (Fijo)</v>
      </c>
      <c r="D6316" t="str">
        <v>Desayuno</v>
      </c>
      <c r="E6316" t="str">
        <v>01 Enero</v>
      </c>
      <c r="F6316">
        <v>1</v>
      </c>
      <c r="G6316" s="1">
        <f>COMEDORES!E41</f>
        <v>0</v>
      </c>
      <c r="H6316" s="1">
        <f>COMEDORES!F41</f>
        <v>0</v>
      </c>
    </row>
    <row r="6317">
      <c r="A6317" t="str">
        <v>Comedor Social</v>
      </c>
      <c r="B6317" t="str">
        <v>BAJA VERAPAZ</v>
      </c>
      <c r="C6317" t="str">
        <v>PURULHA (Fijo)</v>
      </c>
      <c r="D6317" t="str">
        <v>Desayuno</v>
      </c>
      <c r="E6317" t="str">
        <v>02 Febrero</v>
      </c>
      <c r="F6317">
        <v>2</v>
      </c>
      <c r="G6317" s="1">
        <f>COMEDORES!G41</f>
        <v>0</v>
      </c>
      <c r="H6317" s="1">
        <f>COMEDORES!H41</f>
        <v>0</v>
      </c>
    </row>
    <row r="6318">
      <c r="A6318" t="str">
        <v>Comedor Social</v>
      </c>
      <c r="B6318" t="str">
        <v>BAJA VERAPAZ</v>
      </c>
      <c r="C6318" t="str">
        <v>PURULHA (Fijo)</v>
      </c>
      <c r="D6318" t="str">
        <v>Desayuno</v>
      </c>
      <c r="E6318" t="str">
        <v>03 Marzo</v>
      </c>
      <c r="F6318">
        <v>3</v>
      </c>
      <c r="G6318" s="1">
        <f>COMEDORES!I41</f>
        <v>0</v>
      </c>
      <c r="H6318" s="1">
        <f>COMEDORES!J41</f>
        <v>0</v>
      </c>
    </row>
    <row r="6319">
      <c r="A6319" t="str">
        <v>Comedor Social</v>
      </c>
      <c r="B6319" t="str">
        <v>BAJA VERAPAZ</v>
      </c>
      <c r="C6319" t="str">
        <v>PURULHA (Fijo)</v>
      </c>
      <c r="D6319" t="str">
        <v>Desayuno</v>
      </c>
      <c r="E6319" t="str">
        <v>04 Abril</v>
      </c>
      <c r="F6319">
        <v>4</v>
      </c>
      <c r="G6319" s="1">
        <f>COMEDORES!K41</f>
        <v>1885</v>
      </c>
      <c r="H6319" s="1">
        <f>COMEDORES!L41</f>
        <v>96407</v>
      </c>
    </row>
    <row r="6320">
      <c r="A6320" t="str">
        <v>Comedor Social</v>
      </c>
      <c r="B6320" t="str">
        <v>BAJA VERAPAZ</v>
      </c>
      <c r="C6320" t="str">
        <v>PURULHA (Fijo)</v>
      </c>
      <c r="D6320" t="str">
        <v>Desayuno</v>
      </c>
      <c r="E6320" t="str">
        <v>05 Mayo</v>
      </c>
      <c r="F6320">
        <v>5</v>
      </c>
      <c r="G6320" s="1">
        <f>COMEDORES!M41</f>
        <v>1900</v>
      </c>
      <c r="H6320" s="1">
        <f>COMEDORES!N41</f>
        <v>160399.2</v>
      </c>
    </row>
    <row r="6321">
      <c r="A6321" t="str">
        <v>Comedor Social</v>
      </c>
      <c r="B6321" t="str">
        <v>BAJA VERAPAZ</v>
      </c>
      <c r="C6321" t="str">
        <v>PURULHA (Fijo)</v>
      </c>
      <c r="D6321" t="str">
        <v>Desayuno</v>
      </c>
      <c r="E6321" t="str">
        <v>06 Junio</v>
      </c>
      <c r="F6321">
        <v>6</v>
      </c>
      <c r="G6321" s="1">
        <f>COMEDORES!O41</f>
        <v>2100</v>
      </c>
      <c r="H6321" s="1">
        <f>COMEDORES!P41</f>
        <v>155409.8</v>
      </c>
    </row>
    <row r="6322">
      <c r="A6322" t="str">
        <v>Comedor Social</v>
      </c>
      <c r="B6322" t="str">
        <v>BAJA VERAPAZ</v>
      </c>
      <c r="C6322" t="str">
        <v>PURULHA (Fijo)</v>
      </c>
      <c r="D6322" t="str">
        <v>Desayuno</v>
      </c>
      <c r="E6322" t="str">
        <v>07 Julio</v>
      </c>
      <c r="F6322">
        <v>7</v>
      </c>
      <c r="G6322" s="1">
        <f>COMEDORES!Q41</f>
        <v>2300</v>
      </c>
      <c r="H6322" s="1">
        <f>COMEDORES!R41</f>
        <v>212607</v>
      </c>
    </row>
    <row r="6323">
      <c r="A6323" t="str">
        <v>Comedor Social</v>
      </c>
      <c r="B6323" t="str">
        <v>BAJA VERAPAZ</v>
      </c>
      <c r="C6323" t="str">
        <v>PURULHA (Fijo)</v>
      </c>
      <c r="D6323" t="str">
        <v>Desayuno</v>
      </c>
      <c r="E6323" t="str">
        <v>08 Agosto</v>
      </c>
      <c r="F6323">
        <v>8</v>
      </c>
      <c r="G6323" s="1">
        <f>COMEDORES!S41</f>
        <v>2991</v>
      </c>
      <c r="H6323" s="1">
        <f>COMEDORES!T41</f>
        <v>0</v>
      </c>
    </row>
    <row r="6324">
      <c r="A6324" t="str">
        <v>Comedor Social</v>
      </c>
      <c r="B6324" t="str">
        <v>BAJA VERAPAZ</v>
      </c>
      <c r="C6324" t="str">
        <v>PURULHA (Fijo)</v>
      </c>
      <c r="D6324" t="str">
        <v>Desayuno</v>
      </c>
      <c r="E6324" t="str">
        <v>09 Septiembre</v>
      </c>
      <c r="F6324">
        <v>9</v>
      </c>
      <c r="G6324" s="1">
        <f>COMEDORES!U41</f>
        <v>2000</v>
      </c>
      <c r="H6324" s="1">
        <f>COMEDORES!V41</f>
        <v>0</v>
      </c>
    </row>
    <row r="6325">
      <c r="A6325" t="str">
        <v>Comedor Social</v>
      </c>
      <c r="B6325" t="str">
        <v>BAJA VERAPAZ</v>
      </c>
      <c r="C6325" t="str">
        <v>PURULHA (Fijo)</v>
      </c>
      <c r="D6325" t="str">
        <v>Almuerzo</v>
      </c>
      <c r="E6325" t="str">
        <v>01 Enero</v>
      </c>
      <c r="F6325">
        <v>1</v>
      </c>
      <c r="G6325" s="1">
        <f>COMEDORES!E42</f>
        <v>0</v>
      </c>
      <c r="H6325" s="1">
        <f>COMEDORES!F42</f>
        <v>0</v>
      </c>
    </row>
    <row r="6326">
      <c r="A6326" t="str">
        <v>Comedor Social</v>
      </c>
      <c r="B6326" t="str">
        <v>BAJA VERAPAZ</v>
      </c>
      <c r="C6326" t="str">
        <v>PURULHA (Fijo)</v>
      </c>
      <c r="D6326" t="str">
        <v>Almuerzo</v>
      </c>
      <c r="E6326" t="str">
        <v>02 Febrero</v>
      </c>
      <c r="F6326">
        <v>2</v>
      </c>
      <c r="G6326" s="1">
        <f>COMEDORES!G42</f>
        <v>0</v>
      </c>
      <c r="H6326" s="1">
        <f>COMEDORES!H42</f>
        <v>0</v>
      </c>
    </row>
    <row r="6327">
      <c r="A6327" t="str">
        <v>Comedor Social</v>
      </c>
      <c r="B6327" t="str">
        <v>BAJA VERAPAZ</v>
      </c>
      <c r="C6327" t="str">
        <v>PURULHA (Fijo)</v>
      </c>
      <c r="D6327" t="str">
        <v>Almuerzo</v>
      </c>
      <c r="E6327" t="str">
        <v>03 Marzo</v>
      </c>
      <c r="F6327">
        <v>3</v>
      </c>
      <c r="G6327" s="1">
        <f>COMEDORES!I42</f>
        <v>0</v>
      </c>
      <c r="H6327" s="1">
        <f>COMEDORES!J42</f>
        <v>0</v>
      </c>
    </row>
    <row r="6328">
      <c r="A6328" t="str">
        <v>Comedor Social</v>
      </c>
      <c r="B6328" t="str">
        <v>BAJA VERAPAZ</v>
      </c>
      <c r="C6328" t="str">
        <v>PURULHA (Fijo)</v>
      </c>
      <c r="D6328" t="str">
        <v>Almuerzo</v>
      </c>
      <c r="E6328" t="str">
        <v>04 Abril</v>
      </c>
      <c r="F6328">
        <v>4</v>
      </c>
      <c r="G6328" s="1">
        <f>COMEDORES!K42</f>
        <v>2945</v>
      </c>
      <c r="H6328" s="1">
        <f>COMEDORES!L42</f>
        <v>0</v>
      </c>
    </row>
    <row r="6329">
      <c r="A6329" t="str">
        <v>Comedor Social</v>
      </c>
      <c r="B6329" t="str">
        <v>BAJA VERAPAZ</v>
      </c>
      <c r="C6329" t="str">
        <v>PURULHA (Fijo)</v>
      </c>
      <c r="D6329" t="str">
        <v>Almuerzo</v>
      </c>
      <c r="E6329" t="str">
        <v>05 Mayo</v>
      </c>
      <c r="F6329">
        <v>5</v>
      </c>
      <c r="G6329" s="1">
        <f>COMEDORES!M42</f>
        <v>3316</v>
      </c>
      <c r="H6329" s="1">
        <f>COMEDORES!N42</f>
        <v>0</v>
      </c>
    </row>
    <row r="6330">
      <c r="A6330" t="str">
        <v>Comedor Social</v>
      </c>
      <c r="B6330" t="str">
        <v>BAJA VERAPAZ</v>
      </c>
      <c r="C6330" t="str">
        <v>PURULHA (Fijo)</v>
      </c>
      <c r="D6330" t="str">
        <v>Almuerzo</v>
      </c>
      <c r="E6330" t="str">
        <v>06 Junio</v>
      </c>
      <c r="F6330">
        <v>6</v>
      </c>
      <c r="G6330" s="1">
        <f>COMEDORES!O42</f>
        <v>3636</v>
      </c>
      <c r="H6330" s="1">
        <f>COMEDORES!P42</f>
        <v>0</v>
      </c>
    </row>
    <row r="6331">
      <c r="A6331" t="str">
        <v>Comedor Social</v>
      </c>
      <c r="B6331" t="str">
        <v>BAJA VERAPAZ</v>
      </c>
      <c r="C6331" t="str">
        <v>PURULHA (Fijo)</v>
      </c>
      <c r="D6331" t="str">
        <v>Almuerzo</v>
      </c>
      <c r="E6331" t="str">
        <v>07 Julio</v>
      </c>
      <c r="F6331">
        <v>7</v>
      </c>
      <c r="G6331" s="1">
        <f>COMEDORES!Q42</f>
        <v>3838</v>
      </c>
      <c r="H6331" s="1">
        <f>COMEDORES!R42</f>
        <v>0</v>
      </c>
    </row>
    <row r="6332">
      <c r="A6332" t="str">
        <v>Comedor Social</v>
      </c>
      <c r="B6332" t="str">
        <v>BAJA VERAPAZ</v>
      </c>
      <c r="C6332" t="str">
        <v>PURULHA (Fijo)</v>
      </c>
      <c r="D6332" t="str">
        <v>Almuerzo</v>
      </c>
      <c r="E6332" t="str">
        <v>08 Agosto</v>
      </c>
      <c r="F6332">
        <v>8</v>
      </c>
      <c r="G6332" s="1">
        <f>COMEDORES!S42</f>
        <v>4749</v>
      </c>
      <c r="H6332" s="1">
        <f>COMEDORES!T42</f>
        <v>0</v>
      </c>
    </row>
    <row r="6333">
      <c r="A6333" t="str">
        <v>Comedor Social</v>
      </c>
      <c r="B6333" t="str">
        <v>BAJA VERAPAZ</v>
      </c>
      <c r="C6333" t="str">
        <v>PURULHA (Fijo)</v>
      </c>
      <c r="D6333" t="str">
        <v>Almuerzo</v>
      </c>
      <c r="E6333" t="str">
        <v>09 Septiembre</v>
      </c>
      <c r="F6333">
        <v>9</v>
      </c>
      <c r="G6333" s="1">
        <f>COMEDORES!U42</f>
        <v>3536</v>
      </c>
      <c r="H6333" s="1">
        <f>COMEDORES!V42</f>
        <v>0</v>
      </c>
    </row>
    <row r="6334">
      <c r="A6334" t="str">
        <v>Comedor Social</v>
      </c>
      <c r="B6334" t="str">
        <v>BAJA VERAPAZ</v>
      </c>
      <c r="C6334" t="str">
        <v>SALAMA</v>
      </c>
      <c r="D6334" t="str">
        <v>Desayuno</v>
      </c>
      <c r="E6334" t="str">
        <v>01 Enero</v>
      </c>
      <c r="F6334">
        <v>1</v>
      </c>
      <c r="G6334" s="1">
        <f>COMEDORES!E43</f>
        <v>0</v>
      </c>
      <c r="H6334" s="1">
        <f>COMEDORES!F43</f>
        <v>0</v>
      </c>
    </row>
    <row r="6335">
      <c r="A6335" t="str">
        <v>Comedor Social</v>
      </c>
      <c r="B6335" t="str">
        <v>BAJA VERAPAZ</v>
      </c>
      <c r="C6335" t="str">
        <v>SALAMA</v>
      </c>
      <c r="D6335" t="str">
        <v>Desayuno</v>
      </c>
      <c r="E6335" t="str">
        <v>02 Febrero</v>
      </c>
      <c r="F6335">
        <v>2</v>
      </c>
      <c r="G6335" s="1">
        <f>COMEDORES!G43</f>
        <v>0</v>
      </c>
      <c r="H6335" s="1">
        <f>COMEDORES!H43</f>
        <v>0</v>
      </c>
    </row>
    <row r="6336">
      <c r="A6336" t="str">
        <v>Comedor Social</v>
      </c>
      <c r="B6336" t="str">
        <v>BAJA VERAPAZ</v>
      </c>
      <c r="C6336" t="str">
        <v>SALAMA</v>
      </c>
      <c r="D6336" t="str">
        <v>Desayuno</v>
      </c>
      <c r="E6336" t="str">
        <v>03 Marzo</v>
      </c>
      <c r="F6336">
        <v>3</v>
      </c>
      <c r="G6336" s="1">
        <f>COMEDORES!I43</f>
        <v>0</v>
      </c>
      <c r="H6336" s="1">
        <f>COMEDORES!J43</f>
        <v>0</v>
      </c>
    </row>
    <row r="6337">
      <c r="A6337" t="str">
        <v>Comedor Social</v>
      </c>
      <c r="B6337" t="str">
        <v>BAJA VERAPAZ</v>
      </c>
      <c r="C6337" t="str">
        <v>SALAMA</v>
      </c>
      <c r="D6337" t="str">
        <v>Desayuno</v>
      </c>
      <c r="E6337" t="str">
        <v>04 Abril</v>
      </c>
      <c r="F6337">
        <v>4</v>
      </c>
      <c r="G6337" s="1">
        <f>COMEDORES!K43</f>
        <v>0</v>
      </c>
      <c r="H6337" s="1">
        <f>COMEDORES!L43</f>
        <v>0</v>
      </c>
    </row>
    <row r="6338">
      <c r="A6338" t="str">
        <v>Comedor Social</v>
      </c>
      <c r="B6338" t="str">
        <v>BAJA VERAPAZ</v>
      </c>
      <c r="C6338" t="str">
        <v>SALAMA</v>
      </c>
      <c r="D6338" t="str">
        <v>Desayuno</v>
      </c>
      <c r="E6338" t="str">
        <v>05 Mayo</v>
      </c>
      <c r="F6338">
        <v>5</v>
      </c>
      <c r="G6338" s="1">
        <f>COMEDORES!M43</f>
        <v>0</v>
      </c>
      <c r="H6338" s="1">
        <f>COMEDORES!N43</f>
        <v>0</v>
      </c>
    </row>
    <row r="6339">
      <c r="A6339" t="str">
        <v>Comedor Social</v>
      </c>
      <c r="B6339" t="str">
        <v>BAJA VERAPAZ</v>
      </c>
      <c r="C6339" t="str">
        <v>SALAMA</v>
      </c>
      <c r="D6339" t="str">
        <v>Desayuno</v>
      </c>
      <c r="E6339" t="str">
        <v>06 Junio</v>
      </c>
      <c r="F6339">
        <v>6</v>
      </c>
      <c r="G6339" s="1">
        <f>COMEDORES!O43</f>
        <v>0</v>
      </c>
      <c r="H6339" s="1">
        <f>COMEDORES!P43</f>
        <v>0</v>
      </c>
    </row>
    <row r="6340">
      <c r="A6340" t="str">
        <v>Comedor Social</v>
      </c>
      <c r="B6340" t="str">
        <v>BAJA VERAPAZ</v>
      </c>
      <c r="C6340" t="str">
        <v>SALAMA</v>
      </c>
      <c r="D6340" t="str">
        <v>Desayuno</v>
      </c>
      <c r="E6340" t="str">
        <v>07 Julio</v>
      </c>
      <c r="F6340">
        <v>7</v>
      </c>
      <c r="G6340" s="1">
        <f>COMEDORES!Q43</f>
        <v>1825</v>
      </c>
      <c r="H6340" s="1">
        <f>COMEDORES!R43</f>
        <v>0</v>
      </c>
    </row>
    <row r="6341">
      <c r="A6341" t="str">
        <v>Comedor Social</v>
      </c>
      <c r="B6341" t="str">
        <v>BAJA VERAPAZ</v>
      </c>
      <c r="C6341" t="str">
        <v>SALAMA</v>
      </c>
      <c r="D6341" t="str">
        <v>Desayuno</v>
      </c>
      <c r="E6341" t="str">
        <v>08 Agosto</v>
      </c>
      <c r="F6341">
        <v>8</v>
      </c>
      <c r="G6341" s="1">
        <f>COMEDORES!S43</f>
        <v>3675</v>
      </c>
      <c r="H6341" s="1">
        <f>COMEDORES!T43</f>
        <v>11800</v>
      </c>
    </row>
    <row r="6342">
      <c r="A6342" t="str">
        <v>Comedor Social</v>
      </c>
      <c r="B6342" t="str">
        <v>BAJA VERAPAZ</v>
      </c>
      <c r="C6342" t="str">
        <v>SALAMA</v>
      </c>
      <c r="D6342" t="str">
        <v>Desayuno</v>
      </c>
      <c r="E6342" t="str">
        <v>09 Septiembre</v>
      </c>
      <c r="F6342">
        <v>9</v>
      </c>
      <c r="G6342" s="1">
        <f>COMEDORES!U43</f>
        <v>3325</v>
      </c>
      <c r="H6342" s="1">
        <f>COMEDORES!V43</f>
        <v>361775</v>
      </c>
    </row>
    <row r="6343">
      <c r="A6343" t="str">
        <v>Comedor Social</v>
      </c>
      <c r="B6343" t="str">
        <v>BAJA VERAPAZ</v>
      </c>
      <c r="C6343" t="str">
        <v>SALAMA</v>
      </c>
      <c r="D6343" t="str">
        <v>Almuerzo</v>
      </c>
      <c r="E6343" t="str">
        <v>01 Enero</v>
      </c>
      <c r="F6343">
        <v>1</v>
      </c>
      <c r="G6343" s="1">
        <f>COMEDORES!E44</f>
        <v>0</v>
      </c>
      <c r="H6343" s="1">
        <f>COMEDORES!F44</f>
        <v>0</v>
      </c>
    </row>
    <row r="6344">
      <c r="A6344" t="str">
        <v>Comedor Social</v>
      </c>
      <c r="B6344" t="str">
        <v>BAJA VERAPAZ</v>
      </c>
      <c r="C6344" t="str">
        <v>SALAMA</v>
      </c>
      <c r="D6344" t="str">
        <v>Almuerzo</v>
      </c>
      <c r="E6344" t="str">
        <v>02 Febrero</v>
      </c>
      <c r="F6344">
        <v>2</v>
      </c>
      <c r="G6344" s="1">
        <f>COMEDORES!G44</f>
        <v>0</v>
      </c>
      <c r="H6344" s="1">
        <f>COMEDORES!H44</f>
        <v>0</v>
      </c>
    </row>
    <row r="6345">
      <c r="A6345" t="str">
        <v>Comedor Social</v>
      </c>
      <c r="B6345" t="str">
        <v>BAJA VERAPAZ</v>
      </c>
      <c r="C6345" t="str">
        <v>SALAMA</v>
      </c>
      <c r="D6345" t="str">
        <v>Almuerzo</v>
      </c>
      <c r="E6345" t="str">
        <v>03 Marzo</v>
      </c>
      <c r="F6345">
        <v>3</v>
      </c>
      <c r="G6345" s="1">
        <f>COMEDORES!I44</f>
        <v>0</v>
      </c>
      <c r="H6345" s="1">
        <f>COMEDORES!J44</f>
        <v>0</v>
      </c>
    </row>
    <row r="6346">
      <c r="A6346" t="str">
        <v>Comedor Social</v>
      </c>
      <c r="B6346" t="str">
        <v>BAJA VERAPAZ</v>
      </c>
      <c r="C6346" t="str">
        <v>SALAMA</v>
      </c>
      <c r="D6346" t="str">
        <v>Almuerzo</v>
      </c>
      <c r="E6346" t="str">
        <v>04 Abril</v>
      </c>
      <c r="F6346">
        <v>4</v>
      </c>
      <c r="G6346" s="1">
        <f>COMEDORES!K44</f>
        <v>0</v>
      </c>
      <c r="H6346" s="1">
        <f>COMEDORES!L44</f>
        <v>0</v>
      </c>
    </row>
    <row r="6347">
      <c r="A6347" t="str">
        <v>Comedor Social</v>
      </c>
      <c r="B6347" t="str">
        <v>BAJA VERAPAZ</v>
      </c>
      <c r="C6347" t="str">
        <v>SALAMA</v>
      </c>
      <c r="D6347" t="str">
        <v>Almuerzo</v>
      </c>
      <c r="E6347" t="str">
        <v>05 Mayo</v>
      </c>
      <c r="F6347">
        <v>5</v>
      </c>
      <c r="G6347" s="1">
        <f>COMEDORES!M44</f>
        <v>0</v>
      </c>
      <c r="H6347" s="1">
        <f>COMEDORES!N44</f>
        <v>0</v>
      </c>
    </row>
    <row r="6348">
      <c r="A6348" t="str">
        <v>Comedor Social</v>
      </c>
      <c r="B6348" t="str">
        <v>BAJA VERAPAZ</v>
      </c>
      <c r="C6348" t="str">
        <v>SALAMA</v>
      </c>
      <c r="D6348" t="str">
        <v>Almuerzo</v>
      </c>
      <c r="E6348" t="str">
        <v>06 Junio</v>
      </c>
      <c r="F6348">
        <v>6</v>
      </c>
      <c r="G6348" s="1">
        <f>COMEDORES!O44</f>
        <v>0</v>
      </c>
      <c r="H6348" s="1">
        <f>COMEDORES!P44</f>
        <v>0</v>
      </c>
    </row>
    <row r="6349">
      <c r="A6349" t="str">
        <v>Comedor Social</v>
      </c>
      <c r="B6349" t="str">
        <v>BAJA VERAPAZ</v>
      </c>
      <c r="C6349" t="str">
        <v>SALAMA</v>
      </c>
      <c r="D6349" t="str">
        <v>Almuerzo</v>
      </c>
      <c r="E6349" t="str">
        <v>07 Julio</v>
      </c>
      <c r="F6349">
        <v>7</v>
      </c>
      <c r="G6349" s="1">
        <f>COMEDORES!Q44</f>
        <v>2225</v>
      </c>
      <c r="H6349" s="1">
        <f>COMEDORES!R44</f>
        <v>0</v>
      </c>
    </row>
    <row r="6350">
      <c r="A6350" t="str">
        <v>Comedor Social</v>
      </c>
      <c r="B6350" t="str">
        <v>BAJA VERAPAZ</v>
      </c>
      <c r="C6350" t="str">
        <v>SALAMA</v>
      </c>
      <c r="D6350" t="str">
        <v>Almuerzo</v>
      </c>
      <c r="E6350" t="str">
        <v>08 Agosto</v>
      </c>
      <c r="F6350">
        <v>8</v>
      </c>
      <c r="G6350" s="1">
        <f>COMEDORES!S44</f>
        <v>4725</v>
      </c>
      <c r="H6350" s="1">
        <f>COMEDORES!T44</f>
        <v>0</v>
      </c>
    </row>
    <row r="6351">
      <c r="A6351" t="str">
        <v>Comedor Social</v>
      </c>
      <c r="B6351" t="str">
        <v>BAJA VERAPAZ</v>
      </c>
      <c r="C6351" t="str">
        <v>SALAMA</v>
      </c>
      <c r="D6351" t="str">
        <v>Almuerzo</v>
      </c>
      <c r="E6351" t="str">
        <v>09 Septiembre</v>
      </c>
      <c r="F6351">
        <v>9</v>
      </c>
      <c r="G6351" s="1">
        <f>COMEDORES!U44</f>
        <v>4275</v>
      </c>
      <c r="H6351" s="1">
        <f>COMEDORES!V44</f>
        <v>0</v>
      </c>
    </row>
    <row r="6352">
      <c r="A6352" t="str">
        <v>Comedor Social</v>
      </c>
      <c r="B6352" t="str">
        <v>BAJA VERAPAZ</v>
      </c>
      <c r="C6352" t="str">
        <v>SALAMA 2</v>
      </c>
      <c r="D6352" t="str">
        <v>Desayuno</v>
      </c>
      <c r="E6352" t="str">
        <v>01 Enero</v>
      </c>
      <c r="F6352">
        <v>1</v>
      </c>
      <c r="G6352" s="1">
        <f>COMEDORES!E45</f>
        <v>0</v>
      </c>
      <c r="H6352" s="1">
        <f>COMEDORES!F45</f>
        <v>0</v>
      </c>
    </row>
    <row r="6353">
      <c r="A6353" t="str">
        <v>Comedor Social</v>
      </c>
      <c r="B6353" t="str">
        <v>BAJA VERAPAZ</v>
      </c>
      <c r="C6353" t="str">
        <v>SALAMA 2</v>
      </c>
      <c r="D6353" t="str">
        <v>Desayuno</v>
      </c>
      <c r="E6353" t="str">
        <v>02 Febrero</v>
      </c>
      <c r="F6353">
        <v>2</v>
      </c>
      <c r="G6353" s="1">
        <f>COMEDORES!G45</f>
        <v>0</v>
      </c>
      <c r="H6353" s="1">
        <f>COMEDORES!H45</f>
        <v>0</v>
      </c>
    </row>
    <row r="6354">
      <c r="A6354" t="str">
        <v>Comedor Social</v>
      </c>
      <c r="B6354" t="str">
        <v>BAJA VERAPAZ</v>
      </c>
      <c r="C6354" t="str">
        <v>SALAMA 2</v>
      </c>
      <c r="D6354" t="str">
        <v>Desayuno</v>
      </c>
      <c r="E6354" t="str">
        <v>03 Marzo</v>
      </c>
      <c r="F6354">
        <v>3</v>
      </c>
      <c r="G6354" s="1">
        <f>COMEDORES!I45</f>
        <v>0</v>
      </c>
      <c r="H6354" s="1">
        <f>COMEDORES!J45</f>
        <v>0</v>
      </c>
    </row>
    <row r="6355">
      <c r="A6355" t="str">
        <v>Comedor Social</v>
      </c>
      <c r="B6355" t="str">
        <v>BAJA VERAPAZ</v>
      </c>
      <c r="C6355" t="str">
        <v>SALAMA 2</v>
      </c>
      <c r="D6355" t="str">
        <v>Desayuno</v>
      </c>
      <c r="E6355" t="str">
        <v>04 Abril</v>
      </c>
      <c r="F6355">
        <v>4</v>
      </c>
      <c r="G6355" s="1">
        <f>COMEDORES!K45</f>
        <v>0</v>
      </c>
      <c r="H6355" s="1">
        <f>COMEDORES!L45</f>
        <v>0</v>
      </c>
    </row>
    <row r="6356">
      <c r="A6356" t="str">
        <v>Comedor Social</v>
      </c>
      <c r="B6356" t="str">
        <v>BAJA VERAPAZ</v>
      </c>
      <c r="C6356" t="str">
        <v>SALAMA 2</v>
      </c>
      <c r="D6356" t="str">
        <v>Desayuno</v>
      </c>
      <c r="E6356" t="str">
        <v>05 Mayo</v>
      </c>
      <c r="F6356">
        <v>5</v>
      </c>
      <c r="G6356" s="1">
        <f>COMEDORES!M45</f>
        <v>0</v>
      </c>
      <c r="H6356" s="1">
        <f>COMEDORES!N45</f>
        <v>0</v>
      </c>
    </row>
    <row r="6357">
      <c r="A6357" t="str">
        <v>Comedor Social</v>
      </c>
      <c r="B6357" t="str">
        <v>BAJA VERAPAZ</v>
      </c>
      <c r="C6357" t="str">
        <v>SALAMA 2</v>
      </c>
      <c r="D6357" t="str">
        <v>Desayuno</v>
      </c>
      <c r="E6357" t="str">
        <v>06 Junio</v>
      </c>
      <c r="F6357">
        <v>6</v>
      </c>
      <c r="G6357" s="1">
        <f>COMEDORES!O45</f>
        <v>0</v>
      </c>
      <c r="H6357" s="1">
        <f>COMEDORES!P45</f>
        <v>0</v>
      </c>
    </row>
    <row r="6358">
      <c r="A6358" t="str">
        <v>Comedor Social</v>
      </c>
      <c r="B6358" t="str">
        <v>BAJA VERAPAZ</v>
      </c>
      <c r="C6358" t="str">
        <v>SALAMA 2</v>
      </c>
      <c r="D6358" t="str">
        <v>Desayuno</v>
      </c>
      <c r="E6358" t="str">
        <v>07 Julio</v>
      </c>
      <c r="F6358">
        <v>7</v>
      </c>
      <c r="G6358" s="1">
        <f>COMEDORES!Q45</f>
        <v>1850</v>
      </c>
      <c r="H6358" s="1">
        <f>COMEDORES!R45</f>
        <v>0</v>
      </c>
    </row>
    <row r="6359">
      <c r="A6359" t="str">
        <v>Comedor Social</v>
      </c>
      <c r="B6359" t="str">
        <v>BAJA VERAPAZ</v>
      </c>
      <c r="C6359" t="str">
        <v>SALAMA 2</v>
      </c>
      <c r="D6359" t="str">
        <v>Desayuno</v>
      </c>
      <c r="E6359" t="str">
        <v>08 Agosto</v>
      </c>
      <c r="F6359">
        <v>8</v>
      </c>
      <c r="G6359" s="1">
        <f>COMEDORES!S45</f>
        <v>4200</v>
      </c>
      <c r="H6359" s="1">
        <f>COMEDORES!T45</f>
        <v>20350</v>
      </c>
    </row>
    <row r="6360">
      <c r="A6360" t="str">
        <v>Comedor Social</v>
      </c>
      <c r="B6360" t="str">
        <v>BAJA VERAPAZ</v>
      </c>
      <c r="C6360" t="str">
        <v>SALAMA 2</v>
      </c>
      <c r="D6360" t="str">
        <v>Desayuno</v>
      </c>
      <c r="E6360" t="str">
        <v>09 Septiembre</v>
      </c>
      <c r="F6360">
        <v>9</v>
      </c>
      <c r="G6360" s="1">
        <f>COMEDORES!U45</f>
        <v>4000</v>
      </c>
      <c r="H6360" s="1">
        <f>COMEDORES!V45</f>
        <v>417575</v>
      </c>
    </row>
    <row r="6361">
      <c r="A6361" t="str">
        <v>Comedor Social</v>
      </c>
      <c r="B6361" t="str">
        <v>BAJA VERAPAZ</v>
      </c>
      <c r="C6361" t="str">
        <v>SALAMA 2</v>
      </c>
      <c r="D6361" t="str">
        <v>Almuerzo</v>
      </c>
      <c r="E6361" t="str">
        <v>01 Enero</v>
      </c>
      <c r="F6361">
        <v>1</v>
      </c>
      <c r="G6361" s="1">
        <f>COMEDORES!E46</f>
        <v>0</v>
      </c>
      <c r="H6361" s="1">
        <f>COMEDORES!F46</f>
        <v>0</v>
      </c>
    </row>
    <row r="6362">
      <c r="A6362" t="str">
        <v>Comedor Social</v>
      </c>
      <c r="B6362" t="str">
        <v>BAJA VERAPAZ</v>
      </c>
      <c r="C6362" t="str">
        <v>SALAMA 2</v>
      </c>
      <c r="D6362" t="str">
        <v>Almuerzo</v>
      </c>
      <c r="E6362" t="str">
        <v>02 Febrero</v>
      </c>
      <c r="F6362">
        <v>2</v>
      </c>
      <c r="G6362" s="1">
        <f>COMEDORES!G46</f>
        <v>0</v>
      </c>
      <c r="H6362" s="1">
        <f>COMEDORES!H46</f>
        <v>0</v>
      </c>
    </row>
    <row r="6363">
      <c r="A6363" t="str">
        <v>Comedor Social</v>
      </c>
      <c r="B6363" t="str">
        <v>BAJA VERAPAZ</v>
      </c>
      <c r="C6363" t="str">
        <v>SALAMA 2</v>
      </c>
      <c r="D6363" t="str">
        <v>Almuerzo</v>
      </c>
      <c r="E6363" t="str">
        <v>03 Marzo</v>
      </c>
      <c r="F6363">
        <v>3</v>
      </c>
      <c r="G6363" s="1">
        <f>COMEDORES!I46</f>
        <v>0</v>
      </c>
      <c r="H6363" s="1">
        <f>COMEDORES!J46</f>
        <v>0</v>
      </c>
    </row>
    <row r="6364">
      <c r="A6364" t="str">
        <v>Comedor Social</v>
      </c>
      <c r="B6364" t="str">
        <v>BAJA VERAPAZ</v>
      </c>
      <c r="C6364" t="str">
        <v>SALAMA 2</v>
      </c>
      <c r="D6364" t="str">
        <v>Almuerzo</v>
      </c>
      <c r="E6364" t="str">
        <v>04 Abril</v>
      </c>
      <c r="F6364">
        <v>4</v>
      </c>
      <c r="G6364" s="1">
        <f>COMEDORES!K46</f>
        <v>0</v>
      </c>
      <c r="H6364" s="1">
        <f>COMEDORES!L46</f>
        <v>0</v>
      </c>
    </row>
    <row r="6365">
      <c r="A6365" t="str">
        <v>Comedor Social</v>
      </c>
      <c r="B6365" t="str">
        <v>BAJA VERAPAZ</v>
      </c>
      <c r="C6365" t="str">
        <v>SALAMA 2</v>
      </c>
      <c r="D6365" t="str">
        <v>Almuerzo</v>
      </c>
      <c r="E6365" t="str">
        <v>05 Mayo</v>
      </c>
      <c r="F6365">
        <v>5</v>
      </c>
      <c r="G6365" s="1">
        <f>COMEDORES!M46</f>
        <v>0</v>
      </c>
      <c r="H6365" s="1">
        <f>COMEDORES!N46</f>
        <v>0</v>
      </c>
    </row>
    <row r="6366">
      <c r="A6366" t="str">
        <v>Comedor Social</v>
      </c>
      <c r="B6366" t="str">
        <v>BAJA VERAPAZ</v>
      </c>
      <c r="C6366" t="str">
        <v>SALAMA 2</v>
      </c>
      <c r="D6366" t="str">
        <v>Almuerzo</v>
      </c>
      <c r="E6366" t="str">
        <v>06 Junio</v>
      </c>
      <c r="F6366">
        <v>6</v>
      </c>
      <c r="G6366" s="1">
        <f>COMEDORES!O46</f>
        <v>0</v>
      </c>
      <c r="H6366" s="1">
        <f>COMEDORES!P46</f>
        <v>0</v>
      </c>
    </row>
    <row r="6367">
      <c r="A6367" t="str">
        <v>Comedor Social</v>
      </c>
      <c r="B6367" t="str">
        <v>BAJA VERAPAZ</v>
      </c>
      <c r="C6367" t="str">
        <v>SALAMA 2</v>
      </c>
      <c r="D6367" t="str">
        <v>Almuerzo</v>
      </c>
      <c r="E6367" t="str">
        <v>07 Julio</v>
      </c>
      <c r="F6367">
        <v>7</v>
      </c>
      <c r="G6367" s="1">
        <f>COMEDORES!Q46</f>
        <v>2700</v>
      </c>
      <c r="H6367" s="1">
        <f>COMEDORES!R46</f>
        <v>0</v>
      </c>
    </row>
    <row r="6368">
      <c r="A6368" t="str">
        <v>Comedor Social</v>
      </c>
      <c r="B6368" t="str">
        <v>BAJA VERAPAZ</v>
      </c>
      <c r="C6368" t="str">
        <v>SALAMA 2</v>
      </c>
      <c r="D6368" t="str">
        <v>Almuerzo</v>
      </c>
      <c r="E6368" t="str">
        <v>08 Agosto</v>
      </c>
      <c r="F6368">
        <v>8</v>
      </c>
      <c r="G6368" s="1">
        <f>COMEDORES!S46</f>
        <v>6300</v>
      </c>
      <c r="H6368" s="1">
        <f>COMEDORES!T46</f>
        <v>0</v>
      </c>
    </row>
    <row r="6369">
      <c r="A6369" t="str">
        <v>Comedor Social</v>
      </c>
      <c r="B6369" t="str">
        <v>BAJA VERAPAZ</v>
      </c>
      <c r="C6369" t="str">
        <v>SALAMA 2</v>
      </c>
      <c r="D6369" t="str">
        <v>Almuerzo</v>
      </c>
      <c r="E6369" t="str">
        <v>09 Septiembre</v>
      </c>
      <c r="F6369">
        <v>9</v>
      </c>
      <c r="G6369" s="1">
        <f>COMEDORES!U46</f>
        <v>6000</v>
      </c>
      <c r="H6369" s="1">
        <f>COMEDORES!V46</f>
        <v>0</v>
      </c>
    </row>
    <row r="6370">
      <c r="A6370" t="str">
        <v>Comedor Social</v>
      </c>
      <c r="B6370" t="str">
        <v>BAJA VERAPAZ</v>
      </c>
      <c r="C6370" t="str">
        <v>SAN JERONIMO</v>
      </c>
      <c r="D6370" t="str">
        <v>Desayuno</v>
      </c>
      <c r="E6370" t="str">
        <v>01 Enero</v>
      </c>
      <c r="F6370">
        <v>1</v>
      </c>
      <c r="G6370" s="1">
        <f>COMEDORES!E47</f>
        <v>1200</v>
      </c>
      <c r="H6370" s="1">
        <f>COMEDORES!F47</f>
        <v>0</v>
      </c>
    </row>
    <row r="6371">
      <c r="A6371" t="str">
        <v>Comedor Social</v>
      </c>
      <c r="B6371" t="str">
        <v>BAJA VERAPAZ</v>
      </c>
      <c r="C6371" t="str">
        <v>SAN JERONIMO</v>
      </c>
      <c r="D6371" t="str">
        <v>Desayuno</v>
      </c>
      <c r="E6371" t="str">
        <v>02 Febrero</v>
      </c>
      <c r="F6371">
        <v>2</v>
      </c>
      <c r="G6371" s="1">
        <f>COMEDORES!G47</f>
        <v>1500</v>
      </c>
      <c r="H6371" s="1">
        <f>COMEDORES!H47</f>
        <v>89250</v>
      </c>
    </row>
    <row r="6372">
      <c r="A6372" t="str">
        <v>Comedor Social</v>
      </c>
      <c r="B6372" t="str">
        <v>BAJA VERAPAZ</v>
      </c>
      <c r="C6372" t="str">
        <v>SAN JERONIMO</v>
      </c>
      <c r="D6372" t="str">
        <v>Desayuno</v>
      </c>
      <c r="E6372" t="str">
        <v>03 Marzo</v>
      </c>
      <c r="F6372">
        <v>3</v>
      </c>
      <c r="G6372" s="1">
        <f>COMEDORES!I47</f>
        <v>1650</v>
      </c>
      <c r="H6372" s="1">
        <f>COMEDORES!J47</f>
        <v>95570.5</v>
      </c>
    </row>
    <row r="6373">
      <c r="A6373" t="str">
        <v>Comedor Social</v>
      </c>
      <c r="B6373" t="str">
        <v>BAJA VERAPAZ</v>
      </c>
      <c r="C6373" t="str">
        <v>SAN JERONIMO</v>
      </c>
      <c r="D6373" t="str">
        <v>Desayuno</v>
      </c>
      <c r="E6373" t="str">
        <v>04 Abril</v>
      </c>
      <c r="F6373">
        <v>4</v>
      </c>
      <c r="G6373" s="1">
        <f>COMEDORES!K47</f>
        <v>1900</v>
      </c>
      <c r="H6373" s="1">
        <f>COMEDORES!L47</f>
        <v>155925</v>
      </c>
    </row>
    <row r="6374">
      <c r="A6374" t="str">
        <v>Comedor Social</v>
      </c>
      <c r="B6374" t="str">
        <v>BAJA VERAPAZ</v>
      </c>
      <c r="C6374" t="str">
        <v>SAN JERONIMO</v>
      </c>
      <c r="D6374" t="str">
        <v>Desayuno</v>
      </c>
      <c r="E6374" t="str">
        <v>05 Mayo</v>
      </c>
      <c r="F6374">
        <v>5</v>
      </c>
      <c r="G6374" s="1">
        <f>COMEDORES!M47</f>
        <v>1979</v>
      </c>
      <c r="H6374" s="1">
        <f>COMEDORES!N47</f>
        <v>0</v>
      </c>
    </row>
    <row r="6375">
      <c r="A6375" t="str">
        <v>Comedor Social</v>
      </c>
      <c r="B6375" t="str">
        <v>BAJA VERAPAZ</v>
      </c>
      <c r="C6375" t="str">
        <v>SAN JERONIMO</v>
      </c>
      <c r="D6375" t="str">
        <v>Desayuno</v>
      </c>
      <c r="E6375" t="str">
        <v>06 Junio</v>
      </c>
      <c r="F6375">
        <v>6</v>
      </c>
      <c r="G6375" s="1">
        <f>COMEDORES!O47</f>
        <v>2100</v>
      </c>
      <c r="H6375" s="1">
        <f>COMEDORES!P47</f>
        <v>133475</v>
      </c>
    </row>
    <row r="6376">
      <c r="A6376" t="str">
        <v>Comedor Social</v>
      </c>
      <c r="B6376" t="str">
        <v>BAJA VERAPAZ</v>
      </c>
      <c r="C6376" t="str">
        <v>SAN JERONIMO</v>
      </c>
      <c r="D6376" t="str">
        <v>Desayuno</v>
      </c>
      <c r="E6376" t="str">
        <v>07 Julio</v>
      </c>
      <c r="F6376">
        <v>7</v>
      </c>
      <c r="G6376" s="1">
        <f>COMEDORES!Q47</f>
        <v>2290</v>
      </c>
      <c r="H6376" s="1">
        <f>COMEDORES!R47</f>
        <v>285004</v>
      </c>
    </row>
    <row r="6377">
      <c r="A6377" t="str">
        <v>Comedor Social</v>
      </c>
      <c r="B6377" t="str">
        <v>BAJA VERAPAZ</v>
      </c>
      <c r="C6377" t="str">
        <v>SAN JERONIMO</v>
      </c>
      <c r="D6377" t="str">
        <v>Desayuno</v>
      </c>
      <c r="E6377" t="str">
        <v>08 Agosto</v>
      </c>
      <c r="F6377">
        <v>8</v>
      </c>
      <c r="G6377" s="1">
        <f>COMEDORES!S47</f>
        <v>2100</v>
      </c>
      <c r="H6377" s="1">
        <f>COMEDORES!T47</f>
        <v>169013</v>
      </c>
    </row>
    <row r="6378">
      <c r="A6378" t="str">
        <v>Comedor Social</v>
      </c>
      <c r="B6378" t="str">
        <v>BAJA VERAPAZ</v>
      </c>
      <c r="C6378" t="str">
        <v>SAN JERONIMO</v>
      </c>
      <c r="D6378" t="str">
        <v>Desayuno</v>
      </c>
      <c r="E6378" t="str">
        <v>09 Septiembre</v>
      </c>
      <c r="F6378">
        <v>9</v>
      </c>
      <c r="G6378" s="1">
        <f>COMEDORES!U47</f>
        <v>1700</v>
      </c>
      <c r="H6378" s="1">
        <f>COMEDORES!V47</f>
        <v>156300</v>
      </c>
    </row>
    <row r="6379">
      <c r="A6379" t="str">
        <v>Comedor Social</v>
      </c>
      <c r="B6379" t="str">
        <v>BAJA VERAPAZ</v>
      </c>
      <c r="C6379" t="str">
        <v>SAN JERONIMO</v>
      </c>
      <c r="D6379" t="str">
        <v>Almuerzo</v>
      </c>
      <c r="E6379" t="str">
        <v>01 Enero</v>
      </c>
      <c r="F6379">
        <v>1</v>
      </c>
      <c r="G6379" s="1">
        <f>COMEDORES!E48</f>
        <v>2537</v>
      </c>
      <c r="H6379" s="1">
        <f>COMEDORES!F48</f>
        <v>0</v>
      </c>
    </row>
    <row r="6380">
      <c r="A6380" t="str">
        <v>Comedor Social</v>
      </c>
      <c r="B6380" t="str">
        <v>BAJA VERAPAZ</v>
      </c>
      <c r="C6380" t="str">
        <v>SAN JERONIMO</v>
      </c>
      <c r="D6380" t="str">
        <v>Almuerzo</v>
      </c>
      <c r="E6380" t="str">
        <v>02 Febrero</v>
      </c>
      <c r="F6380">
        <v>2</v>
      </c>
      <c r="G6380" s="1">
        <f>COMEDORES!G48</f>
        <v>3000</v>
      </c>
      <c r="H6380" s="1">
        <f>COMEDORES!H48</f>
        <v>0</v>
      </c>
    </row>
    <row r="6381">
      <c r="A6381" t="str">
        <v>Comedor Social</v>
      </c>
      <c r="B6381" t="str">
        <v>BAJA VERAPAZ</v>
      </c>
      <c r="C6381" t="str">
        <v>SAN JERONIMO</v>
      </c>
      <c r="D6381" t="str">
        <v>Almuerzo</v>
      </c>
      <c r="E6381" t="str">
        <v>03 Marzo</v>
      </c>
      <c r="F6381">
        <v>3</v>
      </c>
      <c r="G6381" s="1">
        <f>COMEDORES!I48</f>
        <v>3300</v>
      </c>
      <c r="H6381" s="1">
        <f>COMEDORES!J48</f>
        <v>0</v>
      </c>
    </row>
    <row r="6382">
      <c r="A6382" t="str">
        <v>Comedor Social</v>
      </c>
      <c r="B6382" t="str">
        <v>BAJA VERAPAZ</v>
      </c>
      <c r="C6382" t="str">
        <v>SAN JERONIMO</v>
      </c>
      <c r="D6382" t="str">
        <v>Almuerzo</v>
      </c>
      <c r="E6382" t="str">
        <v>04 Abril</v>
      </c>
      <c r="F6382">
        <v>4</v>
      </c>
      <c r="G6382" s="1">
        <f>COMEDORES!K48</f>
        <v>3325</v>
      </c>
      <c r="H6382" s="1">
        <f>COMEDORES!L48</f>
        <v>0</v>
      </c>
    </row>
    <row r="6383">
      <c r="A6383" t="str">
        <v>Comedor Social</v>
      </c>
      <c r="B6383" t="str">
        <v>BAJA VERAPAZ</v>
      </c>
      <c r="C6383" t="str">
        <v>SAN JERONIMO</v>
      </c>
      <c r="D6383" t="str">
        <v>Almuerzo</v>
      </c>
      <c r="E6383" t="str">
        <v>05 Mayo</v>
      </c>
      <c r="F6383">
        <v>5</v>
      </c>
      <c r="G6383" s="1">
        <f>COMEDORES!M48</f>
        <v>3406</v>
      </c>
      <c r="H6383" s="1">
        <f>COMEDORES!N48</f>
        <v>0</v>
      </c>
    </row>
    <row r="6384">
      <c r="A6384" t="str">
        <v>Comedor Social</v>
      </c>
      <c r="B6384" t="str">
        <v>BAJA VERAPAZ</v>
      </c>
      <c r="C6384" t="str">
        <v>SAN JERONIMO</v>
      </c>
      <c r="D6384" t="str">
        <v>Almuerzo</v>
      </c>
      <c r="E6384" t="str">
        <v>06 Junio</v>
      </c>
      <c r="F6384">
        <v>6</v>
      </c>
      <c r="G6384" s="1">
        <f>COMEDORES!O48</f>
        <v>3675</v>
      </c>
      <c r="H6384" s="1">
        <f>COMEDORES!P48</f>
        <v>0</v>
      </c>
    </row>
    <row r="6385">
      <c r="A6385" t="str">
        <v>Comedor Social</v>
      </c>
      <c r="B6385" t="str">
        <v>BAJA VERAPAZ</v>
      </c>
      <c r="C6385" t="str">
        <v>SAN JERONIMO</v>
      </c>
      <c r="D6385" t="str">
        <v>Almuerzo</v>
      </c>
      <c r="E6385" t="str">
        <v>07 Julio</v>
      </c>
      <c r="F6385">
        <v>7</v>
      </c>
      <c r="G6385" s="1">
        <f>COMEDORES!Q48</f>
        <v>4309</v>
      </c>
      <c r="H6385" s="1">
        <f>COMEDORES!R48</f>
        <v>0</v>
      </c>
    </row>
    <row r="6386">
      <c r="A6386" t="str">
        <v>Comedor Social</v>
      </c>
      <c r="B6386" t="str">
        <v>BAJA VERAPAZ</v>
      </c>
      <c r="C6386" t="str">
        <v>SAN JERONIMO</v>
      </c>
      <c r="D6386" t="str">
        <v>Almuerzo</v>
      </c>
      <c r="E6386" t="str">
        <v>08 Agosto</v>
      </c>
      <c r="F6386">
        <v>8</v>
      </c>
      <c r="G6386" s="1">
        <f>COMEDORES!S48</f>
        <v>4000</v>
      </c>
      <c r="H6386" s="1">
        <f>COMEDORES!T48</f>
        <v>0</v>
      </c>
    </row>
    <row r="6387">
      <c r="A6387" t="str">
        <v>Comedor Social</v>
      </c>
      <c r="B6387" t="str">
        <v>BAJA VERAPAZ</v>
      </c>
      <c r="C6387" t="str">
        <v>SAN JERONIMO</v>
      </c>
      <c r="D6387" t="str">
        <v>Almuerzo</v>
      </c>
      <c r="E6387" t="str">
        <v>09 Septiembre</v>
      </c>
      <c r="F6387">
        <v>9</v>
      </c>
      <c r="G6387" s="1">
        <f>COMEDORES!U48</f>
        <v>3400</v>
      </c>
      <c r="H6387" s="1">
        <f>COMEDORES!V48</f>
        <v>0</v>
      </c>
    </row>
    <row r="6388">
      <c r="A6388" t="str">
        <v>Comedor Social</v>
      </c>
      <c r="B6388" t="str">
        <v>BAJA VERAPAZ</v>
      </c>
      <c r="C6388" t="str">
        <v>SAN MIGUEL CHICAJ</v>
      </c>
      <c r="D6388" t="str">
        <v>Desayuno</v>
      </c>
      <c r="E6388" t="str">
        <v>01 Enero</v>
      </c>
      <c r="F6388">
        <v>1</v>
      </c>
      <c r="G6388" s="1">
        <f>COMEDORES!E49</f>
        <v>2400</v>
      </c>
      <c r="H6388" s="1">
        <f>COMEDORES!F49</f>
        <v>0</v>
      </c>
    </row>
    <row r="6389">
      <c r="A6389" t="str">
        <v>Comedor Social</v>
      </c>
      <c r="B6389" t="str">
        <v>BAJA VERAPAZ</v>
      </c>
      <c r="C6389" t="str">
        <v>SAN MIGUEL CHICAJ</v>
      </c>
      <c r="D6389" t="str">
        <v>Desayuno</v>
      </c>
      <c r="E6389" t="str">
        <v>02 Febrero</v>
      </c>
      <c r="F6389">
        <v>2</v>
      </c>
      <c r="G6389" s="1">
        <f>COMEDORES!G49</f>
        <v>3000</v>
      </c>
      <c r="H6389" s="1">
        <f>COMEDORES!H49</f>
        <v>172950</v>
      </c>
    </row>
    <row r="6390">
      <c r="A6390" t="str">
        <v>Comedor Social</v>
      </c>
      <c r="B6390" t="str">
        <v>BAJA VERAPAZ</v>
      </c>
      <c r="C6390" t="str">
        <v>SAN MIGUEL CHICAJ</v>
      </c>
      <c r="D6390" t="str">
        <v>Desayuno</v>
      </c>
      <c r="E6390" t="str">
        <v>03 Marzo</v>
      </c>
      <c r="F6390">
        <v>3</v>
      </c>
      <c r="G6390" s="1">
        <f>COMEDORES!I49</f>
        <v>3300</v>
      </c>
      <c r="H6390" s="1">
        <f>COMEDORES!J49</f>
        <v>207750</v>
      </c>
    </row>
    <row r="6391">
      <c r="A6391" t="str">
        <v>Comedor Social</v>
      </c>
      <c r="B6391" t="str">
        <v>BAJA VERAPAZ</v>
      </c>
      <c r="C6391" t="str">
        <v>SAN MIGUEL CHICAJ</v>
      </c>
      <c r="D6391" t="str">
        <v>Desayuno</v>
      </c>
      <c r="E6391" t="str">
        <v>04 Abril</v>
      </c>
      <c r="F6391">
        <v>4</v>
      </c>
      <c r="G6391" s="1">
        <f>COMEDORES!K49</f>
        <v>2700</v>
      </c>
      <c r="H6391" s="1">
        <f>COMEDORES!L49</f>
        <v>292666</v>
      </c>
    </row>
    <row r="6392">
      <c r="A6392" t="str">
        <v>Comedor Social</v>
      </c>
      <c r="B6392" t="str">
        <v>BAJA VERAPAZ</v>
      </c>
      <c r="C6392" t="str">
        <v>SAN MIGUEL CHICAJ</v>
      </c>
      <c r="D6392" t="str">
        <v>Desayuno</v>
      </c>
      <c r="E6392" t="str">
        <v>05 Mayo</v>
      </c>
      <c r="F6392">
        <v>5</v>
      </c>
      <c r="G6392" s="1">
        <f>COMEDORES!M49</f>
        <v>2965</v>
      </c>
      <c r="H6392" s="1">
        <f>COMEDORES!N49</f>
        <v>239454</v>
      </c>
    </row>
    <row r="6393">
      <c r="A6393" t="str">
        <v>Comedor Social</v>
      </c>
      <c r="B6393" t="str">
        <v>BAJA VERAPAZ</v>
      </c>
      <c r="C6393" t="str">
        <v>SAN MIGUEL CHICAJ</v>
      </c>
      <c r="D6393" t="str">
        <v>Desayuno</v>
      </c>
      <c r="E6393" t="str">
        <v>06 Junio</v>
      </c>
      <c r="F6393">
        <v>6</v>
      </c>
      <c r="G6393" s="1">
        <f>COMEDORES!O49</f>
        <v>3150</v>
      </c>
      <c r="H6393" s="1">
        <f>COMEDORES!P49</f>
        <v>264655.5</v>
      </c>
    </row>
    <row r="6394">
      <c r="A6394" t="str">
        <v>Comedor Social</v>
      </c>
      <c r="B6394" t="str">
        <v>BAJA VERAPAZ</v>
      </c>
      <c r="C6394" t="str">
        <v>SAN MIGUEL CHICAJ</v>
      </c>
      <c r="D6394" t="str">
        <v>Desayuno</v>
      </c>
      <c r="E6394" t="str">
        <v>07 Julio</v>
      </c>
      <c r="F6394">
        <v>7</v>
      </c>
      <c r="G6394" s="1">
        <f>COMEDORES!Q49</f>
        <v>3450</v>
      </c>
      <c r="H6394" s="1">
        <f>COMEDORES!R49</f>
        <v>279363</v>
      </c>
    </row>
    <row r="6395">
      <c r="A6395" t="str">
        <v>Comedor Social</v>
      </c>
      <c r="B6395" t="str">
        <v>BAJA VERAPAZ</v>
      </c>
      <c r="C6395" t="str">
        <v>SAN MIGUEL CHICAJ</v>
      </c>
      <c r="D6395" t="str">
        <v>Desayuno</v>
      </c>
      <c r="E6395" t="str">
        <v>08 Agosto</v>
      </c>
      <c r="F6395">
        <v>8</v>
      </c>
      <c r="G6395" s="1">
        <f>COMEDORES!S49</f>
        <v>2400</v>
      </c>
      <c r="H6395" s="1">
        <f>COMEDORES!T49</f>
        <v>295806.25</v>
      </c>
    </row>
    <row r="6396">
      <c r="A6396" t="str">
        <v>Comedor Social</v>
      </c>
      <c r="B6396" t="str">
        <v>BAJA VERAPAZ</v>
      </c>
      <c r="C6396" t="str">
        <v>SAN MIGUEL CHICAJ</v>
      </c>
      <c r="D6396" t="str">
        <v>Desayuno</v>
      </c>
      <c r="E6396" t="str">
        <v>09 Septiembre</v>
      </c>
      <c r="F6396">
        <v>9</v>
      </c>
      <c r="G6396" s="1">
        <f>COMEDORES!U49</f>
        <v>2400</v>
      </c>
      <c r="H6396" s="1">
        <f>COMEDORES!V49</f>
        <v>246367.85</v>
      </c>
    </row>
    <row r="6397">
      <c r="A6397" t="str">
        <v>Comedor Social</v>
      </c>
      <c r="B6397" t="str">
        <v>BAJA VERAPAZ</v>
      </c>
      <c r="C6397" t="str">
        <v>SAN MIGUEL CHICAJ</v>
      </c>
      <c r="D6397" t="str">
        <v>Almuerzo</v>
      </c>
      <c r="E6397" t="str">
        <v>01 Enero</v>
      </c>
      <c r="F6397">
        <v>1</v>
      </c>
      <c r="G6397" s="1">
        <f>COMEDORES!E50</f>
        <v>4250</v>
      </c>
      <c r="H6397" s="1">
        <f>COMEDORES!F50</f>
        <v>0</v>
      </c>
    </row>
    <row r="6398">
      <c r="A6398" t="str">
        <v>Comedor Social</v>
      </c>
      <c r="B6398" t="str">
        <v>BAJA VERAPAZ</v>
      </c>
      <c r="C6398" t="str">
        <v>SAN MIGUEL CHICAJ</v>
      </c>
      <c r="D6398" t="str">
        <v>Almuerzo</v>
      </c>
      <c r="E6398" t="str">
        <v>02 Febrero</v>
      </c>
      <c r="F6398">
        <v>2</v>
      </c>
      <c r="G6398" s="1">
        <f>COMEDORES!G50</f>
        <v>5000</v>
      </c>
      <c r="H6398" s="1">
        <f>COMEDORES!H50</f>
        <v>0</v>
      </c>
    </row>
    <row r="6399">
      <c r="A6399" t="str">
        <v>Comedor Social</v>
      </c>
      <c r="B6399" t="str">
        <v>BAJA VERAPAZ</v>
      </c>
      <c r="C6399" t="str">
        <v>SAN MIGUEL CHICAJ</v>
      </c>
      <c r="D6399" t="str">
        <v>Almuerzo</v>
      </c>
      <c r="E6399" t="str">
        <v>03 Marzo</v>
      </c>
      <c r="F6399">
        <v>3</v>
      </c>
      <c r="G6399" s="1">
        <f>COMEDORES!I50</f>
        <v>5500</v>
      </c>
      <c r="H6399" s="1">
        <f>COMEDORES!J50</f>
        <v>0</v>
      </c>
    </row>
    <row r="6400">
      <c r="A6400" t="str">
        <v>Comedor Social</v>
      </c>
      <c r="B6400" t="str">
        <v>BAJA VERAPAZ</v>
      </c>
      <c r="C6400" t="str">
        <v>SAN MIGUEL CHICAJ</v>
      </c>
      <c r="D6400" t="str">
        <v>Almuerzo</v>
      </c>
      <c r="E6400" t="str">
        <v>04 Abril</v>
      </c>
      <c r="F6400">
        <v>4</v>
      </c>
      <c r="G6400" s="1">
        <f>COMEDORES!K50</f>
        <v>4500</v>
      </c>
      <c r="H6400" s="1">
        <f>COMEDORES!L50</f>
        <v>0</v>
      </c>
    </row>
    <row r="6401">
      <c r="A6401" t="str">
        <v>Comedor Social</v>
      </c>
      <c r="B6401" t="str">
        <v>BAJA VERAPAZ</v>
      </c>
      <c r="C6401" t="str">
        <v>SAN MIGUEL CHICAJ</v>
      </c>
      <c r="D6401" t="str">
        <v>Almuerzo</v>
      </c>
      <c r="E6401" t="str">
        <v>05 Mayo</v>
      </c>
      <c r="F6401">
        <v>5</v>
      </c>
      <c r="G6401" s="1">
        <f>COMEDORES!M50</f>
        <v>4991</v>
      </c>
      <c r="H6401" s="1">
        <f>COMEDORES!N50</f>
        <v>0</v>
      </c>
    </row>
    <row r="6402">
      <c r="A6402" t="str">
        <v>Comedor Social</v>
      </c>
      <c r="B6402" t="str">
        <v>BAJA VERAPAZ</v>
      </c>
      <c r="C6402" t="str">
        <v>SAN MIGUEL CHICAJ</v>
      </c>
      <c r="D6402" t="str">
        <v>Almuerzo</v>
      </c>
      <c r="E6402" t="str">
        <v>06 Junio</v>
      </c>
      <c r="F6402">
        <v>6</v>
      </c>
      <c r="G6402" s="1">
        <f>COMEDORES!O50</f>
        <v>5250</v>
      </c>
      <c r="H6402" s="1">
        <f>COMEDORES!P50</f>
        <v>0</v>
      </c>
    </row>
    <row r="6403">
      <c r="A6403" t="str">
        <v>Comedor Social</v>
      </c>
      <c r="B6403" t="str">
        <v>BAJA VERAPAZ</v>
      </c>
      <c r="C6403" t="str">
        <v>SAN MIGUEL CHICAJ</v>
      </c>
      <c r="D6403" t="str">
        <v>Almuerzo</v>
      </c>
      <c r="E6403" t="str">
        <v>07 Julio</v>
      </c>
      <c r="F6403">
        <v>7</v>
      </c>
      <c r="G6403" s="1">
        <f>COMEDORES!Q50</f>
        <v>5455</v>
      </c>
      <c r="H6403" s="1">
        <f>COMEDORES!R50</f>
        <v>0</v>
      </c>
    </row>
    <row r="6404">
      <c r="A6404" t="str">
        <v>Comedor Social</v>
      </c>
      <c r="B6404" t="str">
        <v>BAJA VERAPAZ</v>
      </c>
      <c r="C6404" t="str">
        <v>SAN MIGUEL CHICAJ</v>
      </c>
      <c r="D6404" t="str">
        <v>Almuerzo</v>
      </c>
      <c r="E6404" t="str">
        <v>08 Agosto</v>
      </c>
      <c r="F6404">
        <v>8</v>
      </c>
      <c r="G6404" s="1">
        <f>COMEDORES!S50</f>
        <v>4973</v>
      </c>
      <c r="H6404" s="1">
        <f>COMEDORES!T50</f>
        <v>0</v>
      </c>
    </row>
    <row r="6405">
      <c r="A6405" t="str">
        <v>Comedor Social</v>
      </c>
      <c r="B6405" t="str">
        <v>BAJA VERAPAZ</v>
      </c>
      <c r="C6405" t="str">
        <v>SAN MIGUEL CHICAJ</v>
      </c>
      <c r="D6405" t="str">
        <v>Almuerzo</v>
      </c>
      <c r="E6405" t="str">
        <v>09 Septiembre</v>
      </c>
      <c r="F6405">
        <v>9</v>
      </c>
      <c r="G6405" s="1">
        <f>COMEDORES!U50</f>
        <v>3750</v>
      </c>
      <c r="H6405" s="1">
        <f>COMEDORES!V50</f>
        <v>0</v>
      </c>
    </row>
    <row r="6406">
      <c r="A6406" t="str">
        <v>Comedor Social</v>
      </c>
      <c r="B6406" t="str">
        <v>CHIMALTENANGO</v>
      </c>
      <c r="C6406" t="str">
        <v>ACATENANCO (Fijo cerrado &amp; Movil)</v>
      </c>
      <c r="D6406" t="str">
        <v>Desayuno</v>
      </c>
      <c r="E6406" t="str">
        <v>01 Enero</v>
      </c>
      <c r="F6406">
        <v>1</v>
      </c>
      <c r="G6406" s="1">
        <f>COMEDORES!E51</f>
        <v>2700</v>
      </c>
      <c r="H6406" s="1">
        <f>COMEDORES!F51</f>
        <v>0</v>
      </c>
    </row>
    <row r="6407">
      <c r="A6407" t="str">
        <v>Comedor Social</v>
      </c>
      <c r="B6407" t="str">
        <v>CHIMALTENANGO</v>
      </c>
      <c r="C6407" t="str">
        <v>ACATENANCO (Fijo cerrado &amp; Movil)</v>
      </c>
      <c r="D6407" t="str">
        <v>Desayuno</v>
      </c>
      <c r="E6407" t="str">
        <v>02 Febrero</v>
      </c>
      <c r="F6407">
        <v>2</v>
      </c>
      <c r="G6407" s="1">
        <f>COMEDORES!G51</f>
        <v>3000</v>
      </c>
      <c r="H6407" s="1">
        <f>COMEDORES!H51</f>
        <v>151675.5</v>
      </c>
    </row>
    <row r="6408">
      <c r="A6408" t="str">
        <v>Comedor Social</v>
      </c>
      <c r="B6408" t="str">
        <v>CHIMALTENANGO</v>
      </c>
      <c r="C6408" t="str">
        <v>ACATENANCO (Fijo cerrado &amp; Movil)</v>
      </c>
      <c r="D6408" t="str">
        <v>Desayuno</v>
      </c>
      <c r="E6408" t="str">
        <v>03 Marzo</v>
      </c>
      <c r="F6408">
        <v>3</v>
      </c>
      <c r="G6408" s="1">
        <f>COMEDORES!I51</f>
        <v>3300</v>
      </c>
      <c r="H6408" s="1">
        <f>COMEDORES!J51</f>
        <v>137944</v>
      </c>
    </row>
    <row r="6409">
      <c r="A6409" t="str">
        <v>Comedor Social</v>
      </c>
      <c r="B6409" t="str">
        <v>CHIMALTENANGO</v>
      </c>
      <c r="C6409" t="str">
        <v>ACATENANCO (Fijo cerrado &amp; Movil)</v>
      </c>
      <c r="D6409" t="str">
        <v>Desayuno</v>
      </c>
      <c r="E6409" t="str">
        <v>04 Abril</v>
      </c>
      <c r="F6409">
        <v>4</v>
      </c>
      <c r="G6409" s="1">
        <f>COMEDORES!K51</f>
        <v>2850</v>
      </c>
      <c r="H6409" s="1">
        <f>COMEDORES!L51</f>
        <v>253800</v>
      </c>
    </row>
    <row r="6410">
      <c r="A6410" t="str">
        <v>Comedor Social</v>
      </c>
      <c r="B6410" t="str">
        <v>CHIMALTENANGO</v>
      </c>
      <c r="C6410" t="str">
        <v>ACATENANCO (Fijo cerrado &amp; Movil)</v>
      </c>
      <c r="D6410" t="str">
        <v>Desayuno</v>
      </c>
      <c r="E6410" t="str">
        <v>05 Mayo</v>
      </c>
      <c r="F6410">
        <v>5</v>
      </c>
      <c r="G6410" s="1">
        <f>COMEDORES!M51</f>
        <v>3000</v>
      </c>
      <c r="H6410" s="1">
        <f>COMEDORES!N51</f>
        <v>194291.5</v>
      </c>
    </row>
    <row r="6411">
      <c r="A6411" t="str">
        <v>Comedor Social</v>
      </c>
      <c r="B6411" t="str">
        <v>CHIMALTENANGO</v>
      </c>
      <c r="C6411" t="str">
        <v>ACATENANCO (Fijo cerrado &amp; Movil)</v>
      </c>
      <c r="D6411" t="str">
        <v>Desayuno</v>
      </c>
      <c r="E6411" t="str">
        <v>06 Junio</v>
      </c>
      <c r="F6411">
        <v>6</v>
      </c>
      <c r="G6411" s="1">
        <f>COMEDORES!O51</f>
        <v>3000</v>
      </c>
      <c r="H6411" s="1">
        <f>COMEDORES!P51</f>
        <v>222870</v>
      </c>
    </row>
    <row r="6412">
      <c r="A6412" t="str">
        <v>Comedor Social</v>
      </c>
      <c r="B6412" t="str">
        <v>CHIMALTENANGO</v>
      </c>
      <c r="C6412" t="str">
        <v>ACATENANCO (Fijo cerrado &amp; Movil)</v>
      </c>
      <c r="D6412" t="str">
        <v>Desayuno</v>
      </c>
      <c r="E6412" t="str">
        <v>07 Julio</v>
      </c>
      <c r="F6412">
        <v>7</v>
      </c>
      <c r="G6412" s="1">
        <f>COMEDORES!Q51</f>
        <v>3450</v>
      </c>
      <c r="H6412" s="1">
        <f>COMEDORES!R51</f>
        <v>222870</v>
      </c>
    </row>
    <row r="6413">
      <c r="A6413" t="str">
        <v>Comedor Social</v>
      </c>
      <c r="B6413" t="str">
        <v>CHIMALTENANGO</v>
      </c>
      <c r="C6413" t="str">
        <v>ACATENANCO (Fijo cerrado &amp; Movil)</v>
      </c>
      <c r="D6413" t="str">
        <v>Desayuno</v>
      </c>
      <c r="E6413" t="str">
        <v>08 Agosto</v>
      </c>
      <c r="F6413">
        <v>8</v>
      </c>
      <c r="G6413" s="1">
        <f>COMEDORES!S51</f>
        <v>3150</v>
      </c>
      <c r="H6413" s="1">
        <f>COMEDORES!T51</f>
        <v>256300.5</v>
      </c>
    </row>
    <row r="6414">
      <c r="A6414" t="str">
        <v>Comedor Social</v>
      </c>
      <c r="B6414" t="str">
        <v>CHIMALTENANGO</v>
      </c>
      <c r="C6414" t="str">
        <v>ACATENANCO (Fijo cerrado &amp; Movil)</v>
      </c>
      <c r="D6414" t="str">
        <v>Desayuno</v>
      </c>
      <c r="E6414" t="str">
        <v>09 Septiembre</v>
      </c>
      <c r="F6414">
        <v>9</v>
      </c>
      <c r="G6414" s="1">
        <f>COMEDORES!U51</f>
        <v>3000</v>
      </c>
      <c r="H6414" s="1">
        <f>COMEDORES!V51</f>
        <v>234013.5</v>
      </c>
    </row>
    <row r="6415">
      <c r="A6415" t="str">
        <v>Comedor Social</v>
      </c>
      <c r="B6415" t="str">
        <v>CHIMALTENANGO</v>
      </c>
      <c r="C6415" t="str">
        <v>ACATENANCO (Fijo cerrado &amp; Movil)</v>
      </c>
      <c r="D6415" t="str">
        <v>Almuerzo</v>
      </c>
      <c r="E6415" t="str">
        <v>01 Enero</v>
      </c>
      <c r="F6415">
        <v>1</v>
      </c>
      <c r="G6415" s="1">
        <f>COMEDORES!E52</f>
        <v>3800</v>
      </c>
      <c r="H6415" s="1">
        <f>COMEDORES!F52</f>
        <v>0</v>
      </c>
    </row>
    <row r="6416">
      <c r="A6416" t="str">
        <v>Comedor Social</v>
      </c>
      <c r="B6416" t="str">
        <v>CHIMALTENANGO</v>
      </c>
      <c r="C6416" t="str">
        <v>ACATENANCO (Fijo cerrado &amp; Movil)</v>
      </c>
      <c r="D6416" t="str">
        <v>Almuerzo</v>
      </c>
      <c r="E6416" t="str">
        <v>02 Febrero</v>
      </c>
      <c r="F6416">
        <v>2</v>
      </c>
      <c r="G6416" s="1">
        <f>COMEDORES!G52</f>
        <v>4000</v>
      </c>
      <c r="H6416" s="1">
        <f>COMEDORES!H52</f>
        <v>0</v>
      </c>
    </row>
    <row r="6417">
      <c r="A6417" t="str">
        <v>Comedor Social</v>
      </c>
      <c r="B6417" t="str">
        <v>CHIMALTENANGO</v>
      </c>
      <c r="C6417" t="str">
        <v>ACATENANCO (Fijo cerrado &amp; Movil)</v>
      </c>
      <c r="D6417" t="str">
        <v>Almuerzo</v>
      </c>
      <c r="E6417" t="str">
        <v>03 Marzo</v>
      </c>
      <c r="F6417">
        <v>3</v>
      </c>
      <c r="G6417" s="1">
        <f>COMEDORES!I52</f>
        <v>4400</v>
      </c>
      <c r="H6417" s="1">
        <f>COMEDORES!J52</f>
        <v>0</v>
      </c>
    </row>
    <row r="6418">
      <c r="A6418" t="str">
        <v>Comedor Social</v>
      </c>
      <c r="B6418" t="str">
        <v>CHIMALTENANGO</v>
      </c>
      <c r="C6418" t="str">
        <v>ACATENANCO (Fijo cerrado &amp; Movil)</v>
      </c>
      <c r="D6418" t="str">
        <v>Almuerzo</v>
      </c>
      <c r="E6418" t="str">
        <v>04 Abril</v>
      </c>
      <c r="F6418">
        <v>4</v>
      </c>
      <c r="G6418" s="1">
        <f>COMEDORES!K52</f>
        <v>3800</v>
      </c>
      <c r="H6418" s="1">
        <f>COMEDORES!L52</f>
        <v>0</v>
      </c>
    </row>
    <row r="6419">
      <c r="A6419" t="str">
        <v>Comedor Social</v>
      </c>
      <c r="B6419" t="str">
        <v>CHIMALTENANGO</v>
      </c>
      <c r="C6419" t="str">
        <v>ACATENANCO (Fijo cerrado &amp; Movil)</v>
      </c>
      <c r="D6419" t="str">
        <v>Almuerzo</v>
      </c>
      <c r="E6419" t="str">
        <v>05 Mayo</v>
      </c>
      <c r="F6419">
        <v>5</v>
      </c>
      <c r="G6419" s="1">
        <f>COMEDORES!M52</f>
        <v>4000</v>
      </c>
      <c r="H6419" s="1">
        <f>COMEDORES!N52</f>
        <v>0</v>
      </c>
    </row>
    <row r="6420">
      <c r="A6420" t="str">
        <v>Comedor Social</v>
      </c>
      <c r="B6420" t="str">
        <v>CHIMALTENANGO</v>
      </c>
      <c r="C6420" t="str">
        <v>ACATENANCO (Fijo cerrado &amp; Movil)</v>
      </c>
      <c r="D6420" t="str">
        <v>Almuerzo</v>
      </c>
      <c r="E6420" t="str">
        <v>06 Junio</v>
      </c>
      <c r="F6420">
        <v>6</v>
      </c>
      <c r="G6420" s="1">
        <f>COMEDORES!O52</f>
        <v>4000</v>
      </c>
      <c r="H6420" s="1">
        <f>COMEDORES!P52</f>
        <v>0</v>
      </c>
    </row>
    <row r="6421">
      <c r="A6421" t="str">
        <v>Comedor Social</v>
      </c>
      <c r="B6421" t="str">
        <v>CHIMALTENANGO</v>
      </c>
      <c r="C6421" t="str">
        <v>ACATENANCO (Fijo cerrado &amp; Movil)</v>
      </c>
      <c r="D6421" t="str">
        <v>Almuerzo</v>
      </c>
      <c r="E6421" t="str">
        <v>07 Julio</v>
      </c>
      <c r="F6421">
        <v>7</v>
      </c>
      <c r="G6421" s="1">
        <f>COMEDORES!Q52</f>
        <v>4600</v>
      </c>
      <c r="H6421" s="1">
        <f>COMEDORES!R52</f>
        <v>0</v>
      </c>
    </row>
    <row r="6422">
      <c r="A6422" t="str">
        <v>Comedor Social</v>
      </c>
      <c r="B6422" t="str">
        <v>CHIMALTENANGO</v>
      </c>
      <c r="C6422" t="str">
        <v>ACATENANCO (Fijo cerrado &amp; Movil)</v>
      </c>
      <c r="D6422" t="str">
        <v>Almuerzo</v>
      </c>
      <c r="E6422" t="str">
        <v>08 Agosto</v>
      </c>
      <c r="F6422">
        <v>8</v>
      </c>
      <c r="G6422" s="1">
        <f>COMEDORES!S52</f>
        <v>4200</v>
      </c>
      <c r="H6422" s="1">
        <f>COMEDORES!T52</f>
        <v>0</v>
      </c>
    </row>
    <row r="6423">
      <c r="A6423" t="str">
        <v>Comedor Social</v>
      </c>
      <c r="B6423" t="str">
        <v>CHIMALTENANGO</v>
      </c>
      <c r="C6423" t="str">
        <v>ACATENANCO (Fijo cerrado &amp; Movil)</v>
      </c>
      <c r="D6423" t="str">
        <v>Almuerzo</v>
      </c>
      <c r="E6423" t="str">
        <v>09 Septiembre</v>
      </c>
      <c r="F6423">
        <v>9</v>
      </c>
      <c r="G6423" s="1">
        <f>COMEDORES!U52</f>
        <v>4000</v>
      </c>
      <c r="H6423" s="1">
        <f>COMEDORES!V52</f>
        <v>0</v>
      </c>
    </row>
    <row r="6424">
      <c r="A6424" t="str">
        <v>Comedor Social</v>
      </c>
      <c r="B6424" t="str">
        <v>CHIMALTENANGO</v>
      </c>
      <c r="C6424" t="str">
        <v>PATZÚN</v>
      </c>
      <c r="D6424" t="str">
        <v>Desayuno</v>
      </c>
      <c r="E6424" t="str">
        <v>01 Enero</v>
      </c>
      <c r="F6424">
        <v>1</v>
      </c>
      <c r="G6424" s="1">
        <f>COMEDORES!E53</f>
        <v>1800</v>
      </c>
      <c r="H6424" s="1">
        <f>COMEDORES!F53</f>
        <v>0</v>
      </c>
    </row>
    <row r="6425">
      <c r="A6425" t="str">
        <v>Comedor Social</v>
      </c>
      <c r="B6425" t="str">
        <v>CHIMALTENANGO</v>
      </c>
      <c r="C6425" t="str">
        <v>PATZÚN</v>
      </c>
      <c r="D6425" t="str">
        <v>Desayuno</v>
      </c>
      <c r="E6425" t="str">
        <v>02 Febrero</v>
      </c>
      <c r="F6425">
        <v>2</v>
      </c>
      <c r="G6425" s="1">
        <f>COMEDORES!G53</f>
        <v>2000</v>
      </c>
      <c r="H6425" s="1">
        <f>COMEDORES!H53</f>
        <v>86218.25</v>
      </c>
    </row>
    <row r="6426">
      <c r="A6426" t="str">
        <v>Comedor Social</v>
      </c>
      <c r="B6426" t="str">
        <v>CHIMALTENANGO</v>
      </c>
      <c r="C6426" t="str">
        <v>PATZÚN</v>
      </c>
      <c r="D6426" t="str">
        <v>Desayuno</v>
      </c>
      <c r="E6426" t="str">
        <v>03 Marzo</v>
      </c>
      <c r="F6426">
        <v>3</v>
      </c>
      <c r="G6426" s="1">
        <f>COMEDORES!I53</f>
        <v>2200</v>
      </c>
      <c r="H6426" s="1">
        <f>COMEDORES!J53</f>
        <v>74934.75</v>
      </c>
    </row>
    <row r="6427">
      <c r="A6427" t="str">
        <v>Comedor Social</v>
      </c>
      <c r="B6427" t="str">
        <v>CHIMALTENANGO</v>
      </c>
      <c r="C6427" t="str">
        <v>PATZÚN</v>
      </c>
      <c r="D6427" t="str">
        <v>Desayuno</v>
      </c>
      <c r="E6427" t="str">
        <v>04 Abril</v>
      </c>
      <c r="F6427">
        <v>4</v>
      </c>
      <c r="G6427" s="1">
        <f>COMEDORES!K53</f>
        <v>1900</v>
      </c>
      <c r="H6427" s="1">
        <f>COMEDORES!L53</f>
        <v>268260</v>
      </c>
    </row>
    <row r="6428">
      <c r="A6428" t="str">
        <v>Comedor Social</v>
      </c>
      <c r="B6428" t="str">
        <v>CHIMALTENANGO</v>
      </c>
      <c r="C6428" t="str">
        <v>PATZÚN</v>
      </c>
      <c r="D6428" t="str">
        <v>Desayuno</v>
      </c>
      <c r="E6428" t="str">
        <v>05 Mayo</v>
      </c>
      <c r="F6428">
        <v>5</v>
      </c>
      <c r="G6428" s="1">
        <f>COMEDORES!M53</f>
        <v>1700</v>
      </c>
      <c r="H6428" s="1">
        <f>COMEDORES!N53</f>
        <v>140837.5</v>
      </c>
    </row>
    <row r="6429">
      <c r="A6429" t="str">
        <v>Comedor Social</v>
      </c>
      <c r="B6429" t="str">
        <v>CHIMALTENANGO</v>
      </c>
      <c r="C6429" t="str">
        <v>PATZÚN</v>
      </c>
      <c r="D6429" t="str">
        <v>Desayuno</v>
      </c>
      <c r="E6429" t="str">
        <v>06 Junio</v>
      </c>
      <c r="F6429">
        <v>6</v>
      </c>
      <c r="G6429" s="1">
        <f>COMEDORES!O53</f>
        <v>2100</v>
      </c>
      <c r="H6429" s="1">
        <f>COMEDORES!P53</f>
        <v>126012.5</v>
      </c>
    </row>
    <row r="6430">
      <c r="A6430" t="str">
        <v>Comedor Social</v>
      </c>
      <c r="B6430" t="str">
        <v>CHIMALTENANGO</v>
      </c>
      <c r="C6430" t="str">
        <v>PATZÚN</v>
      </c>
      <c r="D6430" t="str">
        <v>Desayuno</v>
      </c>
      <c r="E6430" t="str">
        <v>07 Julio</v>
      </c>
      <c r="F6430">
        <v>7</v>
      </c>
      <c r="G6430" s="1">
        <f>COMEDORES!Q53</f>
        <v>2300</v>
      </c>
      <c r="H6430" s="1">
        <f>COMEDORES!R53</f>
        <v>155662.5</v>
      </c>
    </row>
    <row r="6431">
      <c r="A6431" t="str">
        <v>Comedor Social</v>
      </c>
      <c r="B6431" t="str">
        <v>CHIMALTENANGO</v>
      </c>
      <c r="C6431" t="str">
        <v>PATZÚN</v>
      </c>
      <c r="D6431" t="str">
        <v>Desayuno</v>
      </c>
      <c r="E6431" t="str">
        <v>08 Agosto</v>
      </c>
      <c r="F6431">
        <v>8</v>
      </c>
      <c r="G6431" s="1">
        <f>COMEDORES!S53</f>
        <v>2100</v>
      </c>
      <c r="H6431" s="1">
        <f>COMEDORES!T53</f>
        <v>170487.5</v>
      </c>
    </row>
    <row r="6432">
      <c r="A6432" t="str">
        <v>Comedor Social</v>
      </c>
      <c r="B6432" t="str">
        <v>CHIMALTENANGO</v>
      </c>
      <c r="C6432" t="str">
        <v>PATZÚN</v>
      </c>
      <c r="D6432" t="str">
        <v>Desayuno</v>
      </c>
      <c r="E6432" t="str">
        <v>09 Septiembre</v>
      </c>
      <c r="F6432">
        <v>9</v>
      </c>
      <c r="G6432" s="1">
        <f>COMEDORES!U53</f>
        <v>2000</v>
      </c>
      <c r="H6432" s="1">
        <f>COMEDORES!V53</f>
        <v>155662.5</v>
      </c>
    </row>
    <row r="6433">
      <c r="A6433" t="str">
        <v>Comedor Social</v>
      </c>
      <c r="B6433" t="str">
        <v>CHIMALTENANGO</v>
      </c>
      <c r="C6433" t="str">
        <v>PATZÚN</v>
      </c>
      <c r="D6433" t="str">
        <v>Almuerzo</v>
      </c>
      <c r="E6433" t="str">
        <v>01 Enero</v>
      </c>
      <c r="F6433">
        <v>1</v>
      </c>
      <c r="G6433" s="1">
        <f>COMEDORES!E54</f>
        <v>3325</v>
      </c>
      <c r="H6433" s="1">
        <f>COMEDORES!F54</f>
        <v>0</v>
      </c>
    </row>
    <row r="6434">
      <c r="A6434" t="str">
        <v>Comedor Social</v>
      </c>
      <c r="B6434" t="str">
        <v>CHIMALTENANGO</v>
      </c>
      <c r="C6434" t="str">
        <v>PATZÚN</v>
      </c>
      <c r="D6434" t="str">
        <v>Almuerzo</v>
      </c>
      <c r="E6434" t="str">
        <v>02 Febrero</v>
      </c>
      <c r="F6434">
        <v>2</v>
      </c>
      <c r="G6434" s="1">
        <f>COMEDORES!G54</f>
        <v>3500</v>
      </c>
      <c r="H6434" s="1">
        <f>COMEDORES!H54</f>
        <v>0</v>
      </c>
    </row>
    <row r="6435">
      <c r="A6435" t="str">
        <v>Comedor Social</v>
      </c>
      <c r="B6435" t="str">
        <v>CHIMALTENANGO</v>
      </c>
      <c r="C6435" t="str">
        <v>PATZÚN</v>
      </c>
      <c r="D6435" t="str">
        <v>Almuerzo</v>
      </c>
      <c r="E6435" t="str">
        <v>03 Marzo</v>
      </c>
      <c r="F6435">
        <v>3</v>
      </c>
      <c r="G6435" s="1">
        <f>COMEDORES!I54</f>
        <v>3850</v>
      </c>
      <c r="H6435" s="1">
        <f>COMEDORES!J54</f>
        <v>0</v>
      </c>
    </row>
    <row r="6436">
      <c r="A6436" t="str">
        <v>Comedor Social</v>
      </c>
      <c r="B6436" t="str">
        <v>CHIMALTENANGO</v>
      </c>
      <c r="C6436" t="str">
        <v>PATZÚN</v>
      </c>
      <c r="D6436" t="str">
        <v>Almuerzo</v>
      </c>
      <c r="E6436" t="str">
        <v>04 Abril</v>
      </c>
      <c r="F6436">
        <v>4</v>
      </c>
      <c r="G6436" s="1">
        <f>COMEDORES!K54</f>
        <v>3325</v>
      </c>
      <c r="H6436" s="1">
        <f>COMEDORES!L54</f>
        <v>0</v>
      </c>
    </row>
    <row r="6437">
      <c r="A6437" t="str">
        <v>Comedor Social</v>
      </c>
      <c r="B6437" t="str">
        <v>CHIMALTENANGO</v>
      </c>
      <c r="C6437" t="str">
        <v>PATZÚN</v>
      </c>
      <c r="D6437" t="str">
        <v>Almuerzo</v>
      </c>
      <c r="E6437" t="str">
        <v>05 Mayo</v>
      </c>
      <c r="F6437">
        <v>5</v>
      </c>
      <c r="G6437" s="1">
        <f>COMEDORES!M54</f>
        <v>2975</v>
      </c>
      <c r="H6437" s="1">
        <f>COMEDORES!N54</f>
        <v>0</v>
      </c>
    </row>
    <row r="6438">
      <c r="A6438" t="str">
        <v>Comedor Social</v>
      </c>
      <c r="B6438" t="str">
        <v>CHIMALTENANGO</v>
      </c>
      <c r="C6438" t="str">
        <v>PATZÚN</v>
      </c>
      <c r="D6438" t="str">
        <v>Almuerzo</v>
      </c>
      <c r="E6438" t="str">
        <v>06 Junio</v>
      </c>
      <c r="F6438">
        <v>6</v>
      </c>
      <c r="G6438" s="1">
        <f>COMEDORES!O54</f>
        <v>3675</v>
      </c>
      <c r="H6438" s="1">
        <f>COMEDORES!P54</f>
        <v>0</v>
      </c>
    </row>
    <row r="6439">
      <c r="A6439" t="str">
        <v>Comedor Social</v>
      </c>
      <c r="B6439" t="str">
        <v>CHIMALTENANGO</v>
      </c>
      <c r="C6439" t="str">
        <v>PATZÚN</v>
      </c>
      <c r="D6439" t="str">
        <v>Almuerzo</v>
      </c>
      <c r="E6439" t="str">
        <v>07 Julio</v>
      </c>
      <c r="F6439">
        <v>7</v>
      </c>
      <c r="G6439" s="1">
        <f>COMEDORES!Q54</f>
        <v>4025</v>
      </c>
      <c r="H6439" s="1">
        <f>COMEDORES!R54</f>
        <v>0</v>
      </c>
    </row>
    <row r="6440">
      <c r="A6440" t="str">
        <v>Comedor Social</v>
      </c>
      <c r="B6440" t="str">
        <v>CHIMALTENANGO</v>
      </c>
      <c r="C6440" t="str">
        <v>PATZÚN</v>
      </c>
      <c r="D6440" t="str">
        <v>Almuerzo</v>
      </c>
      <c r="E6440" t="str">
        <v>08 Agosto</v>
      </c>
      <c r="F6440">
        <v>8</v>
      </c>
      <c r="G6440" s="1">
        <f>COMEDORES!S54</f>
        <v>3675</v>
      </c>
      <c r="H6440" s="1">
        <f>COMEDORES!T54</f>
        <v>0</v>
      </c>
    </row>
    <row r="6441">
      <c r="A6441" t="str">
        <v>Comedor Social</v>
      </c>
      <c r="B6441" t="str">
        <v>CHIMALTENANGO</v>
      </c>
      <c r="C6441" t="str">
        <v>PATZÚN</v>
      </c>
      <c r="D6441" t="str">
        <v>Almuerzo</v>
      </c>
      <c r="E6441" t="str">
        <v>09 Septiembre</v>
      </c>
      <c r="F6441">
        <v>9</v>
      </c>
      <c r="G6441" s="1">
        <f>COMEDORES!U54</f>
        <v>3500</v>
      </c>
      <c r="H6441" s="1">
        <f>COMEDORES!V54</f>
        <v>0</v>
      </c>
    </row>
    <row r="6442">
      <c r="A6442" t="str">
        <v>Comedor Social</v>
      </c>
      <c r="B6442" t="str">
        <v>CHIMALTENANGO</v>
      </c>
      <c r="C6442" t="str">
        <v>SAN MIGUEL POCHUTA</v>
      </c>
      <c r="D6442" t="str">
        <v>Desayuno</v>
      </c>
      <c r="E6442" t="str">
        <v>01 Enero</v>
      </c>
      <c r="F6442">
        <v>1</v>
      </c>
      <c r="G6442" s="1">
        <f>COMEDORES!E55</f>
        <v>1800</v>
      </c>
      <c r="H6442" s="1">
        <f>COMEDORES!F55</f>
        <v>0</v>
      </c>
    </row>
    <row r="6443">
      <c r="A6443" t="str">
        <v>Comedor Social</v>
      </c>
      <c r="B6443" t="str">
        <v>CHIMALTENANGO</v>
      </c>
      <c r="C6443" t="str">
        <v>SAN MIGUEL POCHUTA</v>
      </c>
      <c r="D6443" t="str">
        <v>Desayuno</v>
      </c>
      <c r="E6443" t="str">
        <v>02 Febrero</v>
      </c>
      <c r="F6443">
        <v>2</v>
      </c>
      <c r="G6443" s="1">
        <f>COMEDORES!G55</f>
        <v>2000</v>
      </c>
      <c r="H6443" s="1">
        <f>COMEDORES!H55</f>
        <v>163500.5</v>
      </c>
    </row>
    <row r="6444">
      <c r="A6444" t="str">
        <v>Comedor Social</v>
      </c>
      <c r="B6444" t="str">
        <v>CHIMALTENANGO</v>
      </c>
      <c r="C6444" t="str">
        <v>SAN MIGUEL POCHUTA</v>
      </c>
      <c r="D6444" t="str">
        <v>Desayuno</v>
      </c>
      <c r="E6444" t="str">
        <v>03 Marzo</v>
      </c>
      <c r="F6444">
        <v>3</v>
      </c>
      <c r="G6444" s="1">
        <f>COMEDORES!I55</f>
        <v>2200</v>
      </c>
      <c r="H6444" s="1">
        <f>COMEDORES!J55</f>
        <v>130927.5</v>
      </c>
    </row>
    <row r="6445">
      <c r="A6445" t="str">
        <v>Comedor Social</v>
      </c>
      <c r="B6445" t="str">
        <v>CHIMALTENANGO</v>
      </c>
      <c r="C6445" t="str">
        <v>SAN MIGUEL POCHUTA</v>
      </c>
      <c r="D6445" t="str">
        <v>Desayuno</v>
      </c>
      <c r="E6445" t="str">
        <v>04 Abril</v>
      </c>
      <c r="F6445">
        <v>4</v>
      </c>
      <c r="G6445" s="1">
        <f>COMEDORES!K55</f>
        <v>1900</v>
      </c>
      <c r="H6445" s="1">
        <f>COMEDORES!L55</f>
        <v>218700</v>
      </c>
    </row>
    <row r="6446">
      <c r="A6446" t="str">
        <v>Comedor Social</v>
      </c>
      <c r="B6446" t="str">
        <v>CHIMALTENANGO</v>
      </c>
      <c r="C6446" t="str">
        <v>SAN MIGUEL POCHUTA</v>
      </c>
      <c r="D6446" t="str">
        <v>Desayuno</v>
      </c>
      <c r="E6446" t="str">
        <v>05 Mayo</v>
      </c>
      <c r="F6446">
        <v>5</v>
      </c>
      <c r="G6446" s="1">
        <f>COMEDORES!M55</f>
        <v>2000</v>
      </c>
      <c r="H6446" s="1">
        <f>COMEDORES!N55</f>
        <v>153900</v>
      </c>
    </row>
    <row r="6447">
      <c r="A6447" t="str">
        <v>Comedor Social</v>
      </c>
      <c r="B6447" t="str">
        <v>CHIMALTENANGO</v>
      </c>
      <c r="C6447" t="str">
        <v>SAN MIGUEL POCHUTA</v>
      </c>
      <c r="D6447" t="str">
        <v>Desayuno</v>
      </c>
      <c r="E6447" t="str">
        <v>06 Junio</v>
      </c>
      <c r="F6447">
        <v>6</v>
      </c>
      <c r="G6447" s="1">
        <f>COMEDORES!O55</f>
        <v>2100</v>
      </c>
      <c r="H6447" s="1">
        <f>COMEDORES!P55</f>
        <v>162000</v>
      </c>
    </row>
    <row r="6448">
      <c r="A6448" t="str">
        <v>Comedor Social</v>
      </c>
      <c r="B6448" t="str">
        <v>CHIMALTENANGO</v>
      </c>
      <c r="C6448" t="str">
        <v>SAN MIGUEL POCHUTA</v>
      </c>
      <c r="D6448" t="str">
        <v>Desayuno</v>
      </c>
      <c r="E6448" t="str">
        <v>07 Julio</v>
      </c>
      <c r="F6448">
        <v>7</v>
      </c>
      <c r="G6448" s="1">
        <f>COMEDORES!Q55</f>
        <v>2300</v>
      </c>
      <c r="H6448" s="1">
        <f>COMEDORES!R55</f>
        <v>170100</v>
      </c>
    </row>
    <row r="6449">
      <c r="A6449" t="str">
        <v>Comedor Social</v>
      </c>
      <c r="B6449" t="str">
        <v>CHIMALTENANGO</v>
      </c>
      <c r="C6449" t="str">
        <v>SAN MIGUEL POCHUTA</v>
      </c>
      <c r="D6449" t="str">
        <v>Desayuno</v>
      </c>
      <c r="E6449" t="str">
        <v>08 Agosto</v>
      </c>
      <c r="F6449">
        <v>8</v>
      </c>
      <c r="G6449" s="1">
        <f>COMEDORES!S55</f>
        <v>2100</v>
      </c>
      <c r="H6449" s="1">
        <f>COMEDORES!T55</f>
        <v>186300</v>
      </c>
    </row>
    <row r="6450">
      <c r="A6450" t="str">
        <v>Comedor Social</v>
      </c>
      <c r="B6450" t="str">
        <v>CHIMALTENANGO</v>
      </c>
      <c r="C6450" t="str">
        <v>SAN MIGUEL POCHUTA</v>
      </c>
      <c r="D6450" t="str">
        <v>Desayuno</v>
      </c>
      <c r="E6450" t="str">
        <v>09 Septiembre</v>
      </c>
      <c r="F6450">
        <v>9</v>
      </c>
      <c r="G6450" s="1">
        <f>COMEDORES!U55</f>
        <v>1700</v>
      </c>
      <c r="H6450" s="1">
        <f>COMEDORES!V55</f>
        <v>170100</v>
      </c>
    </row>
    <row r="6451">
      <c r="A6451" t="str">
        <v>Comedor Social</v>
      </c>
      <c r="B6451" t="str">
        <v>CHIMALTENANGO</v>
      </c>
      <c r="C6451" t="str">
        <v>SAN MIGUEL POCHUTA</v>
      </c>
      <c r="D6451" t="str">
        <v>Almuerzo</v>
      </c>
      <c r="E6451" t="str">
        <v>01 Enero</v>
      </c>
      <c r="F6451">
        <v>1</v>
      </c>
      <c r="G6451" s="1">
        <f>COMEDORES!E56</f>
        <v>4750</v>
      </c>
      <c r="H6451" s="1">
        <f>COMEDORES!F56</f>
        <v>0</v>
      </c>
    </row>
    <row r="6452">
      <c r="A6452" t="str">
        <v>Comedor Social</v>
      </c>
      <c r="B6452" t="str">
        <v>CHIMALTENANGO</v>
      </c>
      <c r="C6452" t="str">
        <v>SAN MIGUEL POCHUTA</v>
      </c>
      <c r="D6452" t="str">
        <v>Almuerzo</v>
      </c>
      <c r="E6452" t="str">
        <v>02 Febrero</v>
      </c>
      <c r="F6452">
        <v>2</v>
      </c>
      <c r="G6452" s="1">
        <f>COMEDORES!G56</f>
        <v>4850</v>
      </c>
      <c r="H6452" s="1">
        <f>COMEDORES!H56</f>
        <v>0</v>
      </c>
    </row>
    <row r="6453">
      <c r="A6453" t="str">
        <v>Comedor Social</v>
      </c>
      <c r="B6453" t="str">
        <v>CHIMALTENANGO</v>
      </c>
      <c r="C6453" t="str">
        <v>SAN MIGUEL POCHUTA</v>
      </c>
      <c r="D6453" t="str">
        <v>Almuerzo</v>
      </c>
      <c r="E6453" t="str">
        <v>03 Marzo</v>
      </c>
      <c r="F6453">
        <v>3</v>
      </c>
      <c r="G6453" s="1">
        <f>COMEDORES!I56</f>
        <v>4400</v>
      </c>
      <c r="H6453" s="1">
        <f>COMEDORES!J56</f>
        <v>0</v>
      </c>
    </row>
    <row r="6454">
      <c r="A6454" t="str">
        <v>Comedor Social</v>
      </c>
      <c r="B6454" t="str">
        <v>CHIMALTENANGO</v>
      </c>
      <c r="C6454" t="str">
        <v>SAN MIGUEL POCHUTA</v>
      </c>
      <c r="D6454" t="str">
        <v>Almuerzo</v>
      </c>
      <c r="E6454" t="str">
        <v>04 Abril</v>
      </c>
      <c r="F6454">
        <v>4</v>
      </c>
      <c r="G6454" s="1">
        <f>COMEDORES!K56</f>
        <v>3800</v>
      </c>
      <c r="H6454" s="1">
        <f>COMEDORES!L56</f>
        <v>0</v>
      </c>
    </row>
    <row r="6455">
      <c r="A6455" t="str">
        <v>Comedor Social</v>
      </c>
      <c r="B6455" t="str">
        <v>CHIMALTENANGO</v>
      </c>
      <c r="C6455" t="str">
        <v>SAN MIGUEL POCHUTA</v>
      </c>
      <c r="D6455" t="str">
        <v>Almuerzo</v>
      </c>
      <c r="E6455" t="str">
        <v>05 Mayo</v>
      </c>
      <c r="F6455">
        <v>5</v>
      </c>
      <c r="G6455" s="1">
        <f>COMEDORES!M56</f>
        <v>4000</v>
      </c>
      <c r="H6455" s="1">
        <f>COMEDORES!N56</f>
        <v>0</v>
      </c>
    </row>
    <row r="6456">
      <c r="A6456" t="str">
        <v>Comedor Social</v>
      </c>
      <c r="B6456" t="str">
        <v>CHIMALTENANGO</v>
      </c>
      <c r="C6456" t="str">
        <v>SAN MIGUEL POCHUTA</v>
      </c>
      <c r="D6456" t="str">
        <v>Almuerzo</v>
      </c>
      <c r="E6456" t="str">
        <v>06 Junio</v>
      </c>
      <c r="F6456">
        <v>6</v>
      </c>
      <c r="G6456" s="1">
        <f>COMEDORES!O56</f>
        <v>4200</v>
      </c>
      <c r="H6456" s="1">
        <f>COMEDORES!P56</f>
        <v>0</v>
      </c>
    </row>
    <row r="6457">
      <c r="A6457" t="str">
        <v>Comedor Social</v>
      </c>
      <c r="B6457" t="str">
        <v>CHIMALTENANGO</v>
      </c>
      <c r="C6457" t="str">
        <v>SAN MIGUEL POCHUTA</v>
      </c>
      <c r="D6457" t="str">
        <v>Almuerzo</v>
      </c>
      <c r="E6457" t="str">
        <v>07 Julio</v>
      </c>
      <c r="F6457">
        <v>7</v>
      </c>
      <c r="G6457" s="1">
        <f>COMEDORES!Q56</f>
        <v>4600</v>
      </c>
      <c r="H6457" s="1">
        <f>COMEDORES!R56</f>
        <v>0</v>
      </c>
    </row>
    <row r="6458">
      <c r="A6458" t="str">
        <v>Comedor Social</v>
      </c>
      <c r="B6458" t="str">
        <v>CHIMALTENANGO</v>
      </c>
      <c r="C6458" t="str">
        <v>SAN MIGUEL POCHUTA</v>
      </c>
      <c r="D6458" t="str">
        <v>Almuerzo</v>
      </c>
      <c r="E6458" t="str">
        <v>08 Agosto</v>
      </c>
      <c r="F6458">
        <v>8</v>
      </c>
      <c r="G6458" s="1">
        <f>COMEDORES!S56</f>
        <v>4200</v>
      </c>
      <c r="H6458" s="1">
        <f>COMEDORES!T56</f>
        <v>0</v>
      </c>
    </row>
    <row r="6459">
      <c r="A6459" t="str">
        <v>Comedor Social</v>
      </c>
      <c r="B6459" t="str">
        <v>CHIMALTENANGO</v>
      </c>
      <c r="C6459" t="str">
        <v>SAN MIGUEL POCHUTA</v>
      </c>
      <c r="D6459" t="str">
        <v>Almuerzo</v>
      </c>
      <c r="E6459" t="str">
        <v>09 Septiembre</v>
      </c>
      <c r="F6459">
        <v>9</v>
      </c>
      <c r="G6459" s="1">
        <f>COMEDORES!U56</f>
        <v>3400</v>
      </c>
      <c r="H6459" s="1">
        <f>COMEDORES!V56</f>
        <v>0</v>
      </c>
    </row>
    <row r="6460">
      <c r="A6460" t="str">
        <v>Comedor Social</v>
      </c>
      <c r="B6460" t="str">
        <v>CHIMALTENANGO</v>
      </c>
      <c r="C6460" t="str">
        <v>SAN PEDRO YEPOCAPA</v>
      </c>
      <c r="D6460" t="str">
        <v>Desayuno</v>
      </c>
      <c r="E6460" t="str">
        <v>01 Enero</v>
      </c>
      <c r="F6460">
        <v>1</v>
      </c>
      <c r="G6460" s="1">
        <f>COMEDORES!E57</f>
        <v>2160</v>
      </c>
      <c r="H6460" s="1">
        <f>COMEDORES!F57</f>
        <v>0</v>
      </c>
    </row>
    <row r="6461">
      <c r="A6461" t="str">
        <v>Comedor Social</v>
      </c>
      <c r="B6461" t="str">
        <v>CHIMALTENANGO</v>
      </c>
      <c r="C6461" t="str">
        <v>SAN PEDRO YEPOCAPA</v>
      </c>
      <c r="D6461" t="str">
        <v>Desayuno</v>
      </c>
      <c r="E6461" t="str">
        <v>02 Febrero</v>
      </c>
      <c r="F6461">
        <v>2</v>
      </c>
      <c r="G6461" s="1">
        <f>COMEDORES!G57</f>
        <v>3000</v>
      </c>
      <c r="H6461" s="1">
        <f>COMEDORES!H57</f>
        <v>171928.1</v>
      </c>
    </row>
    <row r="6462">
      <c r="A6462" t="str">
        <v>Comedor Social</v>
      </c>
      <c r="B6462" t="str">
        <v>CHIMALTENANGO</v>
      </c>
      <c r="C6462" t="str">
        <v>SAN PEDRO YEPOCAPA</v>
      </c>
      <c r="D6462" t="str">
        <v>Desayuno</v>
      </c>
      <c r="E6462" t="str">
        <v>03 Marzo</v>
      </c>
      <c r="F6462">
        <v>3</v>
      </c>
      <c r="G6462" s="1">
        <f>COMEDORES!I57</f>
        <v>3300</v>
      </c>
      <c r="H6462" s="1">
        <f>COMEDORES!J57</f>
        <v>91966.99999999997</v>
      </c>
    </row>
    <row r="6463">
      <c r="A6463" t="str">
        <v>Comedor Social</v>
      </c>
      <c r="B6463" t="str">
        <v>CHIMALTENANGO</v>
      </c>
      <c r="C6463" t="str">
        <v>SAN PEDRO YEPOCAPA</v>
      </c>
      <c r="D6463" t="str">
        <v>Desayuno</v>
      </c>
      <c r="E6463" t="str">
        <v>04 Abril</v>
      </c>
      <c r="F6463">
        <v>4</v>
      </c>
      <c r="G6463" s="1">
        <f>COMEDORES!K57</f>
        <v>2850</v>
      </c>
      <c r="H6463" s="1">
        <f>COMEDORES!L57</f>
        <v>253799.99999999997</v>
      </c>
    </row>
    <row r="6464">
      <c r="A6464" t="str">
        <v>Comedor Social</v>
      </c>
      <c r="B6464" t="str">
        <v>CHIMALTENANGO</v>
      </c>
      <c r="C6464" t="str">
        <v>SAN PEDRO YEPOCAPA</v>
      </c>
      <c r="D6464" t="str">
        <v>Desayuno</v>
      </c>
      <c r="E6464" t="str">
        <v>05 Mayo</v>
      </c>
      <c r="F6464">
        <v>5</v>
      </c>
      <c r="G6464" s="1">
        <f>COMEDORES!M57</f>
        <v>3000</v>
      </c>
      <c r="H6464" s="1">
        <f>COMEDORES!N57</f>
        <v>178600</v>
      </c>
    </row>
    <row r="6465">
      <c r="A6465" t="str">
        <v>Comedor Social</v>
      </c>
      <c r="B6465" t="str">
        <v>CHIMALTENANGO</v>
      </c>
      <c r="C6465" t="str">
        <v>SAN PEDRO YEPOCAPA</v>
      </c>
      <c r="D6465" t="str">
        <v>Desayuno</v>
      </c>
      <c r="E6465" t="str">
        <v>06 Junio</v>
      </c>
      <c r="F6465">
        <v>6</v>
      </c>
      <c r="G6465" s="1">
        <f>COMEDORES!O57</f>
        <v>3000</v>
      </c>
      <c r="H6465" s="1">
        <f>COMEDORES!P57</f>
        <v>188000</v>
      </c>
    </row>
    <row r="6466">
      <c r="A6466" t="str">
        <v>Comedor Social</v>
      </c>
      <c r="B6466" t="str">
        <v>CHIMALTENANGO</v>
      </c>
      <c r="C6466" t="str">
        <v>SAN PEDRO YEPOCAPA</v>
      </c>
      <c r="D6466" t="str">
        <v>Desayuno</v>
      </c>
      <c r="E6466" t="str">
        <v>07 Julio</v>
      </c>
      <c r="F6466">
        <v>7</v>
      </c>
      <c r="G6466" s="1">
        <f>COMEDORES!Q57</f>
        <v>3450</v>
      </c>
      <c r="H6466" s="1">
        <f>COMEDORES!R57</f>
        <v>188000.00000000012</v>
      </c>
    </row>
    <row r="6467">
      <c r="A6467" t="str">
        <v>Comedor Social</v>
      </c>
      <c r="B6467" t="str">
        <v>CHIMALTENANGO</v>
      </c>
      <c r="C6467" t="str">
        <v>SAN PEDRO YEPOCAPA</v>
      </c>
      <c r="D6467" t="str">
        <v>Desayuno</v>
      </c>
      <c r="E6467" t="str">
        <v>08 Agosto</v>
      </c>
      <c r="F6467">
        <v>8</v>
      </c>
      <c r="G6467" s="1">
        <f>COMEDORES!S57</f>
        <v>3150</v>
      </c>
      <c r="H6467" s="1">
        <f>COMEDORES!T57</f>
        <v>216200</v>
      </c>
    </row>
    <row r="6468">
      <c r="A6468" t="str">
        <v>Comedor Social</v>
      </c>
      <c r="B6468" t="str">
        <v>CHIMALTENANGO</v>
      </c>
      <c r="C6468" t="str">
        <v>SAN PEDRO YEPOCAPA</v>
      </c>
      <c r="D6468" t="str">
        <v>Desayuno</v>
      </c>
      <c r="E6468" t="str">
        <v>09 Septiembre</v>
      </c>
      <c r="F6468">
        <v>9</v>
      </c>
      <c r="G6468" s="1">
        <f>COMEDORES!U57</f>
        <v>3000</v>
      </c>
      <c r="H6468" s="1">
        <f>COMEDORES!V57</f>
        <v>197400</v>
      </c>
    </row>
    <row r="6469">
      <c r="A6469" t="str">
        <v>Comedor Social</v>
      </c>
      <c r="B6469" t="str">
        <v>CHIMALTENANGO</v>
      </c>
      <c r="C6469" t="str">
        <v>SAN PEDRO YEPOCAPA</v>
      </c>
      <c r="D6469" t="str">
        <v>Almuerzo</v>
      </c>
      <c r="E6469" t="str">
        <v>01 Enero</v>
      </c>
      <c r="F6469">
        <v>1</v>
      </c>
      <c r="G6469" s="1">
        <f>COMEDORES!E58</f>
        <v>4750</v>
      </c>
      <c r="H6469" s="1">
        <f>COMEDORES!F58</f>
        <v>0</v>
      </c>
    </row>
    <row r="6470">
      <c r="A6470" t="str">
        <v>Comedor Social</v>
      </c>
      <c r="B6470" t="str">
        <v>CHIMALTENANGO</v>
      </c>
      <c r="C6470" t="str">
        <v>SAN PEDRO YEPOCAPA</v>
      </c>
      <c r="D6470" t="str">
        <v>Almuerzo</v>
      </c>
      <c r="E6470" t="str">
        <v>02 Febrero</v>
      </c>
      <c r="F6470">
        <v>2</v>
      </c>
      <c r="G6470" s="1">
        <f>COMEDORES!G58</f>
        <v>4750</v>
      </c>
      <c r="H6470" s="1">
        <f>COMEDORES!H58</f>
        <v>0</v>
      </c>
    </row>
    <row r="6471">
      <c r="A6471" t="str">
        <v>Comedor Social</v>
      </c>
      <c r="B6471" t="str">
        <v>CHIMALTENANGO</v>
      </c>
      <c r="C6471" t="str">
        <v>SAN PEDRO YEPOCAPA</v>
      </c>
      <c r="D6471" t="str">
        <v>Almuerzo</v>
      </c>
      <c r="E6471" t="str">
        <v>03 Marzo</v>
      </c>
      <c r="F6471">
        <v>3</v>
      </c>
      <c r="G6471" s="1">
        <f>COMEDORES!I58</f>
        <v>4400</v>
      </c>
      <c r="H6471" s="1">
        <f>COMEDORES!J58</f>
        <v>0</v>
      </c>
    </row>
    <row r="6472">
      <c r="A6472" t="str">
        <v>Comedor Social</v>
      </c>
      <c r="B6472" t="str">
        <v>CHIMALTENANGO</v>
      </c>
      <c r="C6472" t="str">
        <v>SAN PEDRO YEPOCAPA</v>
      </c>
      <c r="D6472" t="str">
        <v>Almuerzo</v>
      </c>
      <c r="E6472" t="str">
        <v>04 Abril</v>
      </c>
      <c r="F6472">
        <v>4</v>
      </c>
      <c r="G6472" s="1">
        <f>COMEDORES!K58</f>
        <v>3800</v>
      </c>
      <c r="H6472" s="1">
        <f>COMEDORES!L58</f>
        <v>0</v>
      </c>
    </row>
    <row r="6473">
      <c r="A6473" t="str">
        <v>Comedor Social</v>
      </c>
      <c r="B6473" t="str">
        <v>CHIMALTENANGO</v>
      </c>
      <c r="C6473" t="str">
        <v>SAN PEDRO YEPOCAPA</v>
      </c>
      <c r="D6473" t="str">
        <v>Almuerzo</v>
      </c>
      <c r="E6473" t="str">
        <v>05 Mayo</v>
      </c>
      <c r="F6473">
        <v>5</v>
      </c>
      <c r="G6473" s="1">
        <f>COMEDORES!M58</f>
        <v>4000</v>
      </c>
      <c r="H6473" s="1">
        <f>COMEDORES!N58</f>
        <v>0</v>
      </c>
    </row>
    <row r="6474">
      <c r="A6474" t="str">
        <v>Comedor Social</v>
      </c>
      <c r="B6474" t="str">
        <v>CHIMALTENANGO</v>
      </c>
      <c r="C6474" t="str">
        <v>SAN PEDRO YEPOCAPA</v>
      </c>
      <c r="D6474" t="str">
        <v>Almuerzo</v>
      </c>
      <c r="E6474" t="str">
        <v>06 Junio</v>
      </c>
      <c r="F6474">
        <v>6</v>
      </c>
      <c r="G6474" s="1">
        <f>COMEDORES!O58</f>
        <v>4000</v>
      </c>
      <c r="H6474" s="1">
        <f>COMEDORES!P58</f>
        <v>0</v>
      </c>
    </row>
    <row r="6475">
      <c r="A6475" t="str">
        <v>Comedor Social</v>
      </c>
      <c r="B6475" t="str">
        <v>CHIMALTENANGO</v>
      </c>
      <c r="C6475" t="str">
        <v>SAN PEDRO YEPOCAPA</v>
      </c>
      <c r="D6475" t="str">
        <v>Almuerzo</v>
      </c>
      <c r="E6475" t="str">
        <v>07 Julio</v>
      </c>
      <c r="F6475">
        <v>7</v>
      </c>
      <c r="G6475" s="1">
        <f>COMEDORES!Q58</f>
        <v>4600</v>
      </c>
      <c r="H6475" s="1">
        <f>COMEDORES!R58</f>
        <v>0</v>
      </c>
    </row>
    <row r="6476">
      <c r="A6476" t="str">
        <v>Comedor Social</v>
      </c>
      <c r="B6476" t="str">
        <v>CHIMALTENANGO</v>
      </c>
      <c r="C6476" t="str">
        <v>SAN PEDRO YEPOCAPA</v>
      </c>
      <c r="D6476" t="str">
        <v>Almuerzo</v>
      </c>
      <c r="E6476" t="str">
        <v>08 Agosto</v>
      </c>
      <c r="F6476">
        <v>8</v>
      </c>
      <c r="G6476" s="1">
        <f>COMEDORES!S58</f>
        <v>4200</v>
      </c>
      <c r="H6476" s="1">
        <f>COMEDORES!T58</f>
        <v>0</v>
      </c>
    </row>
    <row r="6477">
      <c r="A6477" t="str">
        <v>Comedor Social</v>
      </c>
      <c r="B6477" t="str">
        <v>CHIMALTENANGO</v>
      </c>
      <c r="C6477" t="str">
        <v>SAN PEDRO YEPOCAPA</v>
      </c>
      <c r="D6477" t="str">
        <v>Almuerzo</v>
      </c>
      <c r="E6477" t="str">
        <v>09 Septiembre</v>
      </c>
      <c r="F6477">
        <v>9</v>
      </c>
      <c r="G6477" s="1">
        <f>COMEDORES!U58</f>
        <v>4000</v>
      </c>
      <c r="H6477" s="1">
        <f>COMEDORES!V58</f>
        <v>0</v>
      </c>
    </row>
    <row r="6478">
      <c r="A6478" t="str">
        <v>Comedor Social</v>
      </c>
      <c r="B6478" t="str">
        <v>CHIMALTENANGO</v>
      </c>
      <c r="C6478" t="str">
        <v>EL TEJAR</v>
      </c>
      <c r="D6478" t="str">
        <v>Desayuno</v>
      </c>
      <c r="E6478" t="str">
        <v>01 Enero</v>
      </c>
      <c r="F6478">
        <v>1</v>
      </c>
      <c r="G6478" s="1">
        <f>COMEDORES!E59</f>
        <v>0</v>
      </c>
      <c r="H6478" s="1">
        <f>COMEDORES!F59</f>
        <v>0</v>
      </c>
    </row>
    <row r="6479">
      <c r="A6479" t="str">
        <v>Comedor Social</v>
      </c>
      <c r="B6479" t="str">
        <v>CHIMALTENANGO</v>
      </c>
      <c r="C6479" t="str">
        <v>EL TEJAR</v>
      </c>
      <c r="D6479" t="str">
        <v>Desayuno</v>
      </c>
      <c r="E6479" t="str">
        <v>02 Febrero</v>
      </c>
      <c r="F6479">
        <v>2</v>
      </c>
      <c r="G6479" s="1">
        <f>COMEDORES!G59</f>
        <v>0</v>
      </c>
      <c r="H6479" s="1">
        <f>COMEDORES!H59</f>
        <v>0</v>
      </c>
    </row>
    <row r="6480">
      <c r="A6480" t="str">
        <v>Comedor Social</v>
      </c>
      <c r="B6480" t="str">
        <v>CHIMALTENANGO</v>
      </c>
      <c r="C6480" t="str">
        <v>EL TEJAR</v>
      </c>
      <c r="D6480" t="str">
        <v>Desayuno</v>
      </c>
      <c r="E6480" t="str">
        <v>03 Marzo</v>
      </c>
      <c r="F6480">
        <v>3</v>
      </c>
      <c r="G6480" s="1">
        <f>COMEDORES!I59</f>
        <v>0</v>
      </c>
      <c r="H6480" s="1">
        <f>COMEDORES!J59</f>
        <v>0</v>
      </c>
    </row>
    <row r="6481">
      <c r="A6481" t="str">
        <v>Comedor Social</v>
      </c>
      <c r="B6481" t="str">
        <v>CHIMALTENANGO</v>
      </c>
      <c r="C6481" t="str">
        <v>EL TEJAR</v>
      </c>
      <c r="D6481" t="str">
        <v>Desayuno</v>
      </c>
      <c r="E6481" t="str">
        <v>04 Abril</v>
      </c>
      <c r="F6481">
        <v>4</v>
      </c>
      <c r="G6481" s="1">
        <f>COMEDORES!K59</f>
        <v>600</v>
      </c>
      <c r="H6481" s="1">
        <f>COMEDORES!L59</f>
        <v>0</v>
      </c>
    </row>
    <row r="6482">
      <c r="A6482" t="str">
        <v>Comedor Social</v>
      </c>
      <c r="B6482" t="str">
        <v>CHIMALTENANGO</v>
      </c>
      <c r="C6482" t="str">
        <v>EL TEJAR</v>
      </c>
      <c r="D6482" t="str">
        <v>Desayuno</v>
      </c>
      <c r="E6482" t="str">
        <v>05 Mayo</v>
      </c>
      <c r="F6482">
        <v>5</v>
      </c>
      <c r="G6482" s="1">
        <f>COMEDORES!M59</f>
        <v>3000</v>
      </c>
      <c r="H6482" s="1">
        <f>COMEDORES!N59</f>
        <v>44574</v>
      </c>
    </row>
    <row r="6483">
      <c r="A6483" t="str">
        <v>Comedor Social</v>
      </c>
      <c r="B6483" t="str">
        <v>CHIMALTENANGO</v>
      </c>
      <c r="C6483" t="str">
        <v>EL TEJAR</v>
      </c>
      <c r="D6483" t="str">
        <v>Desayuno</v>
      </c>
      <c r="E6483" t="str">
        <v>06 Junio</v>
      </c>
      <c r="F6483">
        <v>6</v>
      </c>
      <c r="G6483" s="1">
        <f>COMEDORES!O59</f>
        <v>3150</v>
      </c>
      <c r="H6483" s="1">
        <f>COMEDORES!P59</f>
        <v>222870</v>
      </c>
    </row>
    <row r="6484">
      <c r="A6484" t="str">
        <v>Comedor Social</v>
      </c>
      <c r="B6484" t="str">
        <v>CHIMALTENANGO</v>
      </c>
      <c r="C6484" t="str">
        <v>EL TEJAR</v>
      </c>
      <c r="D6484" t="str">
        <v>Desayuno</v>
      </c>
      <c r="E6484" t="str">
        <v>07 Julio</v>
      </c>
      <c r="F6484">
        <v>7</v>
      </c>
      <c r="G6484" s="1">
        <f>COMEDORES!Q59</f>
        <v>3450</v>
      </c>
      <c r="H6484" s="1">
        <f>COMEDORES!R59</f>
        <v>234013.5</v>
      </c>
    </row>
    <row r="6485">
      <c r="A6485" t="str">
        <v>Comedor Social</v>
      </c>
      <c r="B6485" t="str">
        <v>CHIMALTENANGO</v>
      </c>
      <c r="C6485" t="str">
        <v>EL TEJAR</v>
      </c>
      <c r="D6485" t="str">
        <v>Desayuno</v>
      </c>
      <c r="E6485" t="str">
        <v>08 Agosto</v>
      </c>
      <c r="F6485">
        <v>8</v>
      </c>
      <c r="G6485" s="1">
        <f>COMEDORES!S59</f>
        <v>3150</v>
      </c>
      <c r="H6485" s="1">
        <f>COMEDORES!T59</f>
        <v>256300.5</v>
      </c>
    </row>
    <row r="6486">
      <c r="A6486" t="str">
        <v>Comedor Social</v>
      </c>
      <c r="B6486" t="str">
        <v>CHIMALTENANGO</v>
      </c>
      <c r="C6486" t="str">
        <v>EL TEJAR</v>
      </c>
      <c r="D6486" t="str">
        <v>Desayuno</v>
      </c>
      <c r="E6486" t="str">
        <v>09 Septiembre</v>
      </c>
      <c r="F6486">
        <v>9</v>
      </c>
      <c r="G6486" s="1">
        <f>COMEDORES!U59</f>
        <v>3000</v>
      </c>
      <c r="H6486" s="1">
        <f>COMEDORES!V59</f>
        <v>234013.5</v>
      </c>
    </row>
    <row r="6487">
      <c r="A6487" t="str">
        <v>Comedor Social</v>
      </c>
      <c r="B6487" t="str">
        <v>CHIMALTENANGO</v>
      </c>
      <c r="C6487" t="str">
        <v>EL TEJAR</v>
      </c>
      <c r="D6487" t="str">
        <v>Almuerzo</v>
      </c>
      <c r="E6487" t="str">
        <v>01 Enero</v>
      </c>
      <c r="F6487">
        <v>1</v>
      </c>
      <c r="G6487" s="1">
        <f>COMEDORES!E60</f>
        <v>0</v>
      </c>
      <c r="H6487" s="1">
        <f>COMEDORES!F60</f>
        <v>0</v>
      </c>
    </row>
    <row r="6488">
      <c r="A6488" t="str">
        <v>Comedor Social</v>
      </c>
      <c r="B6488" t="str">
        <v>CHIMALTENANGO</v>
      </c>
      <c r="C6488" t="str">
        <v>EL TEJAR</v>
      </c>
      <c r="D6488" t="str">
        <v>Almuerzo</v>
      </c>
      <c r="E6488" t="str">
        <v>02 Febrero</v>
      </c>
      <c r="F6488">
        <v>2</v>
      </c>
      <c r="G6488" s="1">
        <f>COMEDORES!G60</f>
        <v>0</v>
      </c>
      <c r="H6488" s="1">
        <f>COMEDORES!H60</f>
        <v>0</v>
      </c>
    </row>
    <row r="6489">
      <c r="A6489" t="str">
        <v>Comedor Social</v>
      </c>
      <c r="B6489" t="str">
        <v>CHIMALTENANGO</v>
      </c>
      <c r="C6489" t="str">
        <v>EL TEJAR</v>
      </c>
      <c r="D6489" t="str">
        <v>Almuerzo</v>
      </c>
      <c r="E6489" t="str">
        <v>03 Marzo</v>
      </c>
      <c r="F6489">
        <v>3</v>
      </c>
      <c r="G6489" s="1">
        <f>COMEDORES!I60</f>
        <v>0</v>
      </c>
      <c r="H6489" s="1">
        <f>COMEDORES!J60</f>
        <v>0</v>
      </c>
    </row>
    <row r="6490">
      <c r="A6490" t="str">
        <v>Comedor Social</v>
      </c>
      <c r="B6490" t="str">
        <v>CHIMALTENANGO</v>
      </c>
      <c r="C6490" t="str">
        <v>EL TEJAR</v>
      </c>
      <c r="D6490" t="str">
        <v>Almuerzo</v>
      </c>
      <c r="E6490" t="str">
        <v>04 Abril</v>
      </c>
      <c r="F6490">
        <v>4</v>
      </c>
      <c r="G6490" s="1">
        <f>COMEDORES!K60</f>
        <v>800</v>
      </c>
      <c r="H6490" s="1">
        <f>COMEDORES!L60</f>
        <v>0</v>
      </c>
    </row>
    <row r="6491">
      <c r="A6491" t="str">
        <v>Comedor Social</v>
      </c>
      <c r="B6491" t="str">
        <v>CHIMALTENANGO</v>
      </c>
      <c r="C6491" t="str">
        <v>EL TEJAR</v>
      </c>
      <c r="D6491" t="str">
        <v>Almuerzo</v>
      </c>
      <c r="E6491" t="str">
        <v>05 Mayo</v>
      </c>
      <c r="F6491">
        <v>5</v>
      </c>
      <c r="G6491" s="1">
        <f>COMEDORES!M60</f>
        <v>4000</v>
      </c>
      <c r="H6491" s="1">
        <f>COMEDORES!N60</f>
        <v>0</v>
      </c>
    </row>
    <row r="6492">
      <c r="A6492" t="str">
        <v>Comedor Social</v>
      </c>
      <c r="B6492" t="str">
        <v>CHIMALTENANGO</v>
      </c>
      <c r="C6492" t="str">
        <v>EL TEJAR</v>
      </c>
      <c r="D6492" t="str">
        <v>Almuerzo</v>
      </c>
      <c r="E6492" t="str">
        <v>06 Junio</v>
      </c>
      <c r="F6492">
        <v>6</v>
      </c>
      <c r="G6492" s="1">
        <f>COMEDORES!O60</f>
        <v>4200</v>
      </c>
      <c r="H6492" s="1">
        <f>COMEDORES!P60</f>
        <v>0</v>
      </c>
    </row>
    <row r="6493">
      <c r="A6493" t="str">
        <v>Comedor Social</v>
      </c>
      <c r="B6493" t="str">
        <v>CHIMALTENANGO</v>
      </c>
      <c r="C6493" t="str">
        <v>EL TEJAR</v>
      </c>
      <c r="D6493" t="str">
        <v>Almuerzo</v>
      </c>
      <c r="E6493" t="str">
        <v>07 Julio</v>
      </c>
      <c r="F6493">
        <v>7</v>
      </c>
      <c r="G6493" s="1">
        <f>COMEDORES!Q60</f>
        <v>4600</v>
      </c>
      <c r="H6493" s="1">
        <f>COMEDORES!R60</f>
        <v>0</v>
      </c>
    </row>
    <row r="6494">
      <c r="A6494" t="str">
        <v>Comedor Social</v>
      </c>
      <c r="B6494" t="str">
        <v>CHIMALTENANGO</v>
      </c>
      <c r="C6494" t="str">
        <v>EL TEJAR</v>
      </c>
      <c r="D6494" t="str">
        <v>Almuerzo</v>
      </c>
      <c r="E6494" t="str">
        <v>08 Agosto</v>
      </c>
      <c r="F6494">
        <v>8</v>
      </c>
      <c r="G6494" s="1">
        <f>COMEDORES!S60</f>
        <v>4200</v>
      </c>
      <c r="H6494" s="1">
        <f>COMEDORES!T60</f>
        <v>0</v>
      </c>
    </row>
    <row r="6495">
      <c r="A6495" t="str">
        <v>Comedor Social</v>
      </c>
      <c r="B6495" t="str">
        <v>CHIMALTENANGO</v>
      </c>
      <c r="C6495" t="str">
        <v>EL TEJAR</v>
      </c>
      <c r="D6495" t="str">
        <v>Almuerzo</v>
      </c>
      <c r="E6495" t="str">
        <v>09 Septiembre</v>
      </c>
      <c r="F6495">
        <v>9</v>
      </c>
      <c r="G6495" s="1">
        <f>COMEDORES!U60</f>
        <v>3995</v>
      </c>
      <c r="H6495" s="1">
        <f>COMEDORES!V60</f>
        <v>0</v>
      </c>
    </row>
    <row r="6496">
      <c r="A6496" t="str">
        <v>Comedor Social</v>
      </c>
      <c r="B6496" t="str">
        <v>CHIQUIMULA</v>
      </c>
      <c r="C6496" t="str">
        <v>CAMOTÁN</v>
      </c>
      <c r="D6496" t="str">
        <v>Desayuno</v>
      </c>
      <c r="E6496" t="str">
        <v>01 Enero</v>
      </c>
      <c r="F6496">
        <v>1</v>
      </c>
      <c r="G6496" s="1">
        <f>COMEDORES!E61</f>
        <v>1800</v>
      </c>
      <c r="H6496" s="1">
        <f>COMEDORES!F61</f>
        <v>0</v>
      </c>
    </row>
    <row r="6497">
      <c r="A6497" t="str">
        <v>Comedor Social</v>
      </c>
      <c r="B6497" t="str">
        <v>CHIQUIMULA</v>
      </c>
      <c r="C6497" t="str">
        <v>CAMOTÁN</v>
      </c>
      <c r="D6497" t="str">
        <v>Desayuno</v>
      </c>
      <c r="E6497" t="str">
        <v>02 Febrero</v>
      </c>
      <c r="F6497">
        <v>2</v>
      </c>
      <c r="G6497" s="1">
        <f>COMEDORES!G61</f>
        <v>2000</v>
      </c>
      <c r="H6497" s="1">
        <f>COMEDORES!H61</f>
        <v>0</v>
      </c>
    </row>
    <row r="6498">
      <c r="A6498" t="str">
        <v>Comedor Social</v>
      </c>
      <c r="B6498" t="str">
        <v>CHIQUIMULA</v>
      </c>
      <c r="C6498" t="str">
        <v>CAMOTÁN</v>
      </c>
      <c r="D6498" t="str">
        <v>Desayuno</v>
      </c>
      <c r="E6498" t="str">
        <v>03 Marzo</v>
      </c>
      <c r="F6498">
        <v>3</v>
      </c>
      <c r="G6498" s="1">
        <f>COMEDORES!I61</f>
        <v>2200</v>
      </c>
      <c r="H6498" s="1">
        <f>COMEDORES!J61</f>
        <v>275613.25</v>
      </c>
    </row>
    <row r="6499">
      <c r="A6499" t="str">
        <v>Comedor Social</v>
      </c>
      <c r="B6499" t="str">
        <v>CHIQUIMULA</v>
      </c>
      <c r="C6499" t="str">
        <v>CAMOTÁN</v>
      </c>
      <c r="D6499" t="str">
        <v>Desayuno</v>
      </c>
      <c r="E6499" t="str">
        <v>04 Abril</v>
      </c>
      <c r="F6499">
        <v>4</v>
      </c>
      <c r="G6499" s="1">
        <f>COMEDORES!K61</f>
        <v>1894</v>
      </c>
      <c r="H6499" s="1">
        <f>COMEDORES!L61</f>
        <v>171436</v>
      </c>
    </row>
    <row r="6500">
      <c r="A6500" t="str">
        <v>Comedor Social</v>
      </c>
      <c r="B6500" t="str">
        <v>CHIQUIMULA</v>
      </c>
      <c r="C6500" t="str">
        <v>CAMOTÁN</v>
      </c>
      <c r="D6500" t="str">
        <v>Desayuno</v>
      </c>
      <c r="E6500" t="str">
        <v>05 Mayo</v>
      </c>
      <c r="F6500">
        <v>5</v>
      </c>
      <c r="G6500" s="1">
        <f>COMEDORES!M61</f>
        <v>2000</v>
      </c>
      <c r="H6500" s="1">
        <f>COMEDORES!N61</f>
        <v>0</v>
      </c>
    </row>
    <row r="6501">
      <c r="A6501" t="str">
        <v>Comedor Social</v>
      </c>
      <c r="B6501" t="str">
        <v>CHIQUIMULA</v>
      </c>
      <c r="C6501" t="str">
        <v>CAMOTÁN</v>
      </c>
      <c r="D6501" t="str">
        <v>Desayuno</v>
      </c>
      <c r="E6501" t="str">
        <v>06 Junio</v>
      </c>
      <c r="F6501">
        <v>6</v>
      </c>
      <c r="G6501" s="1">
        <f>COMEDORES!O61</f>
        <v>2100</v>
      </c>
      <c r="H6501" s="1">
        <f>COMEDORES!P61</f>
        <v>261150</v>
      </c>
    </row>
    <row r="6502">
      <c r="A6502" t="str">
        <v>Comedor Social</v>
      </c>
      <c r="B6502" t="str">
        <v>CHIQUIMULA</v>
      </c>
      <c r="C6502" t="str">
        <v>CAMOTÁN</v>
      </c>
      <c r="D6502" t="str">
        <v>Desayuno</v>
      </c>
      <c r="E6502" t="str">
        <v>07 Julio</v>
      </c>
      <c r="F6502">
        <v>7</v>
      </c>
      <c r="G6502" s="1">
        <f>COMEDORES!Q61</f>
        <v>2300</v>
      </c>
      <c r="H6502" s="1">
        <f>COMEDORES!R61</f>
        <v>140336</v>
      </c>
    </row>
    <row r="6503">
      <c r="A6503" t="str">
        <v>Comedor Social</v>
      </c>
      <c r="B6503" t="str">
        <v>CHIQUIMULA</v>
      </c>
      <c r="C6503" t="str">
        <v>CAMOTÁN</v>
      </c>
      <c r="D6503" t="str">
        <v>Desayuno</v>
      </c>
      <c r="E6503" t="str">
        <v>08 Agosto</v>
      </c>
      <c r="F6503">
        <v>8</v>
      </c>
      <c r="G6503" s="1">
        <f>COMEDORES!S61</f>
        <v>2100</v>
      </c>
      <c r="H6503" s="1">
        <f>COMEDORES!T61</f>
        <v>154100</v>
      </c>
    </row>
    <row r="6504">
      <c r="A6504" t="str">
        <v>Comedor Social</v>
      </c>
      <c r="B6504" t="str">
        <v>CHIQUIMULA</v>
      </c>
      <c r="C6504" t="str">
        <v>CAMOTÁN</v>
      </c>
      <c r="D6504" t="str">
        <v>Desayuno</v>
      </c>
      <c r="E6504" t="str">
        <v>09 Septiembre</v>
      </c>
      <c r="F6504">
        <v>9</v>
      </c>
      <c r="G6504" s="1">
        <f>COMEDORES!U61</f>
        <v>2000</v>
      </c>
      <c r="H6504" s="1">
        <f>COMEDORES!V61</f>
        <v>139020</v>
      </c>
    </row>
    <row r="6505">
      <c r="A6505" t="str">
        <v>Comedor Social</v>
      </c>
      <c r="B6505" t="str">
        <v>CHIQUIMULA</v>
      </c>
      <c r="C6505" t="str">
        <v>CAMOTÁN</v>
      </c>
      <c r="D6505" t="str">
        <v>Almuerzo</v>
      </c>
      <c r="E6505" t="str">
        <v>01 Enero</v>
      </c>
      <c r="F6505">
        <v>1</v>
      </c>
      <c r="G6505" s="1">
        <f>COMEDORES!E62</f>
        <v>2797</v>
      </c>
      <c r="H6505" s="1">
        <f>COMEDORES!F62</f>
        <v>0</v>
      </c>
    </row>
    <row r="6506">
      <c r="A6506" t="str">
        <v>Comedor Social</v>
      </c>
      <c r="B6506" t="str">
        <v>CHIQUIMULA</v>
      </c>
      <c r="C6506" t="str">
        <v>CAMOTÁN</v>
      </c>
      <c r="D6506" t="str">
        <v>Almuerzo</v>
      </c>
      <c r="E6506" t="str">
        <v>02 Febrero</v>
      </c>
      <c r="F6506">
        <v>2</v>
      </c>
      <c r="G6506" s="1">
        <f>COMEDORES!G62</f>
        <v>2778</v>
      </c>
      <c r="H6506" s="1">
        <f>COMEDORES!H62</f>
        <v>0</v>
      </c>
    </row>
    <row r="6507">
      <c r="A6507" t="str">
        <v>Comedor Social</v>
      </c>
      <c r="B6507" t="str">
        <v>CHIQUIMULA</v>
      </c>
      <c r="C6507" t="str">
        <v>CAMOTÁN</v>
      </c>
      <c r="D6507" t="str">
        <v>Almuerzo</v>
      </c>
      <c r="E6507" t="str">
        <v>03 Marzo</v>
      </c>
      <c r="F6507">
        <v>3</v>
      </c>
      <c r="G6507" s="1">
        <f>COMEDORES!I62</f>
        <v>3300</v>
      </c>
      <c r="H6507" s="1">
        <f>COMEDORES!J62</f>
        <v>0</v>
      </c>
    </row>
    <row r="6508">
      <c r="A6508" t="str">
        <v>Comedor Social</v>
      </c>
      <c r="B6508" t="str">
        <v>CHIQUIMULA</v>
      </c>
      <c r="C6508" t="str">
        <v>CAMOTÁN</v>
      </c>
      <c r="D6508" t="str">
        <v>Almuerzo</v>
      </c>
      <c r="E6508" t="str">
        <v>04 Abril</v>
      </c>
      <c r="F6508">
        <v>4</v>
      </c>
      <c r="G6508" s="1">
        <f>COMEDORES!K62</f>
        <v>2850</v>
      </c>
      <c r="H6508" s="1">
        <f>COMEDORES!L62</f>
        <v>0</v>
      </c>
    </row>
    <row r="6509">
      <c r="A6509" t="str">
        <v>Comedor Social</v>
      </c>
      <c r="B6509" t="str">
        <v>CHIQUIMULA</v>
      </c>
      <c r="C6509" t="str">
        <v>CAMOTÁN</v>
      </c>
      <c r="D6509" t="str">
        <v>Almuerzo</v>
      </c>
      <c r="E6509" t="str">
        <v>05 Mayo</v>
      </c>
      <c r="F6509">
        <v>5</v>
      </c>
      <c r="G6509" s="1">
        <f>COMEDORES!M62</f>
        <v>3000</v>
      </c>
      <c r="H6509" s="1">
        <f>COMEDORES!N62</f>
        <v>0</v>
      </c>
    </row>
    <row r="6510">
      <c r="A6510" t="str">
        <v>Comedor Social</v>
      </c>
      <c r="B6510" t="str">
        <v>CHIQUIMULA</v>
      </c>
      <c r="C6510" t="str">
        <v>CAMOTÁN</v>
      </c>
      <c r="D6510" t="str">
        <v>Almuerzo</v>
      </c>
      <c r="E6510" t="str">
        <v>06 Junio</v>
      </c>
      <c r="F6510">
        <v>6</v>
      </c>
      <c r="G6510" s="1">
        <f>COMEDORES!O62</f>
        <v>3137</v>
      </c>
      <c r="H6510" s="1">
        <f>COMEDORES!P62</f>
        <v>0</v>
      </c>
    </row>
    <row r="6511">
      <c r="A6511" t="str">
        <v>Comedor Social</v>
      </c>
      <c r="B6511" t="str">
        <v>CHIQUIMULA</v>
      </c>
      <c r="C6511" t="str">
        <v>CAMOTÁN</v>
      </c>
      <c r="D6511" t="str">
        <v>Almuerzo</v>
      </c>
      <c r="E6511" t="str">
        <v>07 Julio</v>
      </c>
      <c r="F6511">
        <v>7</v>
      </c>
      <c r="G6511" s="1">
        <f>COMEDORES!Q62</f>
        <v>3450</v>
      </c>
      <c r="H6511" s="1">
        <f>COMEDORES!R62</f>
        <v>0</v>
      </c>
    </row>
    <row r="6512">
      <c r="A6512" t="str">
        <v>Comedor Social</v>
      </c>
      <c r="B6512" t="str">
        <v>CHIQUIMULA</v>
      </c>
      <c r="C6512" t="str">
        <v>CAMOTÁN</v>
      </c>
      <c r="D6512" t="str">
        <v>Almuerzo</v>
      </c>
      <c r="E6512" t="str">
        <v>08 Agosto</v>
      </c>
      <c r="F6512">
        <v>8</v>
      </c>
      <c r="G6512" s="1">
        <f>COMEDORES!S62</f>
        <v>3090</v>
      </c>
      <c r="H6512" s="1">
        <f>COMEDORES!T62</f>
        <v>0</v>
      </c>
    </row>
    <row r="6513">
      <c r="A6513" t="str">
        <v>Comedor Social</v>
      </c>
      <c r="B6513" t="str">
        <v>CHIQUIMULA</v>
      </c>
      <c r="C6513" t="str">
        <v>CAMOTÁN</v>
      </c>
      <c r="D6513" t="str">
        <v>Almuerzo</v>
      </c>
      <c r="E6513" t="str">
        <v>09 Septiembre</v>
      </c>
      <c r="F6513">
        <v>9</v>
      </c>
      <c r="G6513" s="1">
        <f>COMEDORES!U62</f>
        <v>2998</v>
      </c>
      <c r="H6513" s="1">
        <f>COMEDORES!V62</f>
        <v>0</v>
      </c>
    </row>
    <row r="6514">
      <c r="A6514" t="str">
        <v>Comedor Social</v>
      </c>
      <c r="B6514" t="str">
        <v>CHIQUIMULA</v>
      </c>
      <c r="C6514" t="str">
        <v>CHIQUIMULA</v>
      </c>
      <c r="D6514" t="str">
        <v>Desayuno</v>
      </c>
      <c r="E6514" t="str">
        <v>01 Enero</v>
      </c>
      <c r="F6514">
        <v>1</v>
      </c>
      <c r="G6514" s="1">
        <f>COMEDORES!E63</f>
        <v>0</v>
      </c>
      <c r="H6514" s="1">
        <f>COMEDORES!F63</f>
        <v>0</v>
      </c>
    </row>
    <row r="6515">
      <c r="A6515" t="str">
        <v>Comedor Social</v>
      </c>
      <c r="B6515" t="str">
        <v>CHIQUIMULA</v>
      </c>
      <c r="C6515" t="str">
        <v>CHIQUIMULA</v>
      </c>
      <c r="D6515" t="str">
        <v>Desayuno</v>
      </c>
      <c r="E6515" t="str">
        <v>02 Febrero</v>
      </c>
      <c r="F6515">
        <v>2</v>
      </c>
      <c r="G6515" s="1">
        <f>COMEDORES!G63</f>
        <v>0</v>
      </c>
      <c r="H6515" s="1">
        <f>COMEDORES!H63</f>
        <v>0</v>
      </c>
    </row>
    <row r="6516">
      <c r="A6516" t="str">
        <v>Comedor Social</v>
      </c>
      <c r="B6516" t="str">
        <v>CHIQUIMULA</v>
      </c>
      <c r="C6516" t="str">
        <v>CHIQUIMULA</v>
      </c>
      <c r="D6516" t="str">
        <v>Desayuno</v>
      </c>
      <c r="E6516" t="str">
        <v>03 Marzo</v>
      </c>
      <c r="F6516">
        <v>3</v>
      </c>
      <c r="G6516" s="1">
        <f>COMEDORES!I63</f>
        <v>0</v>
      </c>
      <c r="H6516" s="1">
        <f>COMEDORES!J63</f>
        <v>0</v>
      </c>
    </row>
    <row r="6517">
      <c r="A6517" t="str">
        <v>Comedor Social</v>
      </c>
      <c r="B6517" t="str">
        <v>CHIQUIMULA</v>
      </c>
      <c r="C6517" t="str">
        <v>CHIQUIMULA</v>
      </c>
      <c r="D6517" t="str">
        <v>Desayuno</v>
      </c>
      <c r="E6517" t="str">
        <v>04 Abril</v>
      </c>
      <c r="F6517">
        <v>4</v>
      </c>
      <c r="G6517" s="1">
        <f>COMEDORES!K63</f>
        <v>0</v>
      </c>
      <c r="H6517" s="1">
        <f>COMEDORES!L63</f>
        <v>0</v>
      </c>
    </row>
    <row r="6518">
      <c r="A6518" t="str">
        <v>Comedor Social</v>
      </c>
      <c r="B6518" t="str">
        <v>CHIQUIMULA</v>
      </c>
      <c r="C6518" t="str">
        <v>CHIQUIMULA</v>
      </c>
      <c r="D6518" t="str">
        <v>Desayuno</v>
      </c>
      <c r="E6518" t="str">
        <v>05 Mayo</v>
      </c>
      <c r="F6518">
        <v>5</v>
      </c>
      <c r="G6518" s="1">
        <f>COMEDORES!M63</f>
        <v>0</v>
      </c>
      <c r="H6518" s="1">
        <f>COMEDORES!N63</f>
        <v>0</v>
      </c>
    </row>
    <row r="6519">
      <c r="A6519" t="str">
        <v>Comedor Social</v>
      </c>
      <c r="B6519" t="str">
        <v>CHIQUIMULA</v>
      </c>
      <c r="C6519" t="str">
        <v>CHIQUIMULA</v>
      </c>
      <c r="D6519" t="str">
        <v>Desayuno</v>
      </c>
      <c r="E6519" t="str">
        <v>06 Junio</v>
      </c>
      <c r="F6519">
        <v>6</v>
      </c>
      <c r="G6519" s="1">
        <f>COMEDORES!O63</f>
        <v>0</v>
      </c>
      <c r="H6519" s="1">
        <f>COMEDORES!P63</f>
        <v>0</v>
      </c>
    </row>
    <row r="6520">
      <c r="A6520" t="str">
        <v>Comedor Social</v>
      </c>
      <c r="B6520" t="str">
        <v>CHIQUIMULA</v>
      </c>
      <c r="C6520" t="str">
        <v>CHIQUIMULA</v>
      </c>
      <c r="D6520" t="str">
        <v>Desayuno</v>
      </c>
      <c r="E6520" t="str">
        <v>07 Julio</v>
      </c>
      <c r="F6520">
        <v>7</v>
      </c>
      <c r="G6520" s="1">
        <f>COMEDORES!Q63</f>
        <v>2547</v>
      </c>
      <c r="H6520" s="1">
        <f>COMEDORES!R63</f>
        <v>0</v>
      </c>
    </row>
    <row r="6521">
      <c r="A6521" t="str">
        <v>Comedor Social</v>
      </c>
      <c r="B6521" t="str">
        <v>CHIQUIMULA</v>
      </c>
      <c r="C6521" t="str">
        <v>CHIQUIMULA</v>
      </c>
      <c r="D6521" t="str">
        <v>Desayuno</v>
      </c>
      <c r="E6521" t="str">
        <v>08 Agosto</v>
      </c>
      <c r="F6521">
        <v>8</v>
      </c>
      <c r="G6521" s="1">
        <f>COMEDORES!S63</f>
        <v>3150</v>
      </c>
      <c r="H6521" s="1">
        <f>COMEDORES!T63</f>
        <v>196774.69</v>
      </c>
    </row>
    <row r="6522">
      <c r="A6522" t="str">
        <v>Comedor Social</v>
      </c>
      <c r="B6522" t="str">
        <v>CHIQUIMULA</v>
      </c>
      <c r="C6522" t="str">
        <v>CHIQUIMULA</v>
      </c>
      <c r="D6522" t="str">
        <v>Desayuno</v>
      </c>
      <c r="E6522" t="str">
        <v>09 Septiembre</v>
      </c>
      <c r="F6522">
        <v>9</v>
      </c>
      <c r="G6522" s="1">
        <f>COMEDORES!U63</f>
        <v>2400</v>
      </c>
      <c r="H6522" s="1">
        <f>COMEDORES!V63</f>
        <v>243190.5</v>
      </c>
    </row>
    <row r="6523">
      <c r="A6523" t="str">
        <v>Comedor Social</v>
      </c>
      <c r="B6523" t="str">
        <v>CHIQUIMULA</v>
      </c>
      <c r="C6523" t="str">
        <v>CHIQUIMULA</v>
      </c>
      <c r="D6523" t="str">
        <v>Almuerzo</v>
      </c>
      <c r="E6523" t="str">
        <v>01 Enero</v>
      </c>
      <c r="F6523">
        <v>1</v>
      </c>
      <c r="G6523" s="1">
        <f>COMEDORES!E64</f>
        <v>0</v>
      </c>
      <c r="H6523" s="1">
        <f>COMEDORES!F64</f>
        <v>0</v>
      </c>
    </row>
    <row r="6524">
      <c r="A6524" t="str">
        <v>Comedor Social</v>
      </c>
      <c r="B6524" t="str">
        <v>CHIQUIMULA</v>
      </c>
      <c r="C6524" t="str">
        <v>CHIQUIMULA</v>
      </c>
      <c r="D6524" t="str">
        <v>Almuerzo</v>
      </c>
      <c r="E6524" t="str">
        <v>02 Febrero</v>
      </c>
      <c r="F6524">
        <v>2</v>
      </c>
      <c r="G6524" s="1">
        <f>COMEDORES!G64</f>
        <v>0</v>
      </c>
      <c r="H6524" s="1">
        <f>COMEDORES!H64</f>
        <v>0</v>
      </c>
    </row>
    <row r="6525">
      <c r="A6525" t="str">
        <v>Comedor Social</v>
      </c>
      <c r="B6525" t="str">
        <v>CHIQUIMULA</v>
      </c>
      <c r="C6525" t="str">
        <v>CHIQUIMULA</v>
      </c>
      <c r="D6525" t="str">
        <v>Almuerzo</v>
      </c>
      <c r="E6525" t="str">
        <v>03 Marzo</v>
      </c>
      <c r="F6525">
        <v>3</v>
      </c>
      <c r="G6525" s="1">
        <f>COMEDORES!I64</f>
        <v>0</v>
      </c>
      <c r="H6525" s="1">
        <f>COMEDORES!J64</f>
        <v>0</v>
      </c>
    </row>
    <row r="6526">
      <c r="A6526" t="str">
        <v>Comedor Social</v>
      </c>
      <c r="B6526" t="str">
        <v>CHIQUIMULA</v>
      </c>
      <c r="C6526" t="str">
        <v>CHIQUIMULA</v>
      </c>
      <c r="D6526" t="str">
        <v>Almuerzo</v>
      </c>
      <c r="E6526" t="str">
        <v>04 Abril</v>
      </c>
      <c r="F6526">
        <v>4</v>
      </c>
      <c r="G6526" s="1">
        <f>COMEDORES!K64</f>
        <v>0</v>
      </c>
      <c r="H6526" s="1">
        <f>COMEDORES!L64</f>
        <v>0</v>
      </c>
    </row>
    <row r="6527">
      <c r="A6527" t="str">
        <v>Comedor Social</v>
      </c>
      <c r="B6527" t="str">
        <v>CHIQUIMULA</v>
      </c>
      <c r="C6527" t="str">
        <v>CHIQUIMULA</v>
      </c>
      <c r="D6527" t="str">
        <v>Almuerzo</v>
      </c>
      <c r="E6527" t="str">
        <v>05 Mayo</v>
      </c>
      <c r="F6527">
        <v>5</v>
      </c>
      <c r="G6527" s="1">
        <f>COMEDORES!M64</f>
        <v>0</v>
      </c>
      <c r="H6527" s="1">
        <f>COMEDORES!N64</f>
        <v>0</v>
      </c>
    </row>
    <row r="6528">
      <c r="A6528" t="str">
        <v>Comedor Social</v>
      </c>
      <c r="B6528" t="str">
        <v>CHIQUIMULA</v>
      </c>
      <c r="C6528" t="str">
        <v>CHIQUIMULA</v>
      </c>
      <c r="D6528" t="str">
        <v>Almuerzo</v>
      </c>
      <c r="E6528" t="str">
        <v>06 Junio</v>
      </c>
      <c r="F6528">
        <v>6</v>
      </c>
      <c r="G6528" s="1">
        <f>COMEDORES!O64</f>
        <v>0</v>
      </c>
      <c r="H6528" s="1">
        <f>COMEDORES!P64</f>
        <v>0</v>
      </c>
    </row>
    <row r="6529">
      <c r="A6529" t="str">
        <v>Comedor Social</v>
      </c>
      <c r="B6529" t="str">
        <v>CHIQUIMULA</v>
      </c>
      <c r="C6529" t="str">
        <v>CHIQUIMULA</v>
      </c>
      <c r="D6529" t="str">
        <v>Almuerzo</v>
      </c>
      <c r="E6529" t="str">
        <v>07 Julio</v>
      </c>
      <c r="F6529">
        <v>7</v>
      </c>
      <c r="G6529" s="1">
        <f>COMEDORES!Q64</f>
        <v>3400</v>
      </c>
      <c r="H6529" s="1">
        <f>COMEDORES!R64</f>
        <v>0</v>
      </c>
    </row>
    <row r="6530">
      <c r="A6530" t="str">
        <v>Comedor Social</v>
      </c>
      <c r="B6530" t="str">
        <v>CHIQUIMULA</v>
      </c>
      <c r="C6530" t="str">
        <v>CHIQUIMULA</v>
      </c>
      <c r="D6530" t="str">
        <v>Almuerzo</v>
      </c>
      <c r="E6530" t="str">
        <v>08 Agosto</v>
      </c>
      <c r="F6530">
        <v>8</v>
      </c>
      <c r="G6530" s="1">
        <f>COMEDORES!S64</f>
        <v>4200</v>
      </c>
      <c r="H6530" s="1">
        <f>COMEDORES!T64</f>
        <v>0</v>
      </c>
    </row>
    <row r="6531">
      <c r="A6531" t="str">
        <v>Comedor Social</v>
      </c>
      <c r="B6531" t="str">
        <v>CHIQUIMULA</v>
      </c>
      <c r="C6531" t="str">
        <v>CHIQUIMULA</v>
      </c>
      <c r="D6531" t="str">
        <v>Almuerzo</v>
      </c>
      <c r="E6531" t="str">
        <v>09 Septiembre</v>
      </c>
      <c r="F6531">
        <v>9</v>
      </c>
      <c r="G6531" s="1">
        <f>COMEDORES!U64</f>
        <v>3000</v>
      </c>
      <c r="H6531" s="1">
        <f>COMEDORES!V64</f>
        <v>0</v>
      </c>
    </row>
    <row r="6532">
      <c r="A6532" t="str">
        <v>Comedor Social</v>
      </c>
      <c r="B6532" t="str">
        <v>CHIQUIMULA</v>
      </c>
      <c r="C6532" t="str">
        <v>IPALA</v>
      </c>
      <c r="D6532" t="str">
        <v>Desayuno</v>
      </c>
      <c r="E6532" t="str">
        <v>01 Enero</v>
      </c>
      <c r="F6532">
        <v>1</v>
      </c>
      <c r="G6532" s="1">
        <f>COMEDORES!E65</f>
        <v>0</v>
      </c>
      <c r="H6532" s="1">
        <f>COMEDORES!F65</f>
        <v>0</v>
      </c>
    </row>
    <row r="6533">
      <c r="A6533" t="str">
        <v>Comedor Social</v>
      </c>
      <c r="B6533" t="str">
        <v>CHIQUIMULA</v>
      </c>
      <c r="C6533" t="str">
        <v>IPALA</v>
      </c>
      <c r="D6533" t="str">
        <v>Desayuno</v>
      </c>
      <c r="E6533" t="str">
        <v>02 Febrero</v>
      </c>
      <c r="F6533">
        <v>2</v>
      </c>
      <c r="G6533" s="1">
        <f>COMEDORES!G65</f>
        <v>0</v>
      </c>
      <c r="H6533" s="1">
        <f>COMEDORES!H65</f>
        <v>0</v>
      </c>
    </row>
    <row r="6534">
      <c r="A6534" t="str">
        <v>Comedor Social</v>
      </c>
      <c r="B6534" t="str">
        <v>CHIQUIMULA</v>
      </c>
      <c r="C6534" t="str">
        <v>IPALA</v>
      </c>
      <c r="D6534" t="str">
        <v>Desayuno</v>
      </c>
      <c r="E6534" t="str">
        <v>03 Marzo</v>
      </c>
      <c r="F6534">
        <v>3</v>
      </c>
      <c r="G6534" s="1">
        <f>COMEDORES!I65</f>
        <v>0</v>
      </c>
      <c r="H6534" s="1">
        <f>COMEDORES!J65</f>
        <v>0</v>
      </c>
    </row>
    <row r="6535">
      <c r="A6535" t="str">
        <v>Comedor Social</v>
      </c>
      <c r="B6535" t="str">
        <v>CHIQUIMULA</v>
      </c>
      <c r="C6535" t="str">
        <v>IPALA</v>
      </c>
      <c r="D6535" t="str">
        <v>Desayuno</v>
      </c>
      <c r="E6535" t="str">
        <v>04 Abril</v>
      </c>
      <c r="F6535">
        <v>4</v>
      </c>
      <c r="G6535" s="1">
        <f>COMEDORES!K65</f>
        <v>0</v>
      </c>
      <c r="H6535" s="1">
        <f>COMEDORES!L65</f>
        <v>0</v>
      </c>
    </row>
    <row r="6536">
      <c r="A6536" t="str">
        <v>Comedor Social</v>
      </c>
      <c r="B6536" t="str">
        <v>CHIQUIMULA</v>
      </c>
      <c r="C6536" t="str">
        <v>IPALA</v>
      </c>
      <c r="D6536" t="str">
        <v>Desayuno</v>
      </c>
      <c r="E6536" t="str">
        <v>05 Mayo</v>
      </c>
      <c r="F6536">
        <v>5</v>
      </c>
      <c r="G6536" s="1">
        <f>COMEDORES!M65</f>
        <v>0</v>
      </c>
      <c r="H6536" s="1">
        <f>COMEDORES!N65</f>
        <v>0</v>
      </c>
    </row>
    <row r="6537">
      <c r="A6537" t="str">
        <v>Comedor Social</v>
      </c>
      <c r="B6537" t="str">
        <v>CHIQUIMULA</v>
      </c>
      <c r="C6537" t="str">
        <v>IPALA</v>
      </c>
      <c r="D6537" t="str">
        <v>Desayuno</v>
      </c>
      <c r="E6537" t="str">
        <v>06 Junio</v>
      </c>
      <c r="F6537">
        <v>6</v>
      </c>
      <c r="G6537" s="1">
        <f>COMEDORES!O65</f>
        <v>1400</v>
      </c>
      <c r="H6537" s="1">
        <f>COMEDORES!P65</f>
        <v>0</v>
      </c>
    </row>
    <row r="6538">
      <c r="A6538" t="str">
        <v>Comedor Social</v>
      </c>
      <c r="B6538" t="str">
        <v>CHIQUIMULA</v>
      </c>
      <c r="C6538" t="str">
        <v>IPALA</v>
      </c>
      <c r="D6538" t="str">
        <v>Desayuno</v>
      </c>
      <c r="E6538" t="str">
        <v>07 Julio</v>
      </c>
      <c r="F6538">
        <v>7</v>
      </c>
      <c r="G6538" s="1">
        <f>COMEDORES!Q65</f>
        <v>2300</v>
      </c>
      <c r="H6538" s="1">
        <f>COMEDORES!R65</f>
        <v>115812.95</v>
      </c>
    </row>
    <row r="6539">
      <c r="A6539" t="str">
        <v>Comedor Social</v>
      </c>
      <c r="B6539" t="str">
        <v>CHIQUIMULA</v>
      </c>
      <c r="C6539" t="str">
        <v>IPALA</v>
      </c>
      <c r="D6539" t="str">
        <v>Desayuno</v>
      </c>
      <c r="E6539" t="str">
        <v>08 Agosto</v>
      </c>
      <c r="F6539">
        <v>8</v>
      </c>
      <c r="G6539" s="1">
        <f>COMEDORES!S65</f>
        <v>2100</v>
      </c>
      <c r="H6539" s="1">
        <f>COMEDORES!T65</f>
        <v>189292.15</v>
      </c>
    </row>
    <row r="6540">
      <c r="A6540" t="str">
        <v>Comedor Social</v>
      </c>
      <c r="B6540" t="str">
        <v>CHIQUIMULA</v>
      </c>
      <c r="C6540" t="str">
        <v>IPALA</v>
      </c>
      <c r="D6540" t="str">
        <v>Desayuno</v>
      </c>
      <c r="E6540" t="str">
        <v>09 Septiembre</v>
      </c>
      <c r="F6540">
        <v>9</v>
      </c>
      <c r="G6540" s="1">
        <f>COMEDORES!U65</f>
        <v>2000</v>
      </c>
      <c r="H6540" s="1">
        <f>COMEDORES!V65</f>
        <v>174184.5</v>
      </c>
    </row>
    <row r="6541">
      <c r="A6541" t="str">
        <v>Comedor Social</v>
      </c>
      <c r="B6541" t="str">
        <v>CHIQUIMULA</v>
      </c>
      <c r="C6541" t="str">
        <v>IPALA</v>
      </c>
      <c r="D6541" t="str">
        <v>Almuerzo</v>
      </c>
      <c r="E6541" t="str">
        <v>01 Enero</v>
      </c>
      <c r="F6541">
        <v>1</v>
      </c>
      <c r="G6541" s="1">
        <f>COMEDORES!E66</f>
        <v>0</v>
      </c>
      <c r="H6541" s="1">
        <f>COMEDORES!F66</f>
        <v>0</v>
      </c>
    </row>
    <row r="6542">
      <c r="A6542" t="str">
        <v>Comedor Social</v>
      </c>
      <c r="B6542" t="str">
        <v>CHIQUIMULA</v>
      </c>
      <c r="C6542" t="str">
        <v>IPALA</v>
      </c>
      <c r="D6542" t="str">
        <v>Almuerzo</v>
      </c>
      <c r="E6542" t="str">
        <v>02 Febrero</v>
      </c>
      <c r="F6542">
        <v>2</v>
      </c>
      <c r="G6542" s="1">
        <f>COMEDORES!G66</f>
        <v>0</v>
      </c>
      <c r="H6542" s="1">
        <f>COMEDORES!H66</f>
        <v>0</v>
      </c>
    </row>
    <row r="6543">
      <c r="A6543" t="str">
        <v>Comedor Social</v>
      </c>
      <c r="B6543" t="str">
        <v>CHIQUIMULA</v>
      </c>
      <c r="C6543" t="str">
        <v>IPALA</v>
      </c>
      <c r="D6543" t="str">
        <v>Almuerzo</v>
      </c>
      <c r="E6543" t="str">
        <v>03 Marzo</v>
      </c>
      <c r="F6543">
        <v>3</v>
      </c>
      <c r="G6543" s="1">
        <f>COMEDORES!I66</f>
        <v>0</v>
      </c>
      <c r="H6543" s="1">
        <f>COMEDORES!J66</f>
        <v>0</v>
      </c>
    </row>
    <row r="6544">
      <c r="A6544" t="str">
        <v>Comedor Social</v>
      </c>
      <c r="B6544" t="str">
        <v>CHIQUIMULA</v>
      </c>
      <c r="C6544" t="str">
        <v>IPALA</v>
      </c>
      <c r="D6544" t="str">
        <v>Almuerzo</v>
      </c>
      <c r="E6544" t="str">
        <v>04 Abril</v>
      </c>
      <c r="F6544">
        <v>4</v>
      </c>
      <c r="G6544" s="1">
        <f>COMEDORES!K66</f>
        <v>0</v>
      </c>
      <c r="H6544" s="1">
        <f>COMEDORES!L66</f>
        <v>0</v>
      </c>
    </row>
    <row r="6545">
      <c r="A6545" t="str">
        <v>Comedor Social</v>
      </c>
      <c r="B6545" t="str">
        <v>CHIQUIMULA</v>
      </c>
      <c r="C6545" t="str">
        <v>IPALA</v>
      </c>
      <c r="D6545" t="str">
        <v>Almuerzo</v>
      </c>
      <c r="E6545" t="str">
        <v>05 Mayo</v>
      </c>
      <c r="F6545">
        <v>5</v>
      </c>
      <c r="G6545" s="1">
        <f>COMEDORES!M66</f>
        <v>0</v>
      </c>
      <c r="H6545" s="1">
        <f>COMEDORES!N66</f>
        <v>0</v>
      </c>
    </row>
    <row r="6546">
      <c r="A6546" t="str">
        <v>Comedor Social</v>
      </c>
      <c r="B6546" t="str">
        <v>CHIQUIMULA</v>
      </c>
      <c r="C6546" t="str">
        <v>IPALA</v>
      </c>
      <c r="D6546" t="str">
        <v>Almuerzo</v>
      </c>
      <c r="E6546" t="str">
        <v>06 Junio</v>
      </c>
      <c r="F6546">
        <v>6</v>
      </c>
      <c r="G6546" s="1">
        <f>COMEDORES!O66</f>
        <v>2091</v>
      </c>
      <c r="H6546" s="1">
        <f>COMEDORES!P66</f>
        <v>0</v>
      </c>
    </row>
    <row r="6547">
      <c r="A6547" t="str">
        <v>Comedor Social</v>
      </c>
      <c r="B6547" t="str">
        <v>CHIQUIMULA</v>
      </c>
      <c r="C6547" t="str">
        <v>IPALA</v>
      </c>
      <c r="D6547" t="str">
        <v>Almuerzo</v>
      </c>
      <c r="E6547" t="str">
        <v>07 Julio</v>
      </c>
      <c r="F6547">
        <v>7</v>
      </c>
      <c r="G6547" s="1">
        <f>COMEDORES!Q66</f>
        <v>3407</v>
      </c>
      <c r="H6547" s="1">
        <f>COMEDORES!R66</f>
        <v>0</v>
      </c>
    </row>
    <row r="6548">
      <c r="A6548" t="str">
        <v>Comedor Social</v>
      </c>
      <c r="B6548" t="str">
        <v>CHIQUIMULA</v>
      </c>
      <c r="C6548" t="str">
        <v>IPALA</v>
      </c>
      <c r="D6548" t="str">
        <v>Almuerzo</v>
      </c>
      <c r="E6548" t="str">
        <v>08 Agosto</v>
      </c>
      <c r="F6548">
        <v>8</v>
      </c>
      <c r="G6548" s="1">
        <f>COMEDORES!S66</f>
        <v>3150</v>
      </c>
      <c r="H6548" s="1">
        <f>COMEDORES!T66</f>
        <v>0</v>
      </c>
    </row>
    <row r="6549">
      <c r="A6549" t="str">
        <v>Comedor Social</v>
      </c>
      <c r="B6549" t="str">
        <v>CHIQUIMULA</v>
      </c>
      <c r="C6549" t="str">
        <v>IPALA</v>
      </c>
      <c r="D6549" t="str">
        <v>Almuerzo</v>
      </c>
      <c r="E6549" t="str">
        <v>09 Septiembre</v>
      </c>
      <c r="F6549">
        <v>9</v>
      </c>
      <c r="G6549" s="1">
        <f>COMEDORES!U66</f>
        <v>2992</v>
      </c>
      <c r="H6549" s="1">
        <f>COMEDORES!V66</f>
        <v>0</v>
      </c>
    </row>
    <row r="6550">
      <c r="A6550" t="str">
        <v>Comedor Social</v>
      </c>
      <c r="B6550" t="str">
        <v>CHIQUIMULA</v>
      </c>
      <c r="C6550" t="str">
        <v>JOCOTÁN</v>
      </c>
      <c r="D6550" t="str">
        <v>Desayuno</v>
      </c>
      <c r="E6550" t="str">
        <v>01 Enero</v>
      </c>
      <c r="F6550">
        <v>1</v>
      </c>
      <c r="G6550" s="1">
        <f>COMEDORES!E67</f>
        <v>2700</v>
      </c>
      <c r="H6550" s="1">
        <f>COMEDORES!F67</f>
        <v>0</v>
      </c>
    </row>
    <row r="6551">
      <c r="A6551" t="str">
        <v>Comedor Social</v>
      </c>
      <c r="B6551" t="str">
        <v>CHIQUIMULA</v>
      </c>
      <c r="C6551" t="str">
        <v>JOCOTÁN</v>
      </c>
      <c r="D6551" t="str">
        <v>Desayuno</v>
      </c>
      <c r="E6551" t="str">
        <v>02 Febrero</v>
      </c>
      <c r="F6551">
        <v>2</v>
      </c>
      <c r="G6551" s="1">
        <f>COMEDORES!G67</f>
        <v>2875</v>
      </c>
      <c r="H6551" s="1">
        <f>COMEDORES!H67</f>
        <v>0</v>
      </c>
    </row>
    <row r="6552">
      <c r="A6552" t="str">
        <v>Comedor Social</v>
      </c>
      <c r="B6552" t="str">
        <v>CHIQUIMULA</v>
      </c>
      <c r="C6552" t="str">
        <v>JOCOTÁN</v>
      </c>
      <c r="D6552" t="str">
        <v>Desayuno</v>
      </c>
      <c r="E6552" t="str">
        <v>03 Marzo</v>
      </c>
      <c r="F6552">
        <v>3</v>
      </c>
      <c r="G6552" s="1">
        <f>COMEDORES!I67</f>
        <v>2750</v>
      </c>
      <c r="H6552" s="1">
        <f>COMEDORES!J67</f>
        <v>389046.5</v>
      </c>
    </row>
    <row r="6553">
      <c r="A6553" t="str">
        <v>Comedor Social</v>
      </c>
      <c r="B6553" t="str">
        <v>CHIQUIMULA</v>
      </c>
      <c r="C6553" t="str">
        <v>JOCOTÁN</v>
      </c>
      <c r="D6553" t="str">
        <v>Desayuno</v>
      </c>
      <c r="E6553" t="str">
        <v>04 Abril</v>
      </c>
      <c r="F6553">
        <v>4</v>
      </c>
      <c r="G6553" s="1">
        <f>COMEDORES!K67</f>
        <v>2375</v>
      </c>
      <c r="H6553" s="1">
        <f>COMEDORES!L67</f>
        <v>234315</v>
      </c>
    </row>
    <row r="6554">
      <c r="A6554" t="str">
        <v>Comedor Social</v>
      </c>
      <c r="B6554" t="str">
        <v>CHIQUIMULA</v>
      </c>
      <c r="C6554" t="str">
        <v>JOCOTÁN</v>
      </c>
      <c r="D6554" t="str">
        <v>Desayuno</v>
      </c>
      <c r="E6554" t="str">
        <v>05 Mayo</v>
      </c>
      <c r="F6554">
        <v>5</v>
      </c>
      <c r="G6554" s="1">
        <f>COMEDORES!M67</f>
        <v>2499</v>
      </c>
      <c r="H6554" s="1">
        <f>COMEDORES!N67</f>
        <v>0</v>
      </c>
    </row>
    <row r="6555">
      <c r="A6555" t="str">
        <v>Comedor Social</v>
      </c>
      <c r="B6555" t="str">
        <v>CHIQUIMULA</v>
      </c>
      <c r="C6555" t="str">
        <v>JOCOTÁN</v>
      </c>
      <c r="D6555" t="str">
        <v>Desayuno</v>
      </c>
      <c r="E6555" t="str">
        <v>06 Junio</v>
      </c>
      <c r="F6555">
        <v>6</v>
      </c>
      <c r="G6555" s="1">
        <f>COMEDORES!O67</f>
        <v>2625</v>
      </c>
      <c r="H6555" s="1">
        <f>COMEDORES!P67</f>
        <v>340000</v>
      </c>
    </row>
    <row r="6556">
      <c r="A6556" t="str">
        <v>Comedor Social</v>
      </c>
      <c r="B6556" t="str">
        <v>CHIQUIMULA</v>
      </c>
      <c r="C6556" t="str">
        <v>JOCOTÁN</v>
      </c>
      <c r="D6556" t="str">
        <v>Desayuno</v>
      </c>
      <c r="E6556" t="str">
        <v>07 Julio</v>
      </c>
      <c r="F6556">
        <v>7</v>
      </c>
      <c r="G6556" s="1">
        <f>COMEDORES!Q67</f>
        <v>2875</v>
      </c>
      <c r="H6556" s="1">
        <f>COMEDORES!R67</f>
        <v>183085</v>
      </c>
    </row>
    <row r="6557">
      <c r="A6557" t="str">
        <v>Comedor Social</v>
      </c>
      <c r="B6557" t="str">
        <v>CHIQUIMULA</v>
      </c>
      <c r="C6557" t="str">
        <v>JOCOTÁN</v>
      </c>
      <c r="D6557" t="str">
        <v>Desayuno</v>
      </c>
      <c r="E6557" t="str">
        <v>08 Agosto</v>
      </c>
      <c r="F6557">
        <v>8</v>
      </c>
      <c r="G6557" s="1">
        <f>COMEDORES!S67</f>
        <v>2625</v>
      </c>
      <c r="H6557" s="1">
        <f>COMEDORES!T67</f>
        <v>200675</v>
      </c>
    </row>
    <row r="6558">
      <c r="A6558" t="str">
        <v>Comedor Social</v>
      </c>
      <c r="B6558" t="str">
        <v>CHIQUIMULA</v>
      </c>
      <c r="C6558" t="str">
        <v>JOCOTÁN</v>
      </c>
      <c r="D6558" t="str">
        <v>Desayuno</v>
      </c>
      <c r="E6558" t="str">
        <v>09 Septiembre</v>
      </c>
      <c r="F6558">
        <v>9</v>
      </c>
      <c r="G6558" s="1">
        <f>COMEDORES!U67</f>
        <v>2500</v>
      </c>
      <c r="H6558" s="1">
        <f>COMEDORES!V67</f>
        <v>181265</v>
      </c>
    </row>
    <row r="6559">
      <c r="A6559" t="str">
        <v>Comedor Social</v>
      </c>
      <c r="B6559" t="str">
        <v>CHIQUIMULA</v>
      </c>
      <c r="C6559" t="str">
        <v>JOCOTÁN</v>
      </c>
      <c r="D6559" t="str">
        <v>Almuerzo</v>
      </c>
      <c r="E6559" t="str">
        <v>01 Enero</v>
      </c>
      <c r="F6559">
        <v>1</v>
      </c>
      <c r="G6559" s="1">
        <f>COMEDORES!E68</f>
        <v>3800</v>
      </c>
      <c r="H6559" s="1">
        <f>COMEDORES!F68</f>
        <v>0</v>
      </c>
    </row>
    <row r="6560">
      <c r="A6560" t="str">
        <v>Comedor Social</v>
      </c>
      <c r="B6560" t="str">
        <v>CHIQUIMULA</v>
      </c>
      <c r="C6560" t="str">
        <v>JOCOTÁN</v>
      </c>
      <c r="D6560" t="str">
        <v>Almuerzo</v>
      </c>
      <c r="E6560" t="str">
        <v>02 Febrero</v>
      </c>
      <c r="F6560">
        <v>2</v>
      </c>
      <c r="G6560" s="1">
        <f>COMEDORES!G68</f>
        <v>4000</v>
      </c>
      <c r="H6560" s="1">
        <f>COMEDORES!H68</f>
        <v>0</v>
      </c>
    </row>
    <row r="6561">
      <c r="A6561" t="str">
        <v>Comedor Social</v>
      </c>
      <c r="B6561" t="str">
        <v>CHIQUIMULA</v>
      </c>
      <c r="C6561" t="str">
        <v>JOCOTÁN</v>
      </c>
      <c r="D6561" t="str">
        <v>Almuerzo</v>
      </c>
      <c r="E6561" t="str">
        <v>03 Marzo</v>
      </c>
      <c r="F6561">
        <v>3</v>
      </c>
      <c r="G6561" s="1">
        <f>COMEDORES!I68</f>
        <v>4400</v>
      </c>
      <c r="H6561" s="1">
        <f>COMEDORES!J68</f>
        <v>0</v>
      </c>
    </row>
    <row r="6562">
      <c r="A6562" t="str">
        <v>Comedor Social</v>
      </c>
      <c r="B6562" t="str">
        <v>CHIQUIMULA</v>
      </c>
      <c r="C6562" t="str">
        <v>JOCOTÁN</v>
      </c>
      <c r="D6562" t="str">
        <v>Almuerzo</v>
      </c>
      <c r="E6562" t="str">
        <v>04 Abril</v>
      </c>
      <c r="F6562">
        <v>4</v>
      </c>
      <c r="G6562" s="1">
        <f>COMEDORES!K68</f>
        <v>3800</v>
      </c>
      <c r="H6562" s="1">
        <f>COMEDORES!L68</f>
        <v>0</v>
      </c>
    </row>
    <row r="6563">
      <c r="A6563" t="str">
        <v>Comedor Social</v>
      </c>
      <c r="B6563" t="str">
        <v>CHIQUIMULA</v>
      </c>
      <c r="C6563" t="str">
        <v>JOCOTÁN</v>
      </c>
      <c r="D6563" t="str">
        <v>Almuerzo</v>
      </c>
      <c r="E6563" t="str">
        <v>05 Mayo</v>
      </c>
      <c r="F6563">
        <v>5</v>
      </c>
      <c r="G6563" s="1">
        <f>COMEDORES!M68</f>
        <v>4000</v>
      </c>
      <c r="H6563" s="1">
        <f>COMEDORES!N68</f>
        <v>0</v>
      </c>
    </row>
    <row r="6564">
      <c r="A6564" t="str">
        <v>Comedor Social</v>
      </c>
      <c r="B6564" t="str">
        <v>CHIQUIMULA</v>
      </c>
      <c r="C6564" t="str">
        <v>JOCOTÁN</v>
      </c>
      <c r="D6564" t="str">
        <v>Almuerzo</v>
      </c>
      <c r="E6564" t="str">
        <v>06 Junio</v>
      </c>
      <c r="F6564">
        <v>6</v>
      </c>
      <c r="G6564" s="1">
        <f>COMEDORES!O68</f>
        <v>4195</v>
      </c>
      <c r="H6564" s="1">
        <f>COMEDORES!P68</f>
        <v>0</v>
      </c>
    </row>
    <row r="6565">
      <c r="A6565" t="str">
        <v>Comedor Social</v>
      </c>
      <c r="B6565" t="str">
        <v>CHIQUIMULA</v>
      </c>
      <c r="C6565" t="str">
        <v>JOCOTÁN</v>
      </c>
      <c r="D6565" t="str">
        <v>Almuerzo</v>
      </c>
      <c r="E6565" t="str">
        <v>07 Julio</v>
      </c>
      <c r="F6565">
        <v>7</v>
      </c>
      <c r="G6565" s="1">
        <f>COMEDORES!Q68</f>
        <v>4600</v>
      </c>
      <c r="H6565" s="1">
        <f>COMEDORES!R68</f>
        <v>0</v>
      </c>
    </row>
    <row r="6566">
      <c r="A6566" t="str">
        <v>Comedor Social</v>
      </c>
      <c r="B6566" t="str">
        <v>CHIQUIMULA</v>
      </c>
      <c r="C6566" t="str">
        <v>JOCOTÁN</v>
      </c>
      <c r="D6566" t="str">
        <v>Almuerzo</v>
      </c>
      <c r="E6566" t="str">
        <v>08 Agosto</v>
      </c>
      <c r="F6566">
        <v>8</v>
      </c>
      <c r="G6566" s="1">
        <f>COMEDORES!S68</f>
        <v>4130</v>
      </c>
      <c r="H6566" s="1">
        <f>COMEDORES!T68</f>
        <v>0</v>
      </c>
    </row>
    <row r="6567">
      <c r="A6567" t="str">
        <v>Comedor Social</v>
      </c>
      <c r="B6567" t="str">
        <v>CHIQUIMULA</v>
      </c>
      <c r="C6567" t="str">
        <v>JOCOTÁN</v>
      </c>
      <c r="D6567" t="str">
        <v>Almuerzo</v>
      </c>
      <c r="E6567" t="str">
        <v>09 Septiembre</v>
      </c>
      <c r="F6567">
        <v>9</v>
      </c>
      <c r="G6567" s="1">
        <f>COMEDORES!U68</f>
        <v>3981</v>
      </c>
      <c r="H6567" s="1">
        <f>COMEDORES!V68</f>
        <v>0</v>
      </c>
    </row>
    <row r="6568">
      <c r="A6568" t="str">
        <v>Comedor Social</v>
      </c>
      <c r="B6568" t="str">
        <v>CHIQUIMULA</v>
      </c>
      <c r="C6568" t="str">
        <v>OLOPA</v>
      </c>
      <c r="D6568" t="str">
        <v>Desayuno</v>
      </c>
      <c r="E6568" t="str">
        <v>01 Enero</v>
      </c>
      <c r="F6568">
        <v>1</v>
      </c>
      <c r="G6568" s="1">
        <f>COMEDORES!E69</f>
        <v>1350</v>
      </c>
      <c r="H6568" s="1">
        <f>COMEDORES!F69</f>
        <v>0</v>
      </c>
    </row>
    <row r="6569">
      <c r="A6569" t="str">
        <v>Comedor Social</v>
      </c>
      <c r="B6569" t="str">
        <v>CHIQUIMULA</v>
      </c>
      <c r="C6569" t="str">
        <v>OLOPA</v>
      </c>
      <c r="D6569" t="str">
        <v>Desayuno</v>
      </c>
      <c r="E6569" t="str">
        <v>02 Febrero</v>
      </c>
      <c r="F6569">
        <v>2</v>
      </c>
      <c r="G6569" s="1">
        <f>COMEDORES!G69</f>
        <v>1500</v>
      </c>
      <c r="H6569" s="1">
        <f>COMEDORES!H69</f>
        <v>0</v>
      </c>
    </row>
    <row r="6570">
      <c r="A6570" t="str">
        <v>Comedor Social</v>
      </c>
      <c r="B6570" t="str">
        <v>CHIQUIMULA</v>
      </c>
      <c r="C6570" t="str">
        <v>OLOPA</v>
      </c>
      <c r="D6570" t="str">
        <v>Desayuno</v>
      </c>
      <c r="E6570" t="str">
        <v>03 Marzo</v>
      </c>
      <c r="F6570">
        <v>3</v>
      </c>
      <c r="G6570" s="1">
        <f>COMEDORES!I69</f>
        <v>1650</v>
      </c>
      <c r="H6570" s="1">
        <f>COMEDORES!J69</f>
        <v>245679.91</v>
      </c>
    </row>
    <row r="6571">
      <c r="A6571" t="str">
        <v>Comedor Social</v>
      </c>
      <c r="B6571" t="str">
        <v>CHIQUIMULA</v>
      </c>
      <c r="C6571" t="str">
        <v>OLOPA</v>
      </c>
      <c r="D6571" t="str">
        <v>Desayuno</v>
      </c>
      <c r="E6571" t="str">
        <v>04 Abril</v>
      </c>
      <c r="F6571">
        <v>4</v>
      </c>
      <c r="G6571" s="1">
        <f>COMEDORES!K69</f>
        <v>1386</v>
      </c>
      <c r="H6571" s="1">
        <f>COMEDORES!L69</f>
        <v>140743.99999999997</v>
      </c>
    </row>
    <row r="6572">
      <c r="A6572" t="str">
        <v>Comedor Social</v>
      </c>
      <c r="B6572" t="str">
        <v>CHIQUIMULA</v>
      </c>
      <c r="C6572" t="str">
        <v>OLOPA</v>
      </c>
      <c r="D6572" t="str">
        <v>Desayuno</v>
      </c>
      <c r="E6572" t="str">
        <v>05 Mayo</v>
      </c>
      <c r="F6572">
        <v>5</v>
      </c>
      <c r="G6572" s="1">
        <f>COMEDORES!M69</f>
        <v>1493</v>
      </c>
      <c r="H6572" s="1">
        <f>COMEDORES!N69</f>
        <v>0</v>
      </c>
    </row>
    <row r="6573">
      <c r="A6573" t="str">
        <v>Comedor Social</v>
      </c>
      <c r="B6573" t="str">
        <v>CHIQUIMULA</v>
      </c>
      <c r="C6573" t="str">
        <v>OLOPA</v>
      </c>
      <c r="D6573" t="str">
        <v>Desayuno</v>
      </c>
      <c r="E6573" t="str">
        <v>06 Junio</v>
      </c>
      <c r="F6573">
        <v>6</v>
      </c>
      <c r="G6573" s="1">
        <f>COMEDORES!O69</f>
        <v>1565</v>
      </c>
      <c r="H6573" s="1">
        <f>COMEDORES!P69</f>
        <v>202091.00000000006</v>
      </c>
    </row>
    <row r="6574">
      <c r="A6574" t="str">
        <v>Comedor Social</v>
      </c>
      <c r="B6574" t="str">
        <v>CHIQUIMULA</v>
      </c>
      <c r="C6574" t="str">
        <v>OLOPA</v>
      </c>
      <c r="D6574" t="str">
        <v>Desayuno</v>
      </c>
      <c r="E6574" t="str">
        <v>07 Julio</v>
      </c>
      <c r="F6574">
        <v>7</v>
      </c>
      <c r="G6574" s="1">
        <f>COMEDORES!Q69</f>
        <v>1725</v>
      </c>
      <c r="H6574" s="1">
        <f>COMEDORES!R69</f>
        <v>110861</v>
      </c>
    </row>
    <row r="6575">
      <c r="A6575" t="str">
        <v>Comedor Social</v>
      </c>
      <c r="B6575" t="str">
        <v>CHIQUIMULA</v>
      </c>
      <c r="C6575" t="str">
        <v>OLOPA</v>
      </c>
      <c r="D6575" t="str">
        <v>Desayuno</v>
      </c>
      <c r="E6575" t="str">
        <v>08 Agosto</v>
      </c>
      <c r="F6575">
        <v>8</v>
      </c>
      <c r="G6575" s="1">
        <f>COMEDORES!S69</f>
        <v>1572</v>
      </c>
      <c r="H6575" s="1">
        <f>COMEDORES!T69</f>
        <v>122841</v>
      </c>
    </row>
    <row r="6576">
      <c r="A6576" t="str">
        <v>Comedor Social</v>
      </c>
      <c r="B6576" t="str">
        <v>CHIQUIMULA</v>
      </c>
      <c r="C6576" t="str">
        <v>OLOPA</v>
      </c>
      <c r="D6576" t="str">
        <v>Desayuno</v>
      </c>
      <c r="E6576" t="str">
        <v>09 Septiembre</v>
      </c>
      <c r="F6576">
        <v>9</v>
      </c>
      <c r="G6576" s="1">
        <f>COMEDORES!U69</f>
        <v>1500</v>
      </c>
      <c r="H6576" s="1">
        <f>COMEDORES!V69</f>
        <v>110084</v>
      </c>
    </row>
    <row r="6577">
      <c r="A6577" t="str">
        <v>Comedor Social</v>
      </c>
      <c r="B6577" t="str">
        <v>CHIQUIMULA</v>
      </c>
      <c r="C6577" t="str">
        <v>OLOPA</v>
      </c>
      <c r="D6577" t="str">
        <v>Almuerzo</v>
      </c>
      <c r="E6577" t="str">
        <v>01 Enero</v>
      </c>
      <c r="F6577">
        <v>1</v>
      </c>
      <c r="G6577" s="1">
        <f>COMEDORES!E70</f>
        <v>2830</v>
      </c>
      <c r="H6577" s="1">
        <f>COMEDORES!F70</f>
        <v>0</v>
      </c>
    </row>
    <row r="6578">
      <c r="A6578" t="str">
        <v>Comedor Social</v>
      </c>
      <c r="B6578" t="str">
        <v>CHIQUIMULA</v>
      </c>
      <c r="C6578" t="str">
        <v>OLOPA</v>
      </c>
      <c r="D6578" t="str">
        <v>Almuerzo</v>
      </c>
      <c r="E6578" t="str">
        <v>02 Febrero</v>
      </c>
      <c r="F6578">
        <v>2</v>
      </c>
      <c r="G6578" s="1">
        <f>COMEDORES!G70</f>
        <v>2709</v>
      </c>
      <c r="H6578" s="1">
        <f>COMEDORES!H70</f>
        <v>0</v>
      </c>
    </row>
    <row r="6579">
      <c r="A6579" t="str">
        <v>Comedor Social</v>
      </c>
      <c r="B6579" t="str">
        <v>CHIQUIMULA</v>
      </c>
      <c r="C6579" t="str">
        <v>OLOPA</v>
      </c>
      <c r="D6579" t="str">
        <v>Almuerzo</v>
      </c>
      <c r="E6579" t="str">
        <v>03 Marzo</v>
      </c>
      <c r="F6579">
        <v>3</v>
      </c>
      <c r="G6579" s="1">
        <f>COMEDORES!I70</f>
        <v>2750</v>
      </c>
      <c r="H6579" s="1">
        <f>COMEDORES!J70</f>
        <v>0</v>
      </c>
    </row>
    <row r="6580">
      <c r="A6580" t="str">
        <v>Comedor Social</v>
      </c>
      <c r="B6580" t="str">
        <v>CHIQUIMULA</v>
      </c>
      <c r="C6580" t="str">
        <v>OLOPA</v>
      </c>
      <c r="D6580" t="str">
        <v>Almuerzo</v>
      </c>
      <c r="E6580" t="str">
        <v>04 Abril</v>
      </c>
      <c r="F6580">
        <v>4</v>
      </c>
      <c r="G6580" s="1">
        <f>COMEDORES!K70</f>
        <v>2237</v>
      </c>
      <c r="H6580" s="1">
        <f>COMEDORES!L70</f>
        <v>0</v>
      </c>
    </row>
    <row r="6581">
      <c r="A6581" t="str">
        <v>Comedor Social</v>
      </c>
      <c r="B6581" t="str">
        <v>CHIQUIMULA</v>
      </c>
      <c r="C6581" t="str">
        <v>OLOPA</v>
      </c>
      <c r="D6581" t="str">
        <v>Almuerzo</v>
      </c>
      <c r="E6581" t="str">
        <v>05 Mayo</v>
      </c>
      <c r="F6581">
        <v>5</v>
      </c>
      <c r="G6581" s="1">
        <f>COMEDORES!M70</f>
        <v>2410</v>
      </c>
      <c r="H6581" s="1">
        <f>COMEDORES!N70</f>
        <v>0</v>
      </c>
    </row>
    <row r="6582">
      <c r="A6582" t="str">
        <v>Comedor Social</v>
      </c>
      <c r="B6582" t="str">
        <v>CHIQUIMULA</v>
      </c>
      <c r="C6582" t="str">
        <v>OLOPA</v>
      </c>
      <c r="D6582" t="str">
        <v>Almuerzo</v>
      </c>
      <c r="E6582" t="str">
        <v>06 Junio</v>
      </c>
      <c r="F6582">
        <v>6</v>
      </c>
      <c r="G6582" s="1">
        <f>COMEDORES!O70</f>
        <v>2562</v>
      </c>
      <c r="H6582" s="1">
        <f>COMEDORES!P70</f>
        <v>0</v>
      </c>
    </row>
    <row r="6583">
      <c r="A6583" t="str">
        <v>Comedor Social</v>
      </c>
      <c r="B6583" t="str">
        <v>CHIQUIMULA</v>
      </c>
      <c r="C6583" t="str">
        <v>OLOPA</v>
      </c>
      <c r="D6583" t="str">
        <v>Almuerzo</v>
      </c>
      <c r="E6583" t="str">
        <v>07 Julio</v>
      </c>
      <c r="F6583">
        <v>7</v>
      </c>
      <c r="G6583" s="1">
        <f>COMEDORES!Q70</f>
        <v>2847</v>
      </c>
      <c r="H6583" s="1">
        <f>COMEDORES!R70</f>
        <v>0</v>
      </c>
    </row>
    <row r="6584">
      <c r="A6584" t="str">
        <v>Comedor Social</v>
      </c>
      <c r="B6584" t="str">
        <v>CHIQUIMULA</v>
      </c>
      <c r="C6584" t="str">
        <v>OLOPA</v>
      </c>
      <c r="D6584" t="str">
        <v>Almuerzo</v>
      </c>
      <c r="E6584" t="str">
        <v>08 Agosto</v>
      </c>
      <c r="F6584">
        <v>8</v>
      </c>
      <c r="G6584" s="1">
        <f>COMEDORES!S70</f>
        <v>2528</v>
      </c>
      <c r="H6584" s="1">
        <f>COMEDORES!T70</f>
        <v>0</v>
      </c>
    </row>
    <row r="6585">
      <c r="A6585" t="str">
        <v>Comedor Social</v>
      </c>
      <c r="B6585" t="str">
        <v>CHIQUIMULA</v>
      </c>
      <c r="C6585" t="str">
        <v>OLOPA</v>
      </c>
      <c r="D6585" t="str">
        <v>Almuerzo</v>
      </c>
      <c r="E6585" t="str">
        <v>09 Septiembre</v>
      </c>
      <c r="F6585">
        <v>9</v>
      </c>
      <c r="G6585" s="1">
        <f>COMEDORES!U70</f>
        <v>2385</v>
      </c>
      <c r="H6585" s="1">
        <f>COMEDORES!V70</f>
        <v>0</v>
      </c>
    </row>
    <row r="6586">
      <c r="A6586" t="str">
        <v>Comedor Social</v>
      </c>
      <c r="B6586" t="str">
        <v>CHIQUIMULA</v>
      </c>
      <c r="C6586" t="str">
        <v>SAN JUAN ERMITA</v>
      </c>
      <c r="D6586" t="str">
        <v>Desayuno</v>
      </c>
      <c r="E6586" t="str">
        <v>01 Enero</v>
      </c>
      <c r="F6586">
        <v>1</v>
      </c>
      <c r="G6586" s="1">
        <f>COMEDORES!E71</f>
        <v>0</v>
      </c>
      <c r="H6586" s="1">
        <f>COMEDORES!F71</f>
        <v>0</v>
      </c>
    </row>
    <row r="6587">
      <c r="A6587" t="str">
        <v>Comedor Social</v>
      </c>
      <c r="B6587" t="str">
        <v>CHIQUIMULA</v>
      </c>
      <c r="C6587" t="str">
        <v>SAN JUAN ERMITA</v>
      </c>
      <c r="D6587" t="str">
        <v>Desayuno</v>
      </c>
      <c r="E6587" t="str">
        <v>02 Febrero</v>
      </c>
      <c r="F6587">
        <v>2</v>
      </c>
      <c r="G6587" s="1">
        <f>COMEDORES!G71</f>
        <v>0</v>
      </c>
      <c r="H6587" s="1">
        <f>COMEDORES!H71</f>
        <v>0</v>
      </c>
    </row>
    <row r="6588">
      <c r="A6588" t="str">
        <v>Comedor Social</v>
      </c>
      <c r="B6588" t="str">
        <v>CHIQUIMULA</v>
      </c>
      <c r="C6588" t="str">
        <v>SAN JUAN ERMITA</v>
      </c>
      <c r="D6588" t="str">
        <v>Desayuno</v>
      </c>
      <c r="E6588" t="str">
        <v>03 Marzo</v>
      </c>
      <c r="F6588">
        <v>3</v>
      </c>
      <c r="G6588" s="1">
        <f>COMEDORES!I71</f>
        <v>0</v>
      </c>
      <c r="H6588" s="1">
        <f>COMEDORES!J71</f>
        <v>0</v>
      </c>
    </row>
    <row r="6589">
      <c r="A6589" t="str">
        <v>Comedor Social</v>
      </c>
      <c r="B6589" t="str">
        <v>CHIQUIMULA</v>
      </c>
      <c r="C6589" t="str">
        <v>SAN JUAN ERMITA</v>
      </c>
      <c r="D6589" t="str">
        <v>Desayuno</v>
      </c>
      <c r="E6589" t="str">
        <v>04 Abril</v>
      </c>
      <c r="F6589">
        <v>4</v>
      </c>
      <c r="G6589" s="1">
        <f>COMEDORES!K71</f>
        <v>0</v>
      </c>
      <c r="H6589" s="1">
        <f>COMEDORES!L71</f>
        <v>0</v>
      </c>
    </row>
    <row r="6590">
      <c r="A6590" t="str">
        <v>Comedor Social</v>
      </c>
      <c r="B6590" t="str">
        <v>CHIQUIMULA</v>
      </c>
      <c r="C6590" t="str">
        <v>SAN JUAN ERMITA</v>
      </c>
      <c r="D6590" t="str">
        <v>Desayuno</v>
      </c>
      <c r="E6590" t="str">
        <v>05 Mayo</v>
      </c>
      <c r="F6590">
        <v>5</v>
      </c>
      <c r="G6590" s="1">
        <f>COMEDORES!M71</f>
        <v>0</v>
      </c>
      <c r="H6590" s="1">
        <f>COMEDORES!N71</f>
        <v>0</v>
      </c>
    </row>
    <row r="6591">
      <c r="A6591" t="str">
        <v>Comedor Social</v>
      </c>
      <c r="B6591" t="str">
        <v>CHIQUIMULA</v>
      </c>
      <c r="C6591" t="str">
        <v>SAN JUAN ERMITA</v>
      </c>
      <c r="D6591" t="str">
        <v>Desayuno</v>
      </c>
      <c r="E6591" t="str">
        <v>06 Junio</v>
      </c>
      <c r="F6591">
        <v>6</v>
      </c>
      <c r="G6591" s="1">
        <f>COMEDORES!O71</f>
        <v>0</v>
      </c>
      <c r="H6591" s="1">
        <f>COMEDORES!P71</f>
        <v>0</v>
      </c>
    </row>
    <row r="6592">
      <c r="A6592" t="str">
        <v>Comedor Social</v>
      </c>
      <c r="B6592" t="str">
        <v>CHIQUIMULA</v>
      </c>
      <c r="C6592" t="str">
        <v>SAN JUAN ERMITA</v>
      </c>
      <c r="D6592" t="str">
        <v>Desayuno</v>
      </c>
      <c r="E6592" t="str">
        <v>07 Julio</v>
      </c>
      <c r="F6592">
        <v>7</v>
      </c>
      <c r="G6592" s="1">
        <f>COMEDORES!Q71</f>
        <v>2195</v>
      </c>
      <c r="H6592" s="1">
        <f>COMEDORES!R71</f>
        <v>0</v>
      </c>
    </row>
    <row r="6593">
      <c r="A6593" t="str">
        <v>Comedor Social</v>
      </c>
      <c r="B6593" t="str">
        <v>CHIQUIMULA</v>
      </c>
      <c r="C6593" t="str">
        <v>SAN JUAN ERMITA</v>
      </c>
      <c r="D6593" t="str">
        <v>Desayuno</v>
      </c>
      <c r="E6593" t="str">
        <v>08 Agosto</v>
      </c>
      <c r="F6593">
        <v>8</v>
      </c>
      <c r="G6593" s="1">
        <f>COMEDORES!S71</f>
        <v>3078</v>
      </c>
      <c r="H6593" s="1">
        <f>COMEDORES!T71</f>
        <v>174054.65</v>
      </c>
    </row>
    <row r="6594">
      <c r="A6594" t="str">
        <v>Comedor Social</v>
      </c>
      <c r="B6594" t="str">
        <v>CHIQUIMULA</v>
      </c>
      <c r="C6594" t="str">
        <v>SAN JUAN ERMITA</v>
      </c>
      <c r="D6594" t="str">
        <v>Desayuno</v>
      </c>
      <c r="E6594" t="str">
        <v>09 Septiembre</v>
      </c>
      <c r="F6594">
        <v>9</v>
      </c>
      <c r="G6594" s="1">
        <f>COMEDORES!U71</f>
        <v>2376</v>
      </c>
      <c r="H6594" s="1">
        <f>COMEDORES!V71</f>
        <v>228571.51</v>
      </c>
    </row>
    <row r="6595">
      <c r="A6595" t="str">
        <v>Comedor Social</v>
      </c>
      <c r="B6595" t="str">
        <v>CHIQUIMULA</v>
      </c>
      <c r="C6595" t="str">
        <v>SAN JUAN ERMITA</v>
      </c>
      <c r="D6595" t="str">
        <v>Almuerzo</v>
      </c>
      <c r="E6595" t="str">
        <v>01 Enero</v>
      </c>
      <c r="F6595">
        <v>1</v>
      </c>
      <c r="G6595" s="1">
        <f>COMEDORES!E72</f>
        <v>0</v>
      </c>
      <c r="H6595" s="1">
        <f>COMEDORES!F72</f>
        <v>0</v>
      </c>
    </row>
    <row r="6596">
      <c r="A6596" t="str">
        <v>Comedor Social</v>
      </c>
      <c r="B6596" t="str">
        <v>CHIQUIMULA</v>
      </c>
      <c r="C6596" t="str">
        <v>SAN JUAN ERMITA</v>
      </c>
      <c r="D6596" t="str">
        <v>Almuerzo</v>
      </c>
      <c r="E6596" t="str">
        <v>02 Febrero</v>
      </c>
      <c r="F6596">
        <v>2</v>
      </c>
      <c r="G6596" s="1">
        <f>COMEDORES!G72</f>
        <v>0</v>
      </c>
      <c r="H6596" s="1">
        <f>COMEDORES!H72</f>
        <v>0</v>
      </c>
    </row>
    <row r="6597">
      <c r="A6597" t="str">
        <v>Comedor Social</v>
      </c>
      <c r="B6597" t="str">
        <v>CHIQUIMULA</v>
      </c>
      <c r="C6597" t="str">
        <v>SAN JUAN ERMITA</v>
      </c>
      <c r="D6597" t="str">
        <v>Almuerzo</v>
      </c>
      <c r="E6597" t="str">
        <v>03 Marzo</v>
      </c>
      <c r="F6597">
        <v>3</v>
      </c>
      <c r="G6597" s="1">
        <f>COMEDORES!I72</f>
        <v>0</v>
      </c>
      <c r="H6597" s="1">
        <f>COMEDORES!J72</f>
        <v>0</v>
      </c>
    </row>
    <row r="6598">
      <c r="A6598" t="str">
        <v>Comedor Social</v>
      </c>
      <c r="B6598" t="str">
        <v>CHIQUIMULA</v>
      </c>
      <c r="C6598" t="str">
        <v>SAN JUAN ERMITA</v>
      </c>
      <c r="D6598" t="str">
        <v>Almuerzo</v>
      </c>
      <c r="E6598" t="str">
        <v>04 Abril</v>
      </c>
      <c r="F6598">
        <v>4</v>
      </c>
      <c r="G6598" s="1">
        <f>COMEDORES!K72</f>
        <v>0</v>
      </c>
      <c r="H6598" s="1">
        <f>COMEDORES!L72</f>
        <v>0</v>
      </c>
    </row>
    <row r="6599">
      <c r="A6599" t="str">
        <v>Comedor Social</v>
      </c>
      <c r="B6599" t="str">
        <v>CHIQUIMULA</v>
      </c>
      <c r="C6599" t="str">
        <v>SAN JUAN ERMITA</v>
      </c>
      <c r="D6599" t="str">
        <v>Almuerzo</v>
      </c>
      <c r="E6599" t="str">
        <v>05 Mayo</v>
      </c>
      <c r="F6599">
        <v>5</v>
      </c>
      <c r="G6599" s="1">
        <f>COMEDORES!M72</f>
        <v>0</v>
      </c>
      <c r="H6599" s="1">
        <f>COMEDORES!N72</f>
        <v>0</v>
      </c>
    </row>
    <row r="6600">
      <c r="A6600" t="str">
        <v>Comedor Social</v>
      </c>
      <c r="B6600" t="str">
        <v>CHIQUIMULA</v>
      </c>
      <c r="C6600" t="str">
        <v>SAN JUAN ERMITA</v>
      </c>
      <c r="D6600" t="str">
        <v>Almuerzo</v>
      </c>
      <c r="E6600" t="str">
        <v>06 Junio</v>
      </c>
      <c r="F6600">
        <v>6</v>
      </c>
      <c r="G6600" s="1">
        <f>COMEDORES!O72</f>
        <v>0</v>
      </c>
      <c r="H6600" s="1">
        <f>COMEDORES!P72</f>
        <v>0</v>
      </c>
    </row>
    <row r="6601">
      <c r="A6601" t="str">
        <v>Comedor Social</v>
      </c>
      <c r="B6601" t="str">
        <v>CHIQUIMULA</v>
      </c>
      <c r="C6601" t="str">
        <v>SAN JUAN ERMITA</v>
      </c>
      <c r="D6601" t="str">
        <v>Almuerzo</v>
      </c>
      <c r="E6601" t="str">
        <v>07 Julio</v>
      </c>
      <c r="F6601">
        <v>7</v>
      </c>
      <c r="G6601" s="1">
        <f>COMEDORES!Q72</f>
        <v>3060</v>
      </c>
      <c r="H6601" s="1">
        <f>COMEDORES!R72</f>
        <v>0</v>
      </c>
    </row>
    <row r="6602">
      <c r="A6602" t="str">
        <v>Comedor Social</v>
      </c>
      <c r="B6602" t="str">
        <v>CHIQUIMULA</v>
      </c>
      <c r="C6602" t="str">
        <v>SAN JUAN ERMITA</v>
      </c>
      <c r="D6602" t="str">
        <v>Almuerzo</v>
      </c>
      <c r="E6602" t="str">
        <v>08 Agosto</v>
      </c>
      <c r="F6602">
        <v>8</v>
      </c>
      <c r="G6602" s="1">
        <f>COMEDORES!S72</f>
        <v>3841</v>
      </c>
      <c r="H6602" s="1">
        <f>COMEDORES!T72</f>
        <v>0</v>
      </c>
    </row>
    <row r="6603">
      <c r="A6603" t="str">
        <v>Comedor Social</v>
      </c>
      <c r="B6603" t="str">
        <v>CHIQUIMULA</v>
      </c>
      <c r="C6603" t="str">
        <v>SAN JUAN ERMITA</v>
      </c>
      <c r="D6603" t="str">
        <v>Almuerzo</v>
      </c>
      <c r="E6603" t="str">
        <v>09 Septiembre</v>
      </c>
      <c r="F6603">
        <v>9</v>
      </c>
      <c r="G6603" s="1">
        <f>COMEDORES!U72</f>
        <v>2815</v>
      </c>
      <c r="H6603" s="1">
        <f>COMEDORES!V72</f>
        <v>0</v>
      </c>
    </row>
    <row r="6604">
      <c r="A6604" t="str">
        <v>Comedor Social</v>
      </c>
      <c r="B6604" t="str">
        <v>EL PROGRESO</v>
      </c>
      <c r="C6604" t="str">
        <v>EL JÍCARO</v>
      </c>
      <c r="D6604" t="str">
        <v>Desayuno</v>
      </c>
      <c r="E6604" t="str">
        <v>01 Enero</v>
      </c>
      <c r="F6604">
        <v>1</v>
      </c>
      <c r="G6604" s="1">
        <f>COMEDORES!E73</f>
        <v>1795</v>
      </c>
      <c r="H6604" s="1">
        <f>COMEDORES!F73</f>
        <v>0</v>
      </c>
    </row>
    <row r="6605">
      <c r="A6605" t="str">
        <v>Comedor Social</v>
      </c>
      <c r="B6605" t="str">
        <v>EL PROGRESO</v>
      </c>
      <c r="C6605" t="str">
        <v>EL JÍCARO</v>
      </c>
      <c r="D6605" t="str">
        <v>Desayuno</v>
      </c>
      <c r="E6605" t="str">
        <v>02 Febrero</v>
      </c>
      <c r="F6605">
        <v>2</v>
      </c>
      <c r="G6605" s="1">
        <f>COMEDORES!G73</f>
        <v>2000</v>
      </c>
      <c r="H6605" s="1">
        <f>COMEDORES!H73</f>
        <v>84770</v>
      </c>
    </row>
    <row r="6606">
      <c r="A6606" t="str">
        <v>Comedor Social</v>
      </c>
      <c r="B6606" t="str">
        <v>EL PROGRESO</v>
      </c>
      <c r="C6606" t="str">
        <v>EL JÍCARO</v>
      </c>
      <c r="D6606" t="str">
        <v>Desayuno</v>
      </c>
      <c r="E6606" t="str">
        <v>03 Marzo</v>
      </c>
      <c r="F6606">
        <v>3</v>
      </c>
      <c r="G6606" s="1">
        <f>COMEDORES!I73</f>
        <v>2200</v>
      </c>
      <c r="H6606" s="1">
        <f>COMEDORES!J73</f>
        <v>140490</v>
      </c>
    </row>
    <row r="6607">
      <c r="A6607" t="str">
        <v>Comedor Social</v>
      </c>
      <c r="B6607" t="str">
        <v>EL PROGRESO</v>
      </c>
      <c r="C6607" t="str">
        <v>EL JÍCARO</v>
      </c>
      <c r="D6607" t="str">
        <v>Desayuno</v>
      </c>
      <c r="E6607" t="str">
        <v>04 Abril</v>
      </c>
      <c r="F6607">
        <v>4</v>
      </c>
      <c r="G6607" s="1">
        <f>COMEDORES!K73</f>
        <v>1900</v>
      </c>
      <c r="H6607" s="1">
        <f>COMEDORES!L73</f>
        <v>218700</v>
      </c>
    </row>
    <row r="6608">
      <c r="A6608" t="str">
        <v>Comedor Social</v>
      </c>
      <c r="B6608" t="str">
        <v>EL PROGRESO</v>
      </c>
      <c r="C6608" t="str">
        <v>EL JÍCARO</v>
      </c>
      <c r="D6608" t="str">
        <v>Desayuno</v>
      </c>
      <c r="E6608" t="str">
        <v>05 Mayo</v>
      </c>
      <c r="F6608">
        <v>5</v>
      </c>
      <c r="G6608" s="1">
        <f>COMEDORES!M73</f>
        <v>2000</v>
      </c>
      <c r="H6608" s="1">
        <f>COMEDORES!N73</f>
        <v>153900</v>
      </c>
    </row>
    <row r="6609">
      <c r="A6609" t="str">
        <v>Comedor Social</v>
      </c>
      <c r="B6609" t="str">
        <v>EL PROGRESO</v>
      </c>
      <c r="C6609" t="str">
        <v>EL JÍCARO</v>
      </c>
      <c r="D6609" t="str">
        <v>Desayuno</v>
      </c>
      <c r="E6609" t="str">
        <v>06 Junio</v>
      </c>
      <c r="F6609">
        <v>6</v>
      </c>
      <c r="G6609" s="1">
        <f>COMEDORES!O73</f>
        <v>2100</v>
      </c>
      <c r="H6609" s="1">
        <f>COMEDORES!P73</f>
        <v>162000</v>
      </c>
    </row>
    <row r="6610">
      <c r="A6610" t="str">
        <v>Comedor Social</v>
      </c>
      <c r="B6610" t="str">
        <v>EL PROGRESO</v>
      </c>
      <c r="C6610" t="str">
        <v>EL JÍCARO</v>
      </c>
      <c r="D6610" t="str">
        <v>Desayuno</v>
      </c>
      <c r="E6610" t="str">
        <v>07 Julio</v>
      </c>
      <c r="F6610">
        <v>7</v>
      </c>
      <c r="G6610" s="1">
        <f>COMEDORES!Q73</f>
        <v>2300</v>
      </c>
      <c r="H6610" s="1">
        <f>COMEDORES!R73</f>
        <v>170100</v>
      </c>
    </row>
    <row r="6611">
      <c r="A6611" t="str">
        <v>Comedor Social</v>
      </c>
      <c r="B6611" t="str">
        <v>EL PROGRESO</v>
      </c>
      <c r="C6611" t="str">
        <v>EL JÍCARO</v>
      </c>
      <c r="D6611" t="str">
        <v>Desayuno</v>
      </c>
      <c r="E6611" t="str">
        <v>08 Agosto</v>
      </c>
      <c r="F6611">
        <v>8</v>
      </c>
      <c r="G6611" s="1">
        <f>COMEDORES!S73</f>
        <v>2100</v>
      </c>
      <c r="H6611" s="1">
        <f>COMEDORES!T73</f>
        <v>186300</v>
      </c>
    </row>
    <row r="6612">
      <c r="A6612" t="str">
        <v>Comedor Social</v>
      </c>
      <c r="B6612" t="str">
        <v>EL PROGRESO</v>
      </c>
      <c r="C6612" t="str">
        <v>EL JÍCARO</v>
      </c>
      <c r="D6612" t="str">
        <v>Desayuno</v>
      </c>
      <c r="E6612" t="str">
        <v>09 Septiembre</v>
      </c>
      <c r="F6612">
        <v>9</v>
      </c>
      <c r="G6612" s="1">
        <f>COMEDORES!U73</f>
        <v>2000</v>
      </c>
      <c r="H6612" s="1">
        <f>COMEDORES!V73</f>
        <v>170100</v>
      </c>
    </row>
    <row r="6613">
      <c r="A6613" t="str">
        <v>Comedor Social</v>
      </c>
      <c r="B6613" t="str">
        <v>EL PROGRESO</v>
      </c>
      <c r="C6613" t="str">
        <v>EL JÍCARO</v>
      </c>
      <c r="D6613" t="str">
        <v>Almuerzo</v>
      </c>
      <c r="E6613" t="str">
        <v>01 Enero</v>
      </c>
      <c r="F6613">
        <v>1</v>
      </c>
      <c r="G6613" s="1">
        <f>COMEDORES!E74</f>
        <v>3783</v>
      </c>
      <c r="H6613" s="1">
        <f>COMEDORES!F74</f>
        <v>0</v>
      </c>
    </row>
    <row r="6614">
      <c r="A6614" t="str">
        <v>Comedor Social</v>
      </c>
      <c r="B6614" t="str">
        <v>EL PROGRESO</v>
      </c>
      <c r="C6614" t="str">
        <v>EL JÍCARO</v>
      </c>
      <c r="D6614" t="str">
        <v>Almuerzo</v>
      </c>
      <c r="E6614" t="str">
        <v>02 Febrero</v>
      </c>
      <c r="F6614">
        <v>2</v>
      </c>
      <c r="G6614" s="1">
        <f>COMEDORES!G74</f>
        <v>4000</v>
      </c>
      <c r="H6614" s="1">
        <f>COMEDORES!H74</f>
        <v>0</v>
      </c>
    </row>
    <row r="6615">
      <c r="A6615" t="str">
        <v>Comedor Social</v>
      </c>
      <c r="B6615" t="str">
        <v>EL PROGRESO</v>
      </c>
      <c r="C6615" t="str">
        <v>EL JÍCARO</v>
      </c>
      <c r="D6615" t="str">
        <v>Almuerzo</v>
      </c>
      <c r="E6615" t="str">
        <v>03 Marzo</v>
      </c>
      <c r="F6615">
        <v>3</v>
      </c>
      <c r="G6615" s="1">
        <f>COMEDORES!I74</f>
        <v>4400</v>
      </c>
      <c r="H6615" s="1">
        <f>COMEDORES!J74</f>
        <v>0</v>
      </c>
    </row>
    <row r="6616">
      <c r="A6616" t="str">
        <v>Comedor Social</v>
      </c>
      <c r="B6616" t="str">
        <v>EL PROGRESO</v>
      </c>
      <c r="C6616" t="str">
        <v>EL JÍCARO</v>
      </c>
      <c r="D6616" t="str">
        <v>Almuerzo</v>
      </c>
      <c r="E6616" t="str">
        <v>04 Abril</v>
      </c>
      <c r="F6616">
        <v>4</v>
      </c>
      <c r="G6616" s="1">
        <f>COMEDORES!K74</f>
        <v>3800</v>
      </c>
      <c r="H6616" s="1">
        <f>COMEDORES!L74</f>
        <v>0</v>
      </c>
    </row>
    <row r="6617">
      <c r="A6617" t="str">
        <v>Comedor Social</v>
      </c>
      <c r="B6617" t="str">
        <v>EL PROGRESO</v>
      </c>
      <c r="C6617" t="str">
        <v>EL JÍCARO</v>
      </c>
      <c r="D6617" t="str">
        <v>Almuerzo</v>
      </c>
      <c r="E6617" t="str">
        <v>05 Mayo</v>
      </c>
      <c r="F6617">
        <v>5</v>
      </c>
      <c r="G6617" s="1">
        <f>COMEDORES!M74</f>
        <v>4000</v>
      </c>
      <c r="H6617" s="1">
        <f>COMEDORES!N74</f>
        <v>0</v>
      </c>
    </row>
    <row r="6618">
      <c r="A6618" t="str">
        <v>Comedor Social</v>
      </c>
      <c r="B6618" t="str">
        <v>EL PROGRESO</v>
      </c>
      <c r="C6618" t="str">
        <v>EL JÍCARO</v>
      </c>
      <c r="D6618" t="str">
        <v>Almuerzo</v>
      </c>
      <c r="E6618" t="str">
        <v>06 Junio</v>
      </c>
      <c r="F6618">
        <v>6</v>
      </c>
      <c r="G6618" s="1">
        <f>COMEDORES!O74</f>
        <v>4200</v>
      </c>
      <c r="H6618" s="1">
        <f>COMEDORES!P74</f>
        <v>0</v>
      </c>
    </row>
    <row r="6619">
      <c r="A6619" t="str">
        <v>Comedor Social</v>
      </c>
      <c r="B6619" t="str">
        <v>EL PROGRESO</v>
      </c>
      <c r="C6619" t="str">
        <v>EL JÍCARO</v>
      </c>
      <c r="D6619" t="str">
        <v>Almuerzo</v>
      </c>
      <c r="E6619" t="str">
        <v>07 Julio</v>
      </c>
      <c r="F6619">
        <v>7</v>
      </c>
      <c r="G6619" s="1">
        <f>COMEDORES!Q74</f>
        <v>4600</v>
      </c>
      <c r="H6619" s="1">
        <f>COMEDORES!R74</f>
        <v>0</v>
      </c>
    </row>
    <row r="6620">
      <c r="A6620" t="str">
        <v>Comedor Social</v>
      </c>
      <c r="B6620" t="str">
        <v>EL PROGRESO</v>
      </c>
      <c r="C6620" t="str">
        <v>EL JÍCARO</v>
      </c>
      <c r="D6620" t="str">
        <v>Almuerzo</v>
      </c>
      <c r="E6620" t="str">
        <v>08 Agosto</v>
      </c>
      <c r="F6620">
        <v>8</v>
      </c>
      <c r="G6620" s="1">
        <f>COMEDORES!S74</f>
        <v>4200</v>
      </c>
      <c r="H6620" s="1">
        <f>COMEDORES!T74</f>
        <v>0</v>
      </c>
    </row>
    <row r="6621">
      <c r="A6621" t="str">
        <v>Comedor Social</v>
      </c>
      <c r="B6621" t="str">
        <v>EL PROGRESO</v>
      </c>
      <c r="C6621" t="str">
        <v>EL JÍCARO</v>
      </c>
      <c r="D6621" t="str">
        <v>Almuerzo</v>
      </c>
      <c r="E6621" t="str">
        <v>09 Septiembre</v>
      </c>
      <c r="F6621">
        <v>9</v>
      </c>
      <c r="G6621" s="1">
        <f>COMEDORES!U74</f>
        <v>4000</v>
      </c>
      <c r="H6621" s="1">
        <f>COMEDORES!V74</f>
        <v>0</v>
      </c>
    </row>
    <row r="6622">
      <c r="A6622" t="str">
        <v>Comedor Social</v>
      </c>
      <c r="B6622" t="str">
        <v>EL PROGRESO</v>
      </c>
      <c r="C6622" t="str">
        <v>MORAZÁN</v>
      </c>
      <c r="D6622" t="str">
        <v>Desayuno</v>
      </c>
      <c r="E6622" t="str">
        <v>01 Enero</v>
      </c>
      <c r="F6622">
        <v>1</v>
      </c>
      <c r="G6622" s="1">
        <f>COMEDORES!E75</f>
        <v>2700</v>
      </c>
      <c r="H6622" s="1">
        <f>COMEDORES!F75</f>
        <v>0</v>
      </c>
    </row>
    <row r="6623">
      <c r="A6623" t="str">
        <v>Comedor Social</v>
      </c>
      <c r="B6623" t="str">
        <v>EL PROGRESO</v>
      </c>
      <c r="C6623" t="str">
        <v>MORAZÁN</v>
      </c>
      <c r="D6623" t="str">
        <v>Desayuno</v>
      </c>
      <c r="E6623" t="str">
        <v>02 Febrero</v>
      </c>
      <c r="F6623">
        <v>2</v>
      </c>
      <c r="G6623" s="1">
        <f>COMEDORES!G75</f>
        <v>3000</v>
      </c>
      <c r="H6623" s="1">
        <f>COMEDORES!H75</f>
        <v>160290</v>
      </c>
    </row>
    <row r="6624">
      <c r="A6624" t="str">
        <v>Comedor Social</v>
      </c>
      <c r="B6624" t="str">
        <v>EL PROGRESO</v>
      </c>
      <c r="C6624" t="str">
        <v>MORAZÁN</v>
      </c>
      <c r="D6624" t="str">
        <v>Desayuno</v>
      </c>
      <c r="E6624" t="str">
        <v>03 Marzo</v>
      </c>
      <c r="F6624">
        <v>3</v>
      </c>
      <c r="G6624" s="1">
        <f>COMEDORES!I75</f>
        <v>3300</v>
      </c>
      <c r="H6624" s="1">
        <f>COMEDORES!J75</f>
        <v>101270</v>
      </c>
    </row>
    <row r="6625">
      <c r="A6625" t="str">
        <v>Comedor Social</v>
      </c>
      <c r="B6625" t="str">
        <v>EL PROGRESO</v>
      </c>
      <c r="C6625" t="str">
        <v>MORAZÁN</v>
      </c>
      <c r="D6625" t="str">
        <v>Desayuno</v>
      </c>
      <c r="E6625" t="str">
        <v>04 Abril</v>
      </c>
      <c r="F6625">
        <v>4</v>
      </c>
      <c r="G6625" s="1">
        <f>COMEDORES!K75</f>
        <v>2850</v>
      </c>
      <c r="H6625" s="1">
        <f>COMEDORES!L75</f>
        <v>253800</v>
      </c>
    </row>
    <row r="6626">
      <c r="A6626" t="str">
        <v>Comedor Social</v>
      </c>
      <c r="B6626" t="str">
        <v>EL PROGRESO</v>
      </c>
      <c r="C6626" t="str">
        <v>MORAZÁN</v>
      </c>
      <c r="D6626" t="str">
        <v>Desayuno</v>
      </c>
      <c r="E6626" t="str">
        <v>05 Mayo</v>
      </c>
      <c r="F6626">
        <v>5</v>
      </c>
      <c r="G6626" s="1">
        <f>COMEDORES!M75</f>
        <v>3000</v>
      </c>
      <c r="H6626" s="1">
        <f>COMEDORES!N75</f>
        <v>178600</v>
      </c>
    </row>
    <row r="6627">
      <c r="A6627" t="str">
        <v>Comedor Social</v>
      </c>
      <c r="B6627" t="str">
        <v>EL PROGRESO</v>
      </c>
      <c r="C6627" t="str">
        <v>MORAZÁN</v>
      </c>
      <c r="D6627" t="str">
        <v>Desayuno</v>
      </c>
      <c r="E6627" t="str">
        <v>06 Junio</v>
      </c>
      <c r="F6627">
        <v>6</v>
      </c>
      <c r="G6627" s="1">
        <f>COMEDORES!O75</f>
        <v>3150</v>
      </c>
      <c r="H6627" s="1">
        <f>COMEDORES!P75</f>
        <v>188000</v>
      </c>
    </row>
    <row r="6628">
      <c r="A6628" t="str">
        <v>Comedor Social</v>
      </c>
      <c r="B6628" t="str">
        <v>EL PROGRESO</v>
      </c>
      <c r="C6628" t="str">
        <v>MORAZÁN</v>
      </c>
      <c r="D6628" t="str">
        <v>Desayuno</v>
      </c>
      <c r="E6628" t="str">
        <v>07 Julio</v>
      </c>
      <c r="F6628">
        <v>7</v>
      </c>
      <c r="G6628" s="1">
        <f>COMEDORES!Q75</f>
        <v>3450</v>
      </c>
      <c r="H6628" s="1">
        <f>COMEDORES!R75</f>
        <v>197400</v>
      </c>
    </row>
    <row r="6629">
      <c r="A6629" t="str">
        <v>Comedor Social</v>
      </c>
      <c r="B6629" t="str">
        <v>EL PROGRESO</v>
      </c>
      <c r="C6629" t="str">
        <v>MORAZÁN</v>
      </c>
      <c r="D6629" t="str">
        <v>Desayuno</v>
      </c>
      <c r="E6629" t="str">
        <v>08 Agosto</v>
      </c>
      <c r="F6629">
        <v>8</v>
      </c>
      <c r="G6629" s="1">
        <f>COMEDORES!S75</f>
        <v>3150</v>
      </c>
      <c r="H6629" s="1">
        <f>COMEDORES!T75</f>
        <v>216200</v>
      </c>
    </row>
    <row r="6630">
      <c r="A6630" t="str">
        <v>Comedor Social</v>
      </c>
      <c r="B6630" t="str">
        <v>EL PROGRESO</v>
      </c>
      <c r="C6630" t="str">
        <v>MORAZÁN</v>
      </c>
      <c r="D6630" t="str">
        <v>Desayuno</v>
      </c>
      <c r="E6630" t="str">
        <v>09 Septiembre</v>
      </c>
      <c r="F6630">
        <v>9</v>
      </c>
      <c r="G6630" s="1">
        <f>COMEDORES!U75</f>
        <v>3000</v>
      </c>
      <c r="H6630" s="1">
        <f>COMEDORES!V75</f>
        <v>197400</v>
      </c>
    </row>
    <row r="6631">
      <c r="A6631" t="str">
        <v>Comedor Social</v>
      </c>
      <c r="B6631" t="str">
        <v>EL PROGRESO</v>
      </c>
      <c r="C6631" t="str">
        <v>MORAZÁN</v>
      </c>
      <c r="D6631" t="str">
        <v>Almuerzo</v>
      </c>
      <c r="E6631" t="str">
        <v>01 Enero</v>
      </c>
      <c r="F6631">
        <v>1</v>
      </c>
      <c r="G6631" s="1">
        <f>COMEDORES!E76</f>
        <v>3800</v>
      </c>
      <c r="H6631" s="1">
        <f>COMEDORES!F76</f>
        <v>0</v>
      </c>
    </row>
    <row r="6632">
      <c r="A6632" t="str">
        <v>Comedor Social</v>
      </c>
      <c r="B6632" t="str">
        <v>EL PROGRESO</v>
      </c>
      <c r="C6632" t="str">
        <v>MORAZÁN</v>
      </c>
      <c r="D6632" t="str">
        <v>Almuerzo</v>
      </c>
      <c r="E6632" t="str">
        <v>02 Febrero</v>
      </c>
      <c r="F6632">
        <v>2</v>
      </c>
      <c r="G6632" s="1">
        <f>COMEDORES!G76</f>
        <v>4000</v>
      </c>
      <c r="H6632" s="1">
        <f>COMEDORES!H76</f>
        <v>0</v>
      </c>
    </row>
    <row r="6633">
      <c r="A6633" t="str">
        <v>Comedor Social</v>
      </c>
      <c r="B6633" t="str">
        <v>EL PROGRESO</v>
      </c>
      <c r="C6633" t="str">
        <v>MORAZÁN</v>
      </c>
      <c r="D6633" t="str">
        <v>Almuerzo</v>
      </c>
      <c r="E6633" t="str">
        <v>03 Marzo</v>
      </c>
      <c r="F6633">
        <v>3</v>
      </c>
      <c r="G6633" s="1">
        <f>COMEDORES!I76</f>
        <v>4400</v>
      </c>
      <c r="H6633" s="1">
        <f>COMEDORES!J76</f>
        <v>0</v>
      </c>
    </row>
    <row r="6634">
      <c r="A6634" t="str">
        <v>Comedor Social</v>
      </c>
      <c r="B6634" t="str">
        <v>EL PROGRESO</v>
      </c>
      <c r="C6634" t="str">
        <v>MORAZÁN</v>
      </c>
      <c r="D6634" t="str">
        <v>Almuerzo</v>
      </c>
      <c r="E6634" t="str">
        <v>04 Abril</v>
      </c>
      <c r="F6634">
        <v>4</v>
      </c>
      <c r="G6634" s="1">
        <f>COMEDORES!K76</f>
        <v>3800</v>
      </c>
      <c r="H6634" s="1">
        <f>COMEDORES!L76</f>
        <v>0</v>
      </c>
    </row>
    <row r="6635">
      <c r="A6635" t="str">
        <v>Comedor Social</v>
      </c>
      <c r="B6635" t="str">
        <v>EL PROGRESO</v>
      </c>
      <c r="C6635" t="str">
        <v>MORAZÁN</v>
      </c>
      <c r="D6635" t="str">
        <v>Almuerzo</v>
      </c>
      <c r="E6635" t="str">
        <v>05 Mayo</v>
      </c>
      <c r="F6635">
        <v>5</v>
      </c>
      <c r="G6635" s="1">
        <f>COMEDORES!M76</f>
        <v>4000</v>
      </c>
      <c r="H6635" s="1">
        <f>COMEDORES!N76</f>
        <v>0</v>
      </c>
    </row>
    <row r="6636">
      <c r="A6636" t="str">
        <v>Comedor Social</v>
      </c>
      <c r="B6636" t="str">
        <v>EL PROGRESO</v>
      </c>
      <c r="C6636" t="str">
        <v>MORAZÁN</v>
      </c>
      <c r="D6636" t="str">
        <v>Almuerzo</v>
      </c>
      <c r="E6636" t="str">
        <v>06 Junio</v>
      </c>
      <c r="F6636">
        <v>6</v>
      </c>
      <c r="G6636" s="1">
        <f>COMEDORES!O76</f>
        <v>4200</v>
      </c>
      <c r="H6636" s="1">
        <f>COMEDORES!P76</f>
        <v>0</v>
      </c>
    </row>
    <row r="6637">
      <c r="A6637" t="str">
        <v>Comedor Social</v>
      </c>
      <c r="B6637" t="str">
        <v>EL PROGRESO</v>
      </c>
      <c r="C6637" t="str">
        <v>MORAZÁN</v>
      </c>
      <c r="D6637" t="str">
        <v>Almuerzo</v>
      </c>
      <c r="E6637" t="str">
        <v>07 Julio</v>
      </c>
      <c r="F6637">
        <v>7</v>
      </c>
      <c r="G6637" s="1">
        <f>COMEDORES!Q76</f>
        <v>4600</v>
      </c>
      <c r="H6637" s="1">
        <f>COMEDORES!R76</f>
        <v>0</v>
      </c>
    </row>
    <row r="6638">
      <c r="A6638" t="str">
        <v>Comedor Social</v>
      </c>
      <c r="B6638" t="str">
        <v>EL PROGRESO</v>
      </c>
      <c r="C6638" t="str">
        <v>MORAZÁN</v>
      </c>
      <c r="D6638" t="str">
        <v>Almuerzo</v>
      </c>
      <c r="E6638" t="str">
        <v>08 Agosto</v>
      </c>
      <c r="F6638">
        <v>8</v>
      </c>
      <c r="G6638" s="1">
        <f>COMEDORES!S76</f>
        <v>4200</v>
      </c>
      <c r="H6638" s="1">
        <f>COMEDORES!T76</f>
        <v>0</v>
      </c>
    </row>
    <row r="6639">
      <c r="A6639" t="str">
        <v>Comedor Social</v>
      </c>
      <c r="B6639" t="str">
        <v>EL PROGRESO</v>
      </c>
      <c r="C6639" t="str">
        <v>MORAZÁN</v>
      </c>
      <c r="D6639" t="str">
        <v>Almuerzo</v>
      </c>
      <c r="E6639" t="str">
        <v>09 Septiembre</v>
      </c>
      <c r="F6639">
        <v>9</v>
      </c>
      <c r="G6639" s="1">
        <f>COMEDORES!U76</f>
        <v>4000</v>
      </c>
      <c r="H6639" s="1">
        <f>COMEDORES!V76</f>
        <v>0</v>
      </c>
    </row>
    <row r="6640">
      <c r="A6640" t="str">
        <v>Comedor Social</v>
      </c>
      <c r="B6640" t="str">
        <v>EL PROGRESO</v>
      </c>
      <c r="C6640" t="str">
        <v>SAN AGUSTIN ACASAGUASTLAN (Fijo)</v>
      </c>
      <c r="D6640" t="str">
        <v>Desayuno</v>
      </c>
      <c r="E6640" t="str">
        <v>01 Enero</v>
      </c>
      <c r="F6640">
        <v>1</v>
      </c>
      <c r="G6640" s="1">
        <f>COMEDORES!E77</f>
        <v>0</v>
      </c>
      <c r="H6640" s="1">
        <f>COMEDORES!F77</f>
        <v>0</v>
      </c>
    </row>
    <row r="6641">
      <c r="A6641" t="str">
        <v>Comedor Social</v>
      </c>
      <c r="B6641" t="str">
        <v>EL PROGRESO</v>
      </c>
      <c r="C6641" t="str">
        <v>SAN AGUSTIN ACASAGUASTLAN (Fijo)</v>
      </c>
      <c r="D6641" t="str">
        <v>Desayuno</v>
      </c>
      <c r="E6641" t="str">
        <v>02 Febrero</v>
      </c>
      <c r="F6641">
        <v>2</v>
      </c>
      <c r="G6641" s="1">
        <f>COMEDORES!G77</f>
        <v>0</v>
      </c>
      <c r="H6641" s="1">
        <f>COMEDORES!H77</f>
        <v>0</v>
      </c>
    </row>
    <row r="6642">
      <c r="A6642" t="str">
        <v>Comedor Social</v>
      </c>
      <c r="B6642" t="str">
        <v>EL PROGRESO</v>
      </c>
      <c r="C6642" t="str">
        <v>SAN AGUSTIN ACASAGUASTLAN (Fijo)</v>
      </c>
      <c r="D6642" t="str">
        <v>Desayuno</v>
      </c>
      <c r="E6642" t="str">
        <v>03 Marzo</v>
      </c>
      <c r="F6642">
        <v>3</v>
      </c>
      <c r="G6642" s="1">
        <f>COMEDORES!I77</f>
        <v>0</v>
      </c>
      <c r="H6642" s="1">
        <f>COMEDORES!J77</f>
        <v>0</v>
      </c>
    </row>
    <row r="6643">
      <c r="A6643" t="str">
        <v>Comedor Social</v>
      </c>
      <c r="B6643" t="str">
        <v>EL PROGRESO</v>
      </c>
      <c r="C6643" t="str">
        <v>SAN AGUSTIN ACASAGUASTLAN (Fijo)</v>
      </c>
      <c r="D6643" t="str">
        <v>Desayuno</v>
      </c>
      <c r="E6643" t="str">
        <v>04 Abril</v>
      </c>
      <c r="F6643">
        <v>4</v>
      </c>
      <c r="G6643" s="1">
        <f>COMEDORES!K77</f>
        <v>0</v>
      </c>
      <c r="H6643" s="1">
        <f>COMEDORES!L77</f>
        <v>0</v>
      </c>
    </row>
    <row r="6644">
      <c r="A6644" t="str">
        <v>Comedor Social</v>
      </c>
      <c r="B6644" t="str">
        <v>EL PROGRESO</v>
      </c>
      <c r="C6644" t="str">
        <v>SAN AGUSTIN ACASAGUASTLAN (Fijo)</v>
      </c>
      <c r="D6644" t="str">
        <v>Desayuno</v>
      </c>
      <c r="E6644" t="str">
        <v>05 Mayo</v>
      </c>
      <c r="F6644">
        <v>5</v>
      </c>
      <c r="G6644" s="1">
        <f>COMEDORES!M77</f>
        <v>0</v>
      </c>
      <c r="H6644" s="1">
        <f>COMEDORES!N77</f>
        <v>0</v>
      </c>
    </row>
    <row r="6645">
      <c r="A6645" t="str">
        <v>Comedor Social</v>
      </c>
      <c r="B6645" t="str">
        <v>EL PROGRESO</v>
      </c>
      <c r="C6645" t="str">
        <v>SAN AGUSTIN ACASAGUASTLAN (Fijo)</v>
      </c>
      <c r="D6645" t="str">
        <v>Desayuno</v>
      </c>
      <c r="E6645" t="str">
        <v>06 Junio</v>
      </c>
      <c r="F6645">
        <v>6</v>
      </c>
      <c r="G6645" s="1">
        <f>COMEDORES!O77</f>
        <v>0</v>
      </c>
      <c r="H6645" s="1">
        <f>COMEDORES!P77</f>
        <v>0</v>
      </c>
    </row>
    <row r="6646">
      <c r="A6646" t="str">
        <v>Comedor Social</v>
      </c>
      <c r="B6646" t="str">
        <v>EL PROGRESO</v>
      </c>
      <c r="C6646" t="str">
        <v>SAN AGUSTIN ACASAGUASTLAN (Fijo)</v>
      </c>
      <c r="D6646" t="str">
        <v>Desayuno</v>
      </c>
      <c r="E6646" t="str">
        <v>07 Julio</v>
      </c>
      <c r="F6646">
        <v>7</v>
      </c>
      <c r="G6646" s="1">
        <f>COMEDORES!Q77</f>
        <v>600</v>
      </c>
      <c r="H6646" s="1">
        <f>COMEDORES!R77</f>
        <v>0</v>
      </c>
    </row>
    <row r="6647">
      <c r="A6647" t="str">
        <v>Comedor Social</v>
      </c>
      <c r="B6647" t="str">
        <v>EL PROGRESO</v>
      </c>
      <c r="C6647" t="str">
        <v>SAN AGUSTIN ACASAGUASTLAN (Fijo)</v>
      </c>
      <c r="D6647" t="str">
        <v>Desayuno</v>
      </c>
      <c r="E6647" t="str">
        <v>08 Agosto</v>
      </c>
      <c r="F6647">
        <v>8</v>
      </c>
      <c r="G6647" s="1">
        <f>COMEDORES!S77</f>
        <v>1600</v>
      </c>
      <c r="H6647" s="1">
        <f>COMEDORES!T77</f>
        <v>49767</v>
      </c>
    </row>
    <row r="6648">
      <c r="A6648" t="str">
        <v>Comedor Social</v>
      </c>
      <c r="B6648" t="str">
        <v>EL PROGRESO</v>
      </c>
      <c r="C6648" t="str">
        <v>SAN AGUSTIN ACASAGUASTLAN (Fijo)</v>
      </c>
      <c r="D6648" t="str">
        <v>Desayuno</v>
      </c>
      <c r="E6648" t="str">
        <v>09 Septiembre</v>
      </c>
      <c r="F6648">
        <v>9</v>
      </c>
      <c r="G6648" s="1">
        <f>COMEDORES!U77</f>
        <v>1800</v>
      </c>
      <c r="H6648" s="1">
        <f>COMEDORES!V77</f>
        <v>151866.2</v>
      </c>
    </row>
    <row r="6649">
      <c r="A6649" t="str">
        <v>Comedor Social</v>
      </c>
      <c r="B6649" t="str">
        <v>EL PROGRESO</v>
      </c>
      <c r="C6649" t="str">
        <v>SAN AGUSTIN ACASAGUASTLAN (Fijo)</v>
      </c>
      <c r="D6649" t="str">
        <v>Almuerzo</v>
      </c>
      <c r="E6649" t="str">
        <v>01 Enero</v>
      </c>
      <c r="F6649">
        <v>1</v>
      </c>
      <c r="G6649" s="1">
        <f>COMEDORES!E78</f>
        <v>0</v>
      </c>
      <c r="H6649" s="1">
        <f>COMEDORES!F78</f>
        <v>0</v>
      </c>
    </row>
    <row r="6650">
      <c r="A6650" t="str">
        <v>Comedor Social</v>
      </c>
      <c r="B6650" t="str">
        <v>EL PROGRESO</v>
      </c>
      <c r="C6650" t="str">
        <v>SAN AGUSTIN ACASAGUASTLAN (Fijo)</v>
      </c>
      <c r="D6650" t="str">
        <v>Almuerzo</v>
      </c>
      <c r="E6650" t="str">
        <v>02 Febrero</v>
      </c>
      <c r="F6650">
        <v>2</v>
      </c>
      <c r="G6650" s="1">
        <f>COMEDORES!G78</f>
        <v>0</v>
      </c>
      <c r="H6650" s="1">
        <f>COMEDORES!H78</f>
        <v>0</v>
      </c>
    </row>
    <row r="6651">
      <c r="A6651" t="str">
        <v>Comedor Social</v>
      </c>
      <c r="B6651" t="str">
        <v>EL PROGRESO</v>
      </c>
      <c r="C6651" t="str">
        <v>SAN AGUSTIN ACASAGUASTLAN (Fijo)</v>
      </c>
      <c r="D6651" t="str">
        <v>Almuerzo</v>
      </c>
      <c r="E6651" t="str">
        <v>03 Marzo</v>
      </c>
      <c r="F6651">
        <v>3</v>
      </c>
      <c r="G6651" s="1">
        <f>COMEDORES!I78</f>
        <v>0</v>
      </c>
      <c r="H6651" s="1">
        <f>COMEDORES!J78</f>
        <v>0</v>
      </c>
    </row>
    <row r="6652">
      <c r="A6652" t="str">
        <v>Comedor Social</v>
      </c>
      <c r="B6652" t="str">
        <v>EL PROGRESO</v>
      </c>
      <c r="C6652" t="str">
        <v>SAN AGUSTIN ACASAGUASTLAN (Fijo)</v>
      </c>
      <c r="D6652" t="str">
        <v>Almuerzo</v>
      </c>
      <c r="E6652" t="str">
        <v>04 Abril</v>
      </c>
      <c r="F6652">
        <v>4</v>
      </c>
      <c r="G6652" s="1">
        <f>COMEDORES!K78</f>
        <v>0</v>
      </c>
      <c r="H6652" s="1">
        <f>COMEDORES!L78</f>
        <v>0</v>
      </c>
    </row>
    <row r="6653">
      <c r="A6653" t="str">
        <v>Comedor Social</v>
      </c>
      <c r="B6653" t="str">
        <v>EL PROGRESO</v>
      </c>
      <c r="C6653" t="str">
        <v>SAN AGUSTIN ACASAGUASTLAN (Fijo)</v>
      </c>
      <c r="D6653" t="str">
        <v>Almuerzo</v>
      </c>
      <c r="E6653" t="str">
        <v>05 Mayo</v>
      </c>
      <c r="F6653">
        <v>5</v>
      </c>
      <c r="G6653" s="1">
        <f>COMEDORES!M78</f>
        <v>0</v>
      </c>
      <c r="H6653" s="1">
        <f>COMEDORES!N78</f>
        <v>0</v>
      </c>
    </row>
    <row r="6654">
      <c r="A6654" t="str">
        <v>Comedor Social</v>
      </c>
      <c r="B6654" t="str">
        <v>EL PROGRESO</v>
      </c>
      <c r="C6654" t="str">
        <v>SAN AGUSTIN ACASAGUASTLAN (Fijo)</v>
      </c>
      <c r="D6654" t="str">
        <v>Almuerzo</v>
      </c>
      <c r="E6654" t="str">
        <v>06 Junio</v>
      </c>
      <c r="F6654">
        <v>6</v>
      </c>
      <c r="G6654" s="1">
        <f>COMEDORES!O78</f>
        <v>0</v>
      </c>
      <c r="H6654" s="1">
        <f>COMEDORES!P78</f>
        <v>0</v>
      </c>
    </row>
    <row r="6655">
      <c r="A6655" t="str">
        <v>Comedor Social</v>
      </c>
      <c r="B6655" t="str">
        <v>EL PROGRESO</v>
      </c>
      <c r="C6655" t="str">
        <v>SAN AGUSTIN ACASAGUASTLAN (Fijo)</v>
      </c>
      <c r="D6655" t="str">
        <v>Almuerzo</v>
      </c>
      <c r="E6655" t="str">
        <v>07 Julio</v>
      </c>
      <c r="F6655">
        <v>7</v>
      </c>
      <c r="G6655" s="1">
        <f>COMEDORES!Q78</f>
        <v>900</v>
      </c>
      <c r="H6655" s="1">
        <f>COMEDORES!R78</f>
        <v>0</v>
      </c>
    </row>
    <row r="6656">
      <c r="A6656" t="str">
        <v>Comedor Social</v>
      </c>
      <c r="B6656" t="str">
        <v>EL PROGRESO</v>
      </c>
      <c r="C6656" t="str">
        <v>SAN AGUSTIN ACASAGUASTLAN (Fijo)</v>
      </c>
      <c r="D6656" t="str">
        <v>Almuerzo</v>
      </c>
      <c r="E6656" t="str">
        <v>08 Agosto</v>
      </c>
      <c r="F6656">
        <v>8</v>
      </c>
      <c r="G6656" s="1">
        <f>COMEDORES!S78</f>
        <v>2956</v>
      </c>
      <c r="H6656" s="1">
        <f>COMEDORES!T78</f>
        <v>0</v>
      </c>
    </row>
    <row r="6657">
      <c r="A6657" t="str">
        <v>Comedor Social</v>
      </c>
      <c r="B6657" t="str">
        <v>EL PROGRESO</v>
      </c>
      <c r="C6657" t="str">
        <v>SAN AGUSTIN ACASAGUASTLAN (Fijo)</v>
      </c>
      <c r="D6657" t="str">
        <v>Almuerzo</v>
      </c>
      <c r="E6657" t="str">
        <v>09 Septiembre</v>
      </c>
      <c r="F6657">
        <v>9</v>
      </c>
      <c r="G6657" s="1">
        <f>COMEDORES!U78</f>
        <v>2550</v>
      </c>
      <c r="H6657" s="1">
        <f>COMEDORES!V78</f>
        <v>0</v>
      </c>
    </row>
    <row r="6658">
      <c r="A6658" t="str">
        <v>Comedor Social</v>
      </c>
      <c r="B6658" t="str">
        <v>EL PROGRESO</v>
      </c>
      <c r="C6658" t="str">
        <v>SAN AGUSTIN ACASAGUASTLAN</v>
      </c>
      <c r="D6658" t="str">
        <v>Desayuno</v>
      </c>
      <c r="E6658" t="str">
        <v>01 Enero</v>
      </c>
      <c r="F6658">
        <v>1</v>
      </c>
      <c r="G6658" s="1">
        <f>COMEDORES!E79</f>
        <v>0</v>
      </c>
      <c r="H6658" s="1">
        <f>COMEDORES!F79</f>
        <v>0</v>
      </c>
    </row>
    <row r="6659">
      <c r="A6659" t="str">
        <v>Comedor Social</v>
      </c>
      <c r="B6659" t="str">
        <v>EL PROGRESO</v>
      </c>
      <c r="C6659" t="str">
        <v>SAN AGUSTIN ACASAGUASTLAN</v>
      </c>
      <c r="D6659" t="str">
        <v>Desayuno</v>
      </c>
      <c r="E6659" t="str">
        <v>02 Febrero</v>
      </c>
      <c r="F6659">
        <v>2</v>
      </c>
      <c r="G6659" s="1">
        <f>COMEDORES!G79</f>
        <v>0</v>
      </c>
      <c r="H6659" s="1">
        <f>COMEDORES!H79</f>
        <v>0</v>
      </c>
    </row>
    <row r="6660">
      <c r="A6660" t="str">
        <v>Comedor Social</v>
      </c>
      <c r="B6660" t="str">
        <v>EL PROGRESO</v>
      </c>
      <c r="C6660" t="str">
        <v>SAN AGUSTIN ACASAGUASTLAN</v>
      </c>
      <c r="D6660" t="str">
        <v>Desayuno</v>
      </c>
      <c r="E6660" t="str">
        <v>03 Marzo</v>
      </c>
      <c r="F6660">
        <v>3</v>
      </c>
      <c r="G6660" s="1">
        <f>COMEDORES!I79</f>
        <v>0</v>
      </c>
      <c r="H6660" s="1">
        <f>COMEDORES!J79</f>
        <v>0</v>
      </c>
    </row>
    <row r="6661">
      <c r="A6661" t="str">
        <v>Comedor Social</v>
      </c>
      <c r="B6661" t="str">
        <v>EL PROGRESO</v>
      </c>
      <c r="C6661" t="str">
        <v>SAN AGUSTIN ACASAGUASTLAN</v>
      </c>
      <c r="D6661" t="str">
        <v>Desayuno</v>
      </c>
      <c r="E6661" t="str">
        <v>04 Abril</v>
      </c>
      <c r="F6661">
        <v>4</v>
      </c>
      <c r="G6661" s="1">
        <f>COMEDORES!K79</f>
        <v>0</v>
      </c>
      <c r="H6661" s="1">
        <f>COMEDORES!L79</f>
        <v>0</v>
      </c>
    </row>
    <row r="6662">
      <c r="A6662" t="str">
        <v>Comedor Social</v>
      </c>
      <c r="B6662" t="str">
        <v>EL PROGRESO</v>
      </c>
      <c r="C6662" t="str">
        <v>SAN AGUSTIN ACASAGUASTLAN</v>
      </c>
      <c r="D6662" t="str">
        <v>Desayuno</v>
      </c>
      <c r="E6662" t="str">
        <v>05 Mayo</v>
      </c>
      <c r="F6662">
        <v>5</v>
      </c>
      <c r="G6662" s="1">
        <f>COMEDORES!M79</f>
        <v>0</v>
      </c>
      <c r="H6662" s="1">
        <f>COMEDORES!N79</f>
        <v>0</v>
      </c>
    </row>
    <row r="6663">
      <c r="A6663" t="str">
        <v>Comedor Social</v>
      </c>
      <c r="B6663" t="str">
        <v>EL PROGRESO</v>
      </c>
      <c r="C6663" t="str">
        <v>SAN AGUSTIN ACASAGUASTLAN</v>
      </c>
      <c r="D6663" t="str">
        <v>Desayuno</v>
      </c>
      <c r="E6663" t="str">
        <v>06 Junio</v>
      </c>
      <c r="F6663">
        <v>6</v>
      </c>
      <c r="G6663" s="1">
        <f>COMEDORES!O79</f>
        <v>0</v>
      </c>
      <c r="H6663" s="1">
        <f>COMEDORES!P79</f>
        <v>0</v>
      </c>
    </row>
    <row r="6664">
      <c r="A6664" t="str">
        <v>Comedor Social</v>
      </c>
      <c r="B6664" t="str">
        <v>EL PROGRESO</v>
      </c>
      <c r="C6664" t="str">
        <v>SAN AGUSTIN ACASAGUASTLAN</v>
      </c>
      <c r="D6664" t="str">
        <v>Desayuno</v>
      </c>
      <c r="E6664" t="str">
        <v>07 Julio</v>
      </c>
      <c r="F6664">
        <v>7</v>
      </c>
      <c r="G6664" s="1">
        <f>COMEDORES!Q79</f>
        <v>1700</v>
      </c>
      <c r="H6664" s="1">
        <f>COMEDORES!R79</f>
        <v>0</v>
      </c>
    </row>
    <row r="6665">
      <c r="A6665" t="str">
        <v>Comedor Social</v>
      </c>
      <c r="B6665" t="str">
        <v>EL PROGRESO</v>
      </c>
      <c r="C6665" t="str">
        <v>SAN AGUSTIN ACASAGUASTLAN</v>
      </c>
      <c r="D6665" t="str">
        <v>Desayuno</v>
      </c>
      <c r="E6665" t="str">
        <v>08 Agosto</v>
      </c>
      <c r="F6665">
        <v>8</v>
      </c>
      <c r="G6665" s="1">
        <f>COMEDORES!S79</f>
        <v>1600</v>
      </c>
      <c r="H6665" s="1">
        <f>COMEDORES!T79</f>
        <v>141006.5</v>
      </c>
    </row>
    <row r="6666">
      <c r="A6666" t="str">
        <v>Comedor Social</v>
      </c>
      <c r="B6666" t="str">
        <v>EL PROGRESO</v>
      </c>
      <c r="C6666" t="str">
        <v>SAN AGUSTIN ACASAGUASTLAN</v>
      </c>
      <c r="D6666" t="str">
        <v>Desayuno</v>
      </c>
      <c r="E6666" t="str">
        <v>09 Septiembre</v>
      </c>
      <c r="F6666">
        <v>9</v>
      </c>
      <c r="G6666" s="1">
        <f>COMEDORES!U79</f>
        <v>1800</v>
      </c>
      <c r="H6666" s="1">
        <f>COMEDORES!V79</f>
        <v>152520.75</v>
      </c>
    </row>
    <row r="6667">
      <c r="A6667" t="str">
        <v>Comedor Social</v>
      </c>
      <c r="B6667" t="str">
        <v>EL PROGRESO</v>
      </c>
      <c r="C6667" t="str">
        <v>SAN AGUSTIN ACASAGUASTLAN</v>
      </c>
      <c r="D6667" t="str">
        <v>Almuerzo</v>
      </c>
      <c r="E6667" t="str">
        <v>01 Enero</v>
      </c>
      <c r="F6667">
        <v>1</v>
      </c>
      <c r="G6667" s="1">
        <f>COMEDORES!E80</f>
        <v>0</v>
      </c>
      <c r="H6667" s="1">
        <f>COMEDORES!F80</f>
        <v>0</v>
      </c>
    </row>
    <row r="6668">
      <c r="A6668" t="str">
        <v>Comedor Social</v>
      </c>
      <c r="B6668" t="str">
        <v>EL PROGRESO</v>
      </c>
      <c r="C6668" t="str">
        <v>SAN AGUSTIN ACASAGUASTLAN</v>
      </c>
      <c r="D6668" t="str">
        <v>Almuerzo</v>
      </c>
      <c r="E6668" t="str">
        <v>02 Febrero</v>
      </c>
      <c r="F6668">
        <v>2</v>
      </c>
      <c r="G6668" s="1">
        <f>COMEDORES!G80</f>
        <v>0</v>
      </c>
      <c r="H6668" s="1">
        <f>COMEDORES!H80</f>
        <v>0</v>
      </c>
    </row>
    <row r="6669">
      <c r="A6669" t="str">
        <v>Comedor Social</v>
      </c>
      <c r="B6669" t="str">
        <v>EL PROGRESO</v>
      </c>
      <c r="C6669" t="str">
        <v>SAN AGUSTIN ACASAGUASTLAN</v>
      </c>
      <c r="D6669" t="str">
        <v>Almuerzo</v>
      </c>
      <c r="E6669" t="str">
        <v>03 Marzo</v>
      </c>
      <c r="F6669">
        <v>3</v>
      </c>
      <c r="G6669" s="1">
        <f>COMEDORES!I80</f>
        <v>0</v>
      </c>
      <c r="H6669" s="1">
        <f>COMEDORES!J80</f>
        <v>0</v>
      </c>
    </row>
    <row r="6670">
      <c r="A6670" t="str">
        <v>Comedor Social</v>
      </c>
      <c r="B6670" t="str">
        <v>EL PROGRESO</v>
      </c>
      <c r="C6670" t="str">
        <v>SAN AGUSTIN ACASAGUASTLAN</v>
      </c>
      <c r="D6670" t="str">
        <v>Almuerzo</v>
      </c>
      <c r="E6670" t="str">
        <v>04 Abril</v>
      </c>
      <c r="F6670">
        <v>4</v>
      </c>
      <c r="G6670" s="1">
        <f>COMEDORES!K80</f>
        <v>0</v>
      </c>
      <c r="H6670" s="1">
        <f>COMEDORES!L80</f>
        <v>0</v>
      </c>
    </row>
    <row r="6671">
      <c r="A6671" t="str">
        <v>Comedor Social</v>
      </c>
      <c r="B6671" t="str">
        <v>EL PROGRESO</v>
      </c>
      <c r="C6671" t="str">
        <v>SAN AGUSTIN ACASAGUASTLAN</v>
      </c>
      <c r="D6671" t="str">
        <v>Almuerzo</v>
      </c>
      <c r="E6671" t="str">
        <v>05 Mayo</v>
      </c>
      <c r="F6671">
        <v>5</v>
      </c>
      <c r="G6671" s="1">
        <f>COMEDORES!M80</f>
        <v>0</v>
      </c>
      <c r="H6671" s="1">
        <f>COMEDORES!N80</f>
        <v>0</v>
      </c>
    </row>
    <row r="6672">
      <c r="A6672" t="str">
        <v>Comedor Social</v>
      </c>
      <c r="B6672" t="str">
        <v>EL PROGRESO</v>
      </c>
      <c r="C6672" t="str">
        <v>SAN AGUSTIN ACASAGUASTLAN</v>
      </c>
      <c r="D6672" t="str">
        <v>Almuerzo</v>
      </c>
      <c r="E6672" t="str">
        <v>06 Junio</v>
      </c>
      <c r="F6672">
        <v>6</v>
      </c>
      <c r="G6672" s="1">
        <f>COMEDORES!O80</f>
        <v>0</v>
      </c>
      <c r="H6672" s="1">
        <f>COMEDORES!P80</f>
        <v>0</v>
      </c>
    </row>
    <row r="6673">
      <c r="A6673" t="str">
        <v>Comedor Social</v>
      </c>
      <c r="B6673" t="str">
        <v>EL PROGRESO</v>
      </c>
      <c r="C6673" t="str">
        <v>SAN AGUSTIN ACASAGUASTLAN</v>
      </c>
      <c r="D6673" t="str">
        <v>Almuerzo</v>
      </c>
      <c r="E6673" t="str">
        <v>07 Julio</v>
      </c>
      <c r="F6673">
        <v>7</v>
      </c>
      <c r="G6673" s="1">
        <f>COMEDORES!Q80</f>
        <v>2550</v>
      </c>
      <c r="H6673" s="1">
        <f>COMEDORES!R80</f>
        <v>0</v>
      </c>
    </row>
    <row r="6674">
      <c r="A6674" t="str">
        <v>Comedor Social</v>
      </c>
      <c r="B6674" t="str">
        <v>EL PROGRESO</v>
      </c>
      <c r="C6674" t="str">
        <v>SAN AGUSTIN ACASAGUASTLAN</v>
      </c>
      <c r="D6674" t="str">
        <v>Almuerzo</v>
      </c>
      <c r="E6674" t="str">
        <v>08 Agosto</v>
      </c>
      <c r="F6674">
        <v>8</v>
      </c>
      <c r="G6674" s="1">
        <f>COMEDORES!S80</f>
        <v>2975</v>
      </c>
      <c r="H6674" s="1">
        <f>COMEDORES!T80</f>
        <v>0</v>
      </c>
    </row>
    <row r="6675">
      <c r="A6675" t="str">
        <v>Comedor Social</v>
      </c>
      <c r="B6675" t="str">
        <v>EL PROGRESO</v>
      </c>
      <c r="C6675" t="str">
        <v>SAN AGUSTIN ACASAGUASTLAN</v>
      </c>
      <c r="D6675" t="str">
        <v>Almuerzo</v>
      </c>
      <c r="E6675" t="str">
        <v>09 Septiembre</v>
      </c>
      <c r="F6675">
        <v>9</v>
      </c>
      <c r="G6675" s="1">
        <f>COMEDORES!U80</f>
        <v>2550</v>
      </c>
      <c r="H6675" s="1">
        <f>COMEDORES!V80</f>
        <v>0</v>
      </c>
    </row>
    <row r="6676">
      <c r="A6676" t="str">
        <v>Comedor Social</v>
      </c>
      <c r="B6676" t="str">
        <v>EL PROGRESO</v>
      </c>
      <c r="C6676" t="str">
        <v>SAN AGUSTIN ACASAGUASTLAN 2</v>
      </c>
      <c r="D6676" t="str">
        <v>Desayuno</v>
      </c>
      <c r="E6676" t="str">
        <v>01 Enero</v>
      </c>
      <c r="F6676">
        <v>1</v>
      </c>
      <c r="G6676" s="1">
        <f>COMEDORES!E81</f>
        <v>0</v>
      </c>
      <c r="H6676" s="1">
        <f>COMEDORES!F81</f>
        <v>0</v>
      </c>
    </row>
    <row r="6677">
      <c r="A6677" t="str">
        <v>Comedor Social</v>
      </c>
      <c r="B6677" t="str">
        <v>EL PROGRESO</v>
      </c>
      <c r="C6677" t="str">
        <v>SAN AGUSTIN ACASAGUASTLAN 2</v>
      </c>
      <c r="D6677" t="str">
        <v>Desayuno</v>
      </c>
      <c r="E6677" t="str">
        <v>02 Febrero</v>
      </c>
      <c r="F6677">
        <v>2</v>
      </c>
      <c r="G6677" s="1">
        <f>COMEDORES!G81</f>
        <v>0</v>
      </c>
      <c r="H6677" s="1">
        <f>COMEDORES!H81</f>
        <v>0</v>
      </c>
    </row>
    <row r="6678">
      <c r="A6678" t="str">
        <v>Comedor Social</v>
      </c>
      <c r="B6678" t="str">
        <v>EL PROGRESO</v>
      </c>
      <c r="C6678" t="str">
        <v>SAN AGUSTIN ACASAGUASTLAN 2</v>
      </c>
      <c r="D6678" t="str">
        <v>Desayuno</v>
      </c>
      <c r="E6678" t="str">
        <v>03 Marzo</v>
      </c>
      <c r="F6678">
        <v>3</v>
      </c>
      <c r="G6678" s="1">
        <f>COMEDORES!I81</f>
        <v>0</v>
      </c>
      <c r="H6678" s="1">
        <f>COMEDORES!J81</f>
        <v>0</v>
      </c>
    </row>
    <row r="6679">
      <c r="A6679" t="str">
        <v>Comedor Social</v>
      </c>
      <c r="B6679" t="str">
        <v>EL PROGRESO</v>
      </c>
      <c r="C6679" t="str">
        <v>SAN AGUSTIN ACASAGUASTLAN 2</v>
      </c>
      <c r="D6679" t="str">
        <v>Desayuno</v>
      </c>
      <c r="E6679" t="str">
        <v>04 Abril</v>
      </c>
      <c r="F6679">
        <v>4</v>
      </c>
      <c r="G6679" s="1">
        <f>COMEDORES!K81</f>
        <v>0</v>
      </c>
      <c r="H6679" s="1">
        <f>COMEDORES!L81</f>
        <v>0</v>
      </c>
    </row>
    <row r="6680">
      <c r="A6680" t="str">
        <v>Comedor Social</v>
      </c>
      <c r="B6680" t="str">
        <v>EL PROGRESO</v>
      </c>
      <c r="C6680" t="str">
        <v>SAN AGUSTIN ACASAGUASTLAN 2</v>
      </c>
      <c r="D6680" t="str">
        <v>Desayuno</v>
      </c>
      <c r="E6680" t="str">
        <v>05 Mayo</v>
      </c>
      <c r="F6680">
        <v>5</v>
      </c>
      <c r="G6680" s="1">
        <f>COMEDORES!M81</f>
        <v>0</v>
      </c>
      <c r="H6680" s="1">
        <f>COMEDORES!N81</f>
        <v>0</v>
      </c>
    </row>
    <row r="6681">
      <c r="A6681" t="str">
        <v>Comedor Social</v>
      </c>
      <c r="B6681" t="str">
        <v>EL PROGRESO</v>
      </c>
      <c r="C6681" t="str">
        <v>SAN AGUSTIN ACASAGUASTLAN 2</v>
      </c>
      <c r="D6681" t="str">
        <v>Desayuno</v>
      </c>
      <c r="E6681" t="str">
        <v>06 Junio</v>
      </c>
      <c r="F6681">
        <v>6</v>
      </c>
      <c r="G6681" s="1">
        <f>COMEDORES!O81</f>
        <v>0</v>
      </c>
      <c r="H6681" s="1">
        <f>COMEDORES!P81</f>
        <v>0</v>
      </c>
    </row>
    <row r="6682">
      <c r="A6682" t="str">
        <v>Comedor Social</v>
      </c>
      <c r="B6682" t="str">
        <v>EL PROGRESO</v>
      </c>
      <c r="C6682" t="str">
        <v>SAN AGUSTIN ACASAGUASTLAN 2</v>
      </c>
      <c r="D6682" t="str">
        <v>Desayuno</v>
      </c>
      <c r="E6682" t="str">
        <v>07 Julio</v>
      </c>
      <c r="F6682">
        <v>7</v>
      </c>
      <c r="G6682" s="1">
        <f>COMEDORES!Q81</f>
        <v>1700</v>
      </c>
      <c r="H6682" s="1">
        <f>COMEDORES!R81</f>
        <v>0</v>
      </c>
    </row>
    <row r="6683">
      <c r="A6683" t="str">
        <v>Comedor Social</v>
      </c>
      <c r="B6683" t="str">
        <v>EL PROGRESO</v>
      </c>
      <c r="C6683" t="str">
        <v>SAN AGUSTIN ACASAGUASTLAN 2</v>
      </c>
      <c r="D6683" t="str">
        <v>Desayuno</v>
      </c>
      <c r="E6683" t="str">
        <v>08 Agosto</v>
      </c>
      <c r="F6683">
        <v>8</v>
      </c>
      <c r="G6683" s="1">
        <f>COMEDORES!S81</f>
        <v>1600</v>
      </c>
      <c r="H6683" s="1">
        <f>COMEDORES!T81</f>
        <v>141006.5</v>
      </c>
    </row>
    <row r="6684">
      <c r="A6684" t="str">
        <v>Comedor Social</v>
      </c>
      <c r="B6684" t="str">
        <v>EL PROGRESO</v>
      </c>
      <c r="C6684" t="str">
        <v>SAN AGUSTIN ACASAGUASTLAN 2</v>
      </c>
      <c r="D6684" t="str">
        <v>Desayuno</v>
      </c>
      <c r="E6684" t="str">
        <v>09 Septiembre</v>
      </c>
      <c r="F6684">
        <v>9</v>
      </c>
      <c r="G6684" s="1">
        <f>COMEDORES!U81</f>
        <v>0</v>
      </c>
      <c r="H6684" s="1">
        <f>COMEDORES!V81</f>
        <v>153382</v>
      </c>
    </row>
    <row r="6685">
      <c r="A6685" t="str">
        <v>Comedor Social</v>
      </c>
      <c r="B6685" t="str">
        <v>EL PROGRESO</v>
      </c>
      <c r="C6685" t="str">
        <v>SAN AGUSTIN ACASAGUASTLAN 2</v>
      </c>
      <c r="D6685" t="str">
        <v>Almuerzo</v>
      </c>
      <c r="E6685" t="str">
        <v>01 Enero</v>
      </c>
      <c r="F6685">
        <v>1</v>
      </c>
      <c r="G6685" s="1">
        <f>COMEDORES!E82</f>
        <v>0</v>
      </c>
      <c r="H6685" s="1">
        <f>COMEDORES!F82</f>
        <v>0</v>
      </c>
    </row>
    <row r="6686">
      <c r="A6686" t="str">
        <v>Comedor Social</v>
      </c>
      <c r="B6686" t="str">
        <v>EL PROGRESO</v>
      </c>
      <c r="C6686" t="str">
        <v>SAN AGUSTIN ACASAGUASTLAN 2</v>
      </c>
      <c r="D6686" t="str">
        <v>Almuerzo</v>
      </c>
      <c r="E6686" t="str">
        <v>02 Febrero</v>
      </c>
      <c r="F6686">
        <v>2</v>
      </c>
      <c r="G6686" s="1">
        <f>COMEDORES!G82</f>
        <v>0</v>
      </c>
      <c r="H6686" s="1">
        <f>COMEDORES!H82</f>
        <v>0</v>
      </c>
    </row>
    <row r="6687">
      <c r="A6687" t="str">
        <v>Comedor Social</v>
      </c>
      <c r="B6687" t="str">
        <v>EL PROGRESO</v>
      </c>
      <c r="C6687" t="str">
        <v>SAN AGUSTIN ACASAGUASTLAN 2</v>
      </c>
      <c r="D6687" t="str">
        <v>Almuerzo</v>
      </c>
      <c r="E6687" t="str">
        <v>03 Marzo</v>
      </c>
      <c r="F6687">
        <v>3</v>
      </c>
      <c r="G6687" s="1">
        <f>COMEDORES!I82</f>
        <v>0</v>
      </c>
      <c r="H6687" s="1">
        <f>COMEDORES!J82</f>
        <v>0</v>
      </c>
    </row>
    <row r="6688">
      <c r="A6688" t="str">
        <v>Comedor Social</v>
      </c>
      <c r="B6688" t="str">
        <v>EL PROGRESO</v>
      </c>
      <c r="C6688" t="str">
        <v>SAN AGUSTIN ACASAGUASTLAN 2</v>
      </c>
      <c r="D6688" t="str">
        <v>Almuerzo</v>
      </c>
      <c r="E6688" t="str">
        <v>04 Abril</v>
      </c>
      <c r="F6688">
        <v>4</v>
      </c>
      <c r="G6688" s="1">
        <f>COMEDORES!K82</f>
        <v>0</v>
      </c>
      <c r="H6688" s="1">
        <f>COMEDORES!L82</f>
        <v>0</v>
      </c>
    </row>
    <row r="6689">
      <c r="A6689" t="str">
        <v>Comedor Social</v>
      </c>
      <c r="B6689" t="str">
        <v>EL PROGRESO</v>
      </c>
      <c r="C6689" t="str">
        <v>SAN AGUSTIN ACASAGUASTLAN 2</v>
      </c>
      <c r="D6689" t="str">
        <v>Almuerzo</v>
      </c>
      <c r="E6689" t="str">
        <v>05 Mayo</v>
      </c>
      <c r="F6689">
        <v>5</v>
      </c>
      <c r="G6689" s="1">
        <f>COMEDORES!M82</f>
        <v>0</v>
      </c>
      <c r="H6689" s="1">
        <f>COMEDORES!N82</f>
        <v>0</v>
      </c>
    </row>
    <row r="6690">
      <c r="A6690" t="str">
        <v>Comedor Social</v>
      </c>
      <c r="B6690" t="str">
        <v>EL PROGRESO</v>
      </c>
      <c r="C6690" t="str">
        <v>SAN AGUSTIN ACASAGUASTLAN 2</v>
      </c>
      <c r="D6690" t="str">
        <v>Almuerzo</v>
      </c>
      <c r="E6690" t="str">
        <v>06 Junio</v>
      </c>
      <c r="F6690">
        <v>6</v>
      </c>
      <c r="G6690" s="1">
        <f>COMEDORES!O82</f>
        <v>0</v>
      </c>
      <c r="H6690" s="1">
        <f>COMEDORES!P82</f>
        <v>0</v>
      </c>
    </row>
    <row r="6691">
      <c r="A6691" t="str">
        <v>Comedor Social</v>
      </c>
      <c r="B6691" t="str">
        <v>EL PROGRESO</v>
      </c>
      <c r="C6691" t="str">
        <v>SAN AGUSTIN ACASAGUASTLAN 2</v>
      </c>
      <c r="D6691" t="str">
        <v>Almuerzo</v>
      </c>
      <c r="E6691" t="str">
        <v>07 Julio</v>
      </c>
      <c r="F6691">
        <v>7</v>
      </c>
      <c r="G6691" s="1">
        <f>COMEDORES!Q82</f>
        <v>2550</v>
      </c>
      <c r="H6691" s="1">
        <f>COMEDORES!R82</f>
        <v>0</v>
      </c>
    </row>
    <row r="6692">
      <c r="A6692" t="str">
        <v>Comedor Social</v>
      </c>
      <c r="B6692" t="str">
        <v>EL PROGRESO</v>
      </c>
      <c r="C6692" t="str">
        <v>SAN AGUSTIN ACASAGUASTLAN 2</v>
      </c>
      <c r="D6692" t="str">
        <v>Almuerzo</v>
      </c>
      <c r="E6692" t="str">
        <v>08 Agosto</v>
      </c>
      <c r="F6692">
        <v>8</v>
      </c>
      <c r="G6692" s="1">
        <f>COMEDORES!S82</f>
        <v>3000</v>
      </c>
      <c r="H6692" s="1">
        <f>COMEDORES!T82</f>
        <v>0</v>
      </c>
    </row>
    <row r="6693">
      <c r="A6693" t="str">
        <v>Comedor Social</v>
      </c>
      <c r="B6693" t="str">
        <v>EL PROGRESO</v>
      </c>
      <c r="C6693" t="str">
        <v>SAN AGUSTIN ACASAGUASTLAN 2</v>
      </c>
      <c r="D6693" t="str">
        <v>Almuerzo</v>
      </c>
      <c r="E6693" t="str">
        <v>09 Septiembre</v>
      </c>
      <c r="F6693">
        <v>9</v>
      </c>
      <c r="G6693" s="1">
        <f>COMEDORES!U82</f>
        <v>0</v>
      </c>
      <c r="H6693" s="1">
        <f>COMEDORES!V82</f>
        <v>0</v>
      </c>
    </row>
    <row r="6694">
      <c r="A6694" t="str">
        <v>Comedor Social</v>
      </c>
      <c r="B6694" t="str">
        <v>EL PROGRESO</v>
      </c>
      <c r="C6694" t="str">
        <v>SAN ANTONIO LA PAZ</v>
      </c>
      <c r="D6694" t="str">
        <v>Desayuno</v>
      </c>
      <c r="E6694" t="str">
        <v>01 Enero</v>
      </c>
      <c r="F6694">
        <v>1</v>
      </c>
      <c r="G6694" s="1">
        <f>COMEDORES!E83</f>
        <v>1800</v>
      </c>
      <c r="H6694" s="1">
        <f>COMEDORES!F83</f>
        <v>0</v>
      </c>
    </row>
    <row r="6695">
      <c r="A6695" t="str">
        <v>Comedor Social</v>
      </c>
      <c r="B6695" t="str">
        <v>EL PROGRESO</v>
      </c>
      <c r="C6695" t="str">
        <v>SAN ANTONIO LA PAZ</v>
      </c>
      <c r="D6695" t="str">
        <v>Desayuno</v>
      </c>
      <c r="E6695" t="str">
        <v>02 Febrero</v>
      </c>
      <c r="F6695">
        <v>2</v>
      </c>
      <c r="G6695" s="1">
        <f>COMEDORES!G83</f>
        <v>2000</v>
      </c>
      <c r="H6695" s="1">
        <f>COMEDORES!H83</f>
        <v>84770</v>
      </c>
    </row>
    <row r="6696">
      <c r="A6696" t="str">
        <v>Comedor Social</v>
      </c>
      <c r="B6696" t="str">
        <v>EL PROGRESO</v>
      </c>
      <c r="C6696" t="str">
        <v>SAN ANTONIO LA PAZ</v>
      </c>
      <c r="D6696" t="str">
        <v>Desayuno</v>
      </c>
      <c r="E6696" t="str">
        <v>03 Marzo</v>
      </c>
      <c r="F6696">
        <v>3</v>
      </c>
      <c r="G6696" s="1">
        <f>COMEDORES!I83</f>
        <v>2200</v>
      </c>
      <c r="H6696" s="1">
        <f>COMEDORES!J83</f>
        <v>140490</v>
      </c>
    </row>
    <row r="6697">
      <c r="A6697" t="str">
        <v>Comedor Social</v>
      </c>
      <c r="B6697" t="str">
        <v>EL PROGRESO</v>
      </c>
      <c r="C6697" t="str">
        <v>SAN ANTONIO LA PAZ</v>
      </c>
      <c r="D6697" t="str">
        <v>Desayuno</v>
      </c>
      <c r="E6697" t="str">
        <v>04 Abril</v>
      </c>
      <c r="F6697">
        <v>4</v>
      </c>
      <c r="G6697" s="1">
        <f>COMEDORES!K83</f>
        <v>1900</v>
      </c>
      <c r="H6697" s="1">
        <f>COMEDORES!L83</f>
        <v>218700</v>
      </c>
    </row>
    <row r="6698">
      <c r="A6698" t="str">
        <v>Comedor Social</v>
      </c>
      <c r="B6698" t="str">
        <v>EL PROGRESO</v>
      </c>
      <c r="C6698" t="str">
        <v>SAN ANTONIO LA PAZ</v>
      </c>
      <c r="D6698" t="str">
        <v>Desayuno</v>
      </c>
      <c r="E6698" t="str">
        <v>05 Mayo</v>
      </c>
      <c r="F6698">
        <v>5</v>
      </c>
      <c r="G6698" s="1">
        <f>COMEDORES!M83</f>
        <v>2000</v>
      </c>
      <c r="H6698" s="1">
        <f>COMEDORES!N83</f>
        <v>153900</v>
      </c>
    </row>
    <row r="6699">
      <c r="A6699" t="str">
        <v>Comedor Social</v>
      </c>
      <c r="B6699" t="str">
        <v>EL PROGRESO</v>
      </c>
      <c r="C6699" t="str">
        <v>SAN ANTONIO LA PAZ</v>
      </c>
      <c r="D6699" t="str">
        <v>Desayuno</v>
      </c>
      <c r="E6699" t="str">
        <v>06 Junio</v>
      </c>
      <c r="F6699">
        <v>6</v>
      </c>
      <c r="G6699" s="1">
        <f>COMEDORES!O83</f>
        <v>2100</v>
      </c>
      <c r="H6699" s="1">
        <f>COMEDORES!P83</f>
        <v>162000</v>
      </c>
    </row>
    <row r="6700">
      <c r="A6700" t="str">
        <v>Comedor Social</v>
      </c>
      <c r="B6700" t="str">
        <v>EL PROGRESO</v>
      </c>
      <c r="C6700" t="str">
        <v>SAN ANTONIO LA PAZ</v>
      </c>
      <c r="D6700" t="str">
        <v>Desayuno</v>
      </c>
      <c r="E6700" t="str">
        <v>07 Julio</v>
      </c>
      <c r="F6700">
        <v>7</v>
      </c>
      <c r="G6700" s="1">
        <f>COMEDORES!Q83</f>
        <v>2300</v>
      </c>
      <c r="H6700" s="1">
        <f>COMEDORES!R83</f>
        <v>170100</v>
      </c>
    </row>
    <row r="6701">
      <c r="A6701" t="str">
        <v>Comedor Social</v>
      </c>
      <c r="B6701" t="str">
        <v>EL PROGRESO</v>
      </c>
      <c r="C6701" t="str">
        <v>SAN ANTONIO LA PAZ</v>
      </c>
      <c r="D6701" t="str">
        <v>Desayuno</v>
      </c>
      <c r="E6701" t="str">
        <v>08 Agosto</v>
      </c>
      <c r="F6701">
        <v>8</v>
      </c>
      <c r="G6701" s="1">
        <f>COMEDORES!S83</f>
        <v>2100</v>
      </c>
      <c r="H6701" s="1">
        <f>COMEDORES!T83</f>
        <v>186300</v>
      </c>
    </row>
    <row r="6702">
      <c r="A6702" t="str">
        <v>Comedor Social</v>
      </c>
      <c r="B6702" t="str">
        <v>EL PROGRESO</v>
      </c>
      <c r="C6702" t="str">
        <v>SAN ANTONIO LA PAZ</v>
      </c>
      <c r="D6702" t="str">
        <v>Desayuno</v>
      </c>
      <c r="E6702" t="str">
        <v>09 Septiembre</v>
      </c>
      <c r="F6702">
        <v>9</v>
      </c>
      <c r="G6702" s="1">
        <f>COMEDORES!U83</f>
        <v>2000</v>
      </c>
      <c r="H6702" s="1">
        <f>COMEDORES!V83</f>
        <v>170100</v>
      </c>
    </row>
    <row r="6703">
      <c r="A6703" t="str">
        <v>Comedor Social</v>
      </c>
      <c r="B6703" t="str">
        <v>EL PROGRESO</v>
      </c>
      <c r="C6703" t="str">
        <v>SAN ANTONIO LA PAZ</v>
      </c>
      <c r="D6703" t="str">
        <v>Almuerzo</v>
      </c>
      <c r="E6703" t="str">
        <v>01 Enero</v>
      </c>
      <c r="F6703">
        <v>1</v>
      </c>
      <c r="G6703" s="1">
        <f>COMEDORES!E84</f>
        <v>3800</v>
      </c>
      <c r="H6703" s="1">
        <f>COMEDORES!F84</f>
        <v>0</v>
      </c>
    </row>
    <row r="6704">
      <c r="A6704" t="str">
        <v>Comedor Social</v>
      </c>
      <c r="B6704" t="str">
        <v>EL PROGRESO</v>
      </c>
      <c r="C6704" t="str">
        <v>SAN ANTONIO LA PAZ</v>
      </c>
      <c r="D6704" t="str">
        <v>Almuerzo</v>
      </c>
      <c r="E6704" t="str">
        <v>02 Febrero</v>
      </c>
      <c r="F6704">
        <v>2</v>
      </c>
      <c r="G6704" s="1">
        <f>COMEDORES!G84</f>
        <v>4000</v>
      </c>
      <c r="H6704" s="1">
        <f>COMEDORES!H84</f>
        <v>0</v>
      </c>
    </row>
    <row r="6705">
      <c r="A6705" t="str">
        <v>Comedor Social</v>
      </c>
      <c r="B6705" t="str">
        <v>EL PROGRESO</v>
      </c>
      <c r="C6705" t="str">
        <v>SAN ANTONIO LA PAZ</v>
      </c>
      <c r="D6705" t="str">
        <v>Almuerzo</v>
      </c>
      <c r="E6705" t="str">
        <v>03 Marzo</v>
      </c>
      <c r="F6705">
        <v>3</v>
      </c>
      <c r="G6705" s="1">
        <f>COMEDORES!I84</f>
        <v>4400</v>
      </c>
      <c r="H6705" s="1">
        <f>COMEDORES!J84</f>
        <v>0</v>
      </c>
    </row>
    <row r="6706">
      <c r="A6706" t="str">
        <v>Comedor Social</v>
      </c>
      <c r="B6706" t="str">
        <v>EL PROGRESO</v>
      </c>
      <c r="C6706" t="str">
        <v>SAN ANTONIO LA PAZ</v>
      </c>
      <c r="D6706" t="str">
        <v>Almuerzo</v>
      </c>
      <c r="E6706" t="str">
        <v>04 Abril</v>
      </c>
      <c r="F6706">
        <v>4</v>
      </c>
      <c r="G6706" s="1">
        <f>COMEDORES!K84</f>
        <v>3800</v>
      </c>
      <c r="H6706" s="1">
        <f>COMEDORES!L84</f>
        <v>0</v>
      </c>
    </row>
    <row r="6707">
      <c r="A6707" t="str">
        <v>Comedor Social</v>
      </c>
      <c r="B6707" t="str">
        <v>EL PROGRESO</v>
      </c>
      <c r="C6707" t="str">
        <v>SAN ANTONIO LA PAZ</v>
      </c>
      <c r="D6707" t="str">
        <v>Almuerzo</v>
      </c>
      <c r="E6707" t="str">
        <v>05 Mayo</v>
      </c>
      <c r="F6707">
        <v>5</v>
      </c>
      <c r="G6707" s="1">
        <f>COMEDORES!M84</f>
        <v>4000</v>
      </c>
      <c r="H6707" s="1">
        <f>COMEDORES!N84</f>
        <v>0</v>
      </c>
    </row>
    <row r="6708">
      <c r="A6708" t="str">
        <v>Comedor Social</v>
      </c>
      <c r="B6708" t="str">
        <v>EL PROGRESO</v>
      </c>
      <c r="C6708" t="str">
        <v>SAN ANTONIO LA PAZ</v>
      </c>
      <c r="D6708" t="str">
        <v>Almuerzo</v>
      </c>
      <c r="E6708" t="str">
        <v>06 Junio</v>
      </c>
      <c r="F6708">
        <v>6</v>
      </c>
      <c r="G6708" s="1">
        <f>COMEDORES!O84</f>
        <v>4200</v>
      </c>
      <c r="H6708" s="1">
        <f>COMEDORES!P84</f>
        <v>0</v>
      </c>
    </row>
    <row r="6709">
      <c r="A6709" t="str">
        <v>Comedor Social</v>
      </c>
      <c r="B6709" t="str">
        <v>EL PROGRESO</v>
      </c>
      <c r="C6709" t="str">
        <v>SAN ANTONIO LA PAZ</v>
      </c>
      <c r="D6709" t="str">
        <v>Almuerzo</v>
      </c>
      <c r="E6709" t="str">
        <v>07 Julio</v>
      </c>
      <c r="F6709">
        <v>7</v>
      </c>
      <c r="G6709" s="1">
        <f>COMEDORES!Q84</f>
        <v>4600</v>
      </c>
      <c r="H6709" s="1">
        <f>COMEDORES!R84</f>
        <v>0</v>
      </c>
    </row>
    <row r="6710">
      <c r="A6710" t="str">
        <v>Comedor Social</v>
      </c>
      <c r="B6710" t="str">
        <v>EL PROGRESO</v>
      </c>
      <c r="C6710" t="str">
        <v>SAN ANTONIO LA PAZ</v>
      </c>
      <c r="D6710" t="str">
        <v>Almuerzo</v>
      </c>
      <c r="E6710" t="str">
        <v>08 Agosto</v>
      </c>
      <c r="F6710">
        <v>8</v>
      </c>
      <c r="G6710" s="1">
        <f>COMEDORES!S84</f>
        <v>4200</v>
      </c>
      <c r="H6710" s="1">
        <f>COMEDORES!T84</f>
        <v>0</v>
      </c>
    </row>
    <row r="6711">
      <c r="A6711" t="str">
        <v>Comedor Social</v>
      </c>
      <c r="B6711" t="str">
        <v>EL PROGRESO</v>
      </c>
      <c r="C6711" t="str">
        <v>SAN ANTONIO LA PAZ</v>
      </c>
      <c r="D6711" t="str">
        <v>Almuerzo</v>
      </c>
      <c r="E6711" t="str">
        <v>09 Septiembre</v>
      </c>
      <c r="F6711">
        <v>9</v>
      </c>
      <c r="G6711" s="1">
        <f>COMEDORES!U84</f>
        <v>4000</v>
      </c>
      <c r="H6711" s="1">
        <f>COMEDORES!V84</f>
        <v>0</v>
      </c>
    </row>
    <row r="6712">
      <c r="A6712" t="str">
        <v>Comedor Social</v>
      </c>
      <c r="B6712" t="str">
        <v>EL PROGRESO</v>
      </c>
      <c r="C6712" t="str">
        <v>SANARATE</v>
      </c>
      <c r="D6712" t="str">
        <v>Desayuno</v>
      </c>
      <c r="E6712" t="str">
        <v>01 Enero</v>
      </c>
      <c r="F6712">
        <v>1</v>
      </c>
      <c r="G6712" s="1">
        <f>COMEDORES!E85</f>
        <v>0</v>
      </c>
      <c r="H6712" s="1">
        <f>COMEDORES!F85</f>
        <v>0</v>
      </c>
    </row>
    <row r="6713">
      <c r="A6713" t="str">
        <v>Comedor Social</v>
      </c>
      <c r="B6713" t="str">
        <v>EL PROGRESO</v>
      </c>
      <c r="C6713" t="str">
        <v>SANARATE</v>
      </c>
      <c r="D6713" t="str">
        <v>Desayuno</v>
      </c>
      <c r="E6713" t="str">
        <v>02 Febrero</v>
      </c>
      <c r="F6713">
        <v>2</v>
      </c>
      <c r="G6713" s="1">
        <f>COMEDORES!G85</f>
        <v>0</v>
      </c>
      <c r="H6713" s="1">
        <f>COMEDORES!H85</f>
        <v>0</v>
      </c>
    </row>
    <row r="6714">
      <c r="A6714" t="str">
        <v>Comedor Social</v>
      </c>
      <c r="B6714" t="str">
        <v>EL PROGRESO</v>
      </c>
      <c r="C6714" t="str">
        <v>SANARATE</v>
      </c>
      <c r="D6714" t="str">
        <v>Desayuno</v>
      </c>
      <c r="E6714" t="str">
        <v>03 Marzo</v>
      </c>
      <c r="F6714">
        <v>3</v>
      </c>
      <c r="G6714" s="1">
        <f>COMEDORES!I85</f>
        <v>0</v>
      </c>
      <c r="H6714" s="1">
        <f>COMEDORES!J85</f>
        <v>0</v>
      </c>
    </row>
    <row r="6715">
      <c r="A6715" t="str">
        <v>Comedor Social</v>
      </c>
      <c r="B6715" t="str">
        <v>EL PROGRESO</v>
      </c>
      <c r="C6715" t="str">
        <v>SANARATE</v>
      </c>
      <c r="D6715" t="str">
        <v>Desayuno</v>
      </c>
      <c r="E6715" t="str">
        <v>04 Abril</v>
      </c>
      <c r="F6715">
        <v>4</v>
      </c>
      <c r="G6715" s="1">
        <f>COMEDORES!K85</f>
        <v>0</v>
      </c>
      <c r="H6715" s="1">
        <f>COMEDORES!L85</f>
        <v>0</v>
      </c>
    </row>
    <row r="6716">
      <c r="A6716" t="str">
        <v>Comedor Social</v>
      </c>
      <c r="B6716" t="str">
        <v>EL PROGRESO</v>
      </c>
      <c r="C6716" t="str">
        <v>SANARATE</v>
      </c>
      <c r="D6716" t="str">
        <v>Desayuno</v>
      </c>
      <c r="E6716" t="str">
        <v>05 Mayo</v>
      </c>
      <c r="F6716">
        <v>5</v>
      </c>
      <c r="G6716" s="1">
        <f>COMEDORES!M85</f>
        <v>0</v>
      </c>
      <c r="H6716" s="1">
        <f>COMEDORES!N85</f>
        <v>0</v>
      </c>
    </row>
    <row r="6717">
      <c r="A6717" t="str">
        <v>Comedor Social</v>
      </c>
      <c r="B6717" t="str">
        <v>EL PROGRESO</v>
      </c>
      <c r="C6717" t="str">
        <v>SANARATE</v>
      </c>
      <c r="D6717" t="str">
        <v>Desayuno</v>
      </c>
      <c r="E6717" t="str">
        <v>06 Junio</v>
      </c>
      <c r="F6717">
        <v>6</v>
      </c>
      <c r="G6717" s="1">
        <f>COMEDORES!O85</f>
        <v>0</v>
      </c>
      <c r="H6717" s="1">
        <f>COMEDORES!P85</f>
        <v>0</v>
      </c>
    </row>
    <row r="6718">
      <c r="A6718" t="str">
        <v>Comedor Social</v>
      </c>
      <c r="B6718" t="str">
        <v>EL PROGRESO</v>
      </c>
      <c r="C6718" t="str">
        <v>SANARATE</v>
      </c>
      <c r="D6718" t="str">
        <v>Desayuno</v>
      </c>
      <c r="E6718" t="str">
        <v>07 Julio</v>
      </c>
      <c r="F6718">
        <v>7</v>
      </c>
      <c r="G6718" s="1">
        <f>COMEDORES!Q85</f>
        <v>0</v>
      </c>
      <c r="H6718" s="1">
        <f>COMEDORES!R85</f>
        <v>0</v>
      </c>
    </row>
    <row r="6719">
      <c r="A6719" t="str">
        <v>Comedor Social</v>
      </c>
      <c r="B6719" t="str">
        <v>EL PROGRESO</v>
      </c>
      <c r="C6719" t="str">
        <v>SANARATE</v>
      </c>
      <c r="D6719" t="str">
        <v>Desayuno</v>
      </c>
      <c r="E6719" t="str">
        <v>08 Agosto</v>
      </c>
      <c r="F6719">
        <v>8</v>
      </c>
      <c r="G6719" s="1">
        <f>COMEDORES!S85</f>
        <v>0</v>
      </c>
      <c r="H6719" s="1">
        <f>COMEDORES!T85</f>
        <v>0</v>
      </c>
    </row>
    <row r="6720">
      <c r="A6720" t="str">
        <v>Comedor Social</v>
      </c>
      <c r="B6720" t="str">
        <v>EL PROGRESO</v>
      </c>
      <c r="C6720" t="str">
        <v>SANARATE</v>
      </c>
      <c r="D6720" t="str">
        <v>Desayuno</v>
      </c>
      <c r="E6720" t="str">
        <v>09 Septiembre</v>
      </c>
      <c r="F6720">
        <v>9</v>
      </c>
      <c r="G6720" s="1">
        <f>COMEDORES!U85</f>
        <v>1098</v>
      </c>
      <c r="H6720" s="1">
        <f>COMEDORES!V85</f>
        <v>0</v>
      </c>
    </row>
    <row r="6721">
      <c r="A6721" t="str">
        <v>Comedor Social</v>
      </c>
      <c r="B6721" t="str">
        <v>EL PROGRESO</v>
      </c>
      <c r="C6721" t="str">
        <v>SANARATE</v>
      </c>
      <c r="D6721" t="str">
        <v>Almuerzo</v>
      </c>
      <c r="E6721" t="str">
        <v>01 Enero</v>
      </c>
      <c r="F6721">
        <v>1</v>
      </c>
      <c r="G6721" s="1">
        <f>COMEDORES!E86</f>
        <v>0</v>
      </c>
      <c r="H6721" s="1">
        <f>COMEDORES!F86</f>
        <v>0</v>
      </c>
    </row>
    <row r="6722">
      <c r="A6722" t="str">
        <v>Comedor Social</v>
      </c>
      <c r="B6722" t="str">
        <v>EL PROGRESO</v>
      </c>
      <c r="C6722" t="str">
        <v>SANARATE</v>
      </c>
      <c r="D6722" t="str">
        <v>Almuerzo</v>
      </c>
      <c r="E6722" t="str">
        <v>02 Febrero</v>
      </c>
      <c r="F6722">
        <v>2</v>
      </c>
      <c r="G6722" s="1">
        <f>COMEDORES!G86</f>
        <v>0</v>
      </c>
      <c r="H6722" s="1">
        <f>COMEDORES!H86</f>
        <v>0</v>
      </c>
    </row>
    <row r="6723">
      <c r="A6723" t="str">
        <v>Comedor Social</v>
      </c>
      <c r="B6723" t="str">
        <v>EL PROGRESO</v>
      </c>
      <c r="C6723" t="str">
        <v>SANARATE</v>
      </c>
      <c r="D6723" t="str">
        <v>Almuerzo</v>
      </c>
      <c r="E6723" t="str">
        <v>03 Marzo</v>
      </c>
      <c r="F6723">
        <v>3</v>
      </c>
      <c r="G6723" s="1">
        <f>COMEDORES!I86</f>
        <v>0</v>
      </c>
      <c r="H6723" s="1">
        <f>COMEDORES!J86</f>
        <v>0</v>
      </c>
    </row>
    <row r="6724">
      <c r="A6724" t="str">
        <v>Comedor Social</v>
      </c>
      <c r="B6724" t="str">
        <v>EL PROGRESO</v>
      </c>
      <c r="C6724" t="str">
        <v>SANARATE</v>
      </c>
      <c r="D6724" t="str">
        <v>Almuerzo</v>
      </c>
      <c r="E6724" t="str">
        <v>04 Abril</v>
      </c>
      <c r="F6724">
        <v>4</v>
      </c>
      <c r="G6724" s="1">
        <f>COMEDORES!K86</f>
        <v>0</v>
      </c>
      <c r="H6724" s="1">
        <f>COMEDORES!L86</f>
        <v>0</v>
      </c>
    </row>
    <row r="6725">
      <c r="A6725" t="str">
        <v>Comedor Social</v>
      </c>
      <c r="B6725" t="str">
        <v>EL PROGRESO</v>
      </c>
      <c r="C6725" t="str">
        <v>SANARATE</v>
      </c>
      <c r="D6725" t="str">
        <v>Almuerzo</v>
      </c>
      <c r="E6725" t="str">
        <v>05 Mayo</v>
      </c>
      <c r="F6725">
        <v>5</v>
      </c>
      <c r="G6725" s="1">
        <f>COMEDORES!M86</f>
        <v>0</v>
      </c>
      <c r="H6725" s="1">
        <f>COMEDORES!N86</f>
        <v>0</v>
      </c>
    </row>
    <row r="6726">
      <c r="A6726" t="str">
        <v>Comedor Social</v>
      </c>
      <c r="B6726" t="str">
        <v>EL PROGRESO</v>
      </c>
      <c r="C6726" t="str">
        <v>SANARATE</v>
      </c>
      <c r="D6726" t="str">
        <v>Almuerzo</v>
      </c>
      <c r="E6726" t="str">
        <v>06 Junio</v>
      </c>
      <c r="F6726">
        <v>6</v>
      </c>
      <c r="G6726" s="1">
        <f>COMEDORES!O86</f>
        <v>0</v>
      </c>
      <c r="H6726" s="1">
        <f>COMEDORES!P86</f>
        <v>0</v>
      </c>
    </row>
    <row r="6727">
      <c r="A6727" t="str">
        <v>Comedor Social</v>
      </c>
      <c r="B6727" t="str">
        <v>EL PROGRESO</v>
      </c>
      <c r="C6727" t="str">
        <v>SANARATE</v>
      </c>
      <c r="D6727" t="str">
        <v>Almuerzo</v>
      </c>
      <c r="E6727" t="str">
        <v>07 Julio</v>
      </c>
      <c r="F6727">
        <v>7</v>
      </c>
      <c r="G6727" s="1">
        <f>COMEDORES!Q86</f>
        <v>0</v>
      </c>
      <c r="H6727" s="1">
        <f>COMEDORES!R86</f>
        <v>0</v>
      </c>
    </row>
    <row r="6728">
      <c r="A6728" t="str">
        <v>Comedor Social</v>
      </c>
      <c r="B6728" t="str">
        <v>EL PROGRESO</v>
      </c>
      <c r="C6728" t="str">
        <v>SANARATE</v>
      </c>
      <c r="D6728" t="str">
        <v>Almuerzo</v>
      </c>
      <c r="E6728" t="str">
        <v>08 Agosto</v>
      </c>
      <c r="F6728">
        <v>8</v>
      </c>
      <c r="G6728" s="1">
        <f>COMEDORES!S86</f>
        <v>0</v>
      </c>
      <c r="H6728" s="1">
        <f>COMEDORES!T86</f>
        <v>0</v>
      </c>
    </row>
    <row r="6729">
      <c r="A6729" t="str">
        <v>Comedor Social</v>
      </c>
      <c r="B6729" t="str">
        <v>EL PROGRESO</v>
      </c>
      <c r="C6729" t="str">
        <v>SANARATE</v>
      </c>
      <c r="D6729" t="str">
        <v>Almuerzo</v>
      </c>
      <c r="E6729" t="str">
        <v>09 Septiembre</v>
      </c>
      <c r="F6729">
        <v>9</v>
      </c>
      <c r="G6729" s="1">
        <f>COMEDORES!U86</f>
        <v>1639</v>
      </c>
      <c r="H6729" s="1">
        <f>COMEDORES!V86</f>
        <v>0</v>
      </c>
    </row>
    <row r="6730">
      <c r="A6730" t="str">
        <v>Comedor Social</v>
      </c>
      <c r="B6730" t="str">
        <v>EL PROGRESO</v>
      </c>
      <c r="C6730" t="str">
        <v>SANSARE</v>
      </c>
      <c r="D6730" t="str">
        <v>Desayuno</v>
      </c>
      <c r="E6730" t="str">
        <v>01 Enero</v>
      </c>
      <c r="F6730">
        <v>1</v>
      </c>
      <c r="G6730" s="1">
        <f>COMEDORES!E87</f>
        <v>0</v>
      </c>
      <c r="H6730" s="1">
        <f>COMEDORES!F87</f>
        <v>0</v>
      </c>
    </row>
    <row r="6731">
      <c r="A6731" t="str">
        <v>Comedor Social</v>
      </c>
      <c r="B6731" t="str">
        <v>EL PROGRESO</v>
      </c>
      <c r="C6731" t="str">
        <v>SANSARE</v>
      </c>
      <c r="D6731" t="str">
        <v>Desayuno</v>
      </c>
      <c r="E6731" t="str">
        <v>02 Febrero</v>
      </c>
      <c r="F6731">
        <v>2</v>
      </c>
      <c r="G6731" s="1">
        <f>COMEDORES!G87</f>
        <v>0</v>
      </c>
      <c r="H6731" s="1">
        <f>COMEDORES!H87</f>
        <v>0</v>
      </c>
    </row>
    <row r="6732">
      <c r="A6732" t="str">
        <v>Comedor Social</v>
      </c>
      <c r="B6732" t="str">
        <v>EL PROGRESO</v>
      </c>
      <c r="C6732" t="str">
        <v>SANSARE</v>
      </c>
      <c r="D6732" t="str">
        <v>Desayuno</v>
      </c>
      <c r="E6732" t="str">
        <v>03 Marzo</v>
      </c>
      <c r="F6732">
        <v>3</v>
      </c>
      <c r="G6732" s="1">
        <f>COMEDORES!I87</f>
        <v>0</v>
      </c>
      <c r="H6732" s="1">
        <f>COMEDORES!J87</f>
        <v>0</v>
      </c>
    </row>
    <row r="6733">
      <c r="A6733" t="str">
        <v>Comedor Social</v>
      </c>
      <c r="B6733" t="str">
        <v>EL PROGRESO</v>
      </c>
      <c r="C6733" t="str">
        <v>SANSARE</v>
      </c>
      <c r="D6733" t="str">
        <v>Desayuno</v>
      </c>
      <c r="E6733" t="str">
        <v>04 Abril</v>
      </c>
      <c r="F6733">
        <v>4</v>
      </c>
      <c r="G6733" s="1">
        <f>COMEDORES!K87</f>
        <v>0</v>
      </c>
      <c r="H6733" s="1">
        <f>COMEDORES!L87</f>
        <v>0</v>
      </c>
    </row>
    <row r="6734">
      <c r="A6734" t="str">
        <v>Comedor Social</v>
      </c>
      <c r="B6734" t="str">
        <v>EL PROGRESO</v>
      </c>
      <c r="C6734" t="str">
        <v>SANSARE</v>
      </c>
      <c r="D6734" t="str">
        <v>Desayuno</v>
      </c>
      <c r="E6734" t="str">
        <v>05 Mayo</v>
      </c>
      <c r="F6734">
        <v>5</v>
      </c>
      <c r="G6734" s="1">
        <f>COMEDORES!M87</f>
        <v>300</v>
      </c>
      <c r="H6734" s="1">
        <f>COMEDORES!N87</f>
        <v>0</v>
      </c>
    </row>
    <row r="6735">
      <c r="A6735" t="str">
        <v>Comedor Social</v>
      </c>
      <c r="B6735" t="str">
        <v>EL PROGRESO</v>
      </c>
      <c r="C6735" t="str">
        <v>SANSARE</v>
      </c>
      <c r="D6735" t="str">
        <v>Desayuno</v>
      </c>
      <c r="E6735" t="str">
        <v>06 Junio</v>
      </c>
      <c r="F6735">
        <v>6</v>
      </c>
      <c r="G6735" s="1">
        <f>COMEDORES!O87</f>
        <v>2400</v>
      </c>
      <c r="H6735" s="1">
        <f>COMEDORES!P87</f>
        <v>0</v>
      </c>
    </row>
    <row r="6736">
      <c r="A6736" t="str">
        <v>Comedor Social</v>
      </c>
      <c r="B6736" t="str">
        <v>EL PROGRESO</v>
      </c>
      <c r="C6736" t="str">
        <v>SANSARE</v>
      </c>
      <c r="D6736" t="str">
        <v>Desayuno</v>
      </c>
      <c r="E6736" t="str">
        <v>07 Julio</v>
      </c>
      <c r="F6736">
        <v>7</v>
      </c>
      <c r="G6736" s="1">
        <f>COMEDORES!Q87</f>
        <v>2300</v>
      </c>
      <c r="H6736" s="1">
        <f>COMEDORES!R87</f>
        <v>199068</v>
      </c>
    </row>
    <row r="6737">
      <c r="A6737" t="str">
        <v>Comedor Social</v>
      </c>
      <c r="B6737" t="str">
        <v>EL PROGRESO</v>
      </c>
      <c r="C6737" t="str">
        <v>SANSARE</v>
      </c>
      <c r="D6737" t="str">
        <v>Desayuno</v>
      </c>
      <c r="E6737" t="str">
        <v>08 Agosto</v>
      </c>
      <c r="F6737">
        <v>8</v>
      </c>
      <c r="G6737" s="1">
        <f>COMEDORES!S87</f>
        <v>2100</v>
      </c>
      <c r="H6737" s="1">
        <f>COMEDORES!T87</f>
        <v>190773.5</v>
      </c>
    </row>
    <row r="6738">
      <c r="A6738" t="str">
        <v>Comedor Social</v>
      </c>
      <c r="B6738" t="str">
        <v>EL PROGRESO</v>
      </c>
      <c r="C6738" t="str">
        <v>SANSARE</v>
      </c>
      <c r="D6738" t="str">
        <v>Desayuno</v>
      </c>
      <c r="E6738" t="str">
        <v>09 Septiembre</v>
      </c>
      <c r="F6738">
        <v>9</v>
      </c>
      <c r="G6738" s="1">
        <f>COMEDORES!U87</f>
        <v>2000</v>
      </c>
      <c r="H6738" s="1">
        <f>COMEDORES!V87</f>
        <v>174184.5</v>
      </c>
    </row>
    <row r="6739">
      <c r="A6739" t="str">
        <v>Comedor Social</v>
      </c>
      <c r="B6739" t="str">
        <v>EL PROGRESO</v>
      </c>
      <c r="C6739" t="str">
        <v>SANSARE</v>
      </c>
      <c r="D6739" t="str">
        <v>Almuerzo</v>
      </c>
      <c r="E6739" t="str">
        <v>01 Enero</v>
      </c>
      <c r="F6739">
        <v>1</v>
      </c>
      <c r="G6739" s="1">
        <f>COMEDORES!E88</f>
        <v>0</v>
      </c>
      <c r="H6739" s="1">
        <f>COMEDORES!F88</f>
        <v>0</v>
      </c>
    </row>
    <row r="6740">
      <c r="A6740" t="str">
        <v>Comedor Social</v>
      </c>
      <c r="B6740" t="str">
        <v>EL PROGRESO</v>
      </c>
      <c r="C6740" t="str">
        <v>SANSARE</v>
      </c>
      <c r="D6740" t="str">
        <v>Almuerzo</v>
      </c>
      <c r="E6740" t="str">
        <v>02 Febrero</v>
      </c>
      <c r="F6740">
        <v>2</v>
      </c>
      <c r="G6740" s="1">
        <f>COMEDORES!G88</f>
        <v>0</v>
      </c>
      <c r="H6740" s="1">
        <f>COMEDORES!H88</f>
        <v>0</v>
      </c>
    </row>
    <row r="6741">
      <c r="A6741" t="str">
        <v>Comedor Social</v>
      </c>
      <c r="B6741" t="str">
        <v>EL PROGRESO</v>
      </c>
      <c r="C6741" t="str">
        <v>SANSARE</v>
      </c>
      <c r="D6741" t="str">
        <v>Almuerzo</v>
      </c>
      <c r="E6741" t="str">
        <v>03 Marzo</v>
      </c>
      <c r="F6741">
        <v>3</v>
      </c>
      <c r="G6741" s="1">
        <f>COMEDORES!I88</f>
        <v>0</v>
      </c>
      <c r="H6741" s="1">
        <f>COMEDORES!J88</f>
        <v>0</v>
      </c>
    </row>
    <row r="6742">
      <c r="A6742" t="str">
        <v>Comedor Social</v>
      </c>
      <c r="B6742" t="str">
        <v>EL PROGRESO</v>
      </c>
      <c r="C6742" t="str">
        <v>SANSARE</v>
      </c>
      <c r="D6742" t="str">
        <v>Almuerzo</v>
      </c>
      <c r="E6742" t="str">
        <v>04 Abril</v>
      </c>
      <c r="F6742">
        <v>4</v>
      </c>
      <c r="G6742" s="1">
        <f>COMEDORES!K88</f>
        <v>0</v>
      </c>
      <c r="H6742" s="1">
        <f>COMEDORES!L88</f>
        <v>0</v>
      </c>
    </row>
    <row r="6743">
      <c r="A6743" t="str">
        <v>Comedor Social</v>
      </c>
      <c r="B6743" t="str">
        <v>EL PROGRESO</v>
      </c>
      <c r="C6743" t="str">
        <v>SANSARE</v>
      </c>
      <c r="D6743" t="str">
        <v>Almuerzo</v>
      </c>
      <c r="E6743" t="str">
        <v>05 Mayo</v>
      </c>
      <c r="F6743">
        <v>5</v>
      </c>
      <c r="G6743" s="1">
        <f>COMEDORES!M88</f>
        <v>450</v>
      </c>
      <c r="H6743" s="1">
        <f>COMEDORES!N88</f>
        <v>0</v>
      </c>
    </row>
    <row r="6744">
      <c r="A6744" t="str">
        <v>Comedor Social</v>
      </c>
      <c r="B6744" t="str">
        <v>EL PROGRESO</v>
      </c>
      <c r="C6744" t="str">
        <v>SANSARE</v>
      </c>
      <c r="D6744" t="str">
        <v>Almuerzo</v>
      </c>
      <c r="E6744" t="str">
        <v>06 Junio</v>
      </c>
      <c r="F6744">
        <v>6</v>
      </c>
      <c r="G6744" s="1">
        <f>COMEDORES!O88</f>
        <v>3600</v>
      </c>
      <c r="H6744" s="1">
        <f>COMEDORES!P88</f>
        <v>0</v>
      </c>
    </row>
    <row r="6745">
      <c r="A6745" t="str">
        <v>Comedor Social</v>
      </c>
      <c r="B6745" t="str">
        <v>EL PROGRESO</v>
      </c>
      <c r="C6745" t="str">
        <v>SANSARE</v>
      </c>
      <c r="D6745" t="str">
        <v>Almuerzo</v>
      </c>
      <c r="E6745" t="str">
        <v>07 Julio</v>
      </c>
      <c r="F6745">
        <v>7</v>
      </c>
      <c r="G6745" s="1">
        <f>COMEDORES!Q88</f>
        <v>3450</v>
      </c>
      <c r="H6745" s="1">
        <f>COMEDORES!R88</f>
        <v>0</v>
      </c>
    </row>
    <row r="6746">
      <c r="A6746" t="str">
        <v>Comedor Social</v>
      </c>
      <c r="B6746" t="str">
        <v>EL PROGRESO</v>
      </c>
      <c r="C6746" t="str">
        <v>SANSARE</v>
      </c>
      <c r="D6746" t="str">
        <v>Almuerzo</v>
      </c>
      <c r="E6746" t="str">
        <v>08 Agosto</v>
      </c>
      <c r="F6746">
        <v>8</v>
      </c>
      <c r="G6746" s="1">
        <f>COMEDORES!S88</f>
        <v>3150</v>
      </c>
      <c r="H6746" s="1">
        <f>COMEDORES!T88</f>
        <v>0</v>
      </c>
    </row>
    <row r="6747">
      <c r="A6747" t="str">
        <v>Comedor Social</v>
      </c>
      <c r="B6747" t="str">
        <v>EL PROGRESO</v>
      </c>
      <c r="C6747" t="str">
        <v>SANSARE</v>
      </c>
      <c r="D6747" t="str">
        <v>Almuerzo</v>
      </c>
      <c r="E6747" t="str">
        <v>09 Septiembre</v>
      </c>
      <c r="F6747">
        <v>9</v>
      </c>
      <c r="G6747" s="1">
        <f>COMEDORES!U88</f>
        <v>3000</v>
      </c>
      <c r="H6747" s="1">
        <f>COMEDORES!V88</f>
        <v>0</v>
      </c>
    </row>
    <row r="6748">
      <c r="A6748" t="str">
        <v>Comedor Social</v>
      </c>
      <c r="B6748" t="str">
        <v>ESCUINTLA</v>
      </c>
      <c r="C6748" t="str">
        <v>GUANAGAZAPA</v>
      </c>
      <c r="D6748" t="str">
        <v>Desayuno</v>
      </c>
      <c r="E6748" t="str">
        <v>01 Enero</v>
      </c>
      <c r="F6748">
        <v>1</v>
      </c>
      <c r="G6748" s="1">
        <f>COMEDORES!E89</f>
        <v>1700</v>
      </c>
      <c r="H6748" s="1">
        <f>COMEDORES!F89</f>
        <v>0</v>
      </c>
    </row>
    <row r="6749">
      <c r="A6749" t="str">
        <v>Comedor Social</v>
      </c>
      <c r="B6749" t="str">
        <v>ESCUINTLA</v>
      </c>
      <c r="C6749" t="str">
        <v>GUANAGAZAPA</v>
      </c>
      <c r="D6749" t="str">
        <v>Desayuno</v>
      </c>
      <c r="E6749" t="str">
        <v>02 Febrero</v>
      </c>
      <c r="F6749">
        <v>2</v>
      </c>
      <c r="G6749" s="1">
        <f>COMEDORES!G89</f>
        <v>2000</v>
      </c>
      <c r="H6749" s="1">
        <f>COMEDORES!H89</f>
        <v>0</v>
      </c>
    </row>
    <row r="6750">
      <c r="A6750" t="str">
        <v>Comedor Social</v>
      </c>
      <c r="B6750" t="str">
        <v>ESCUINTLA</v>
      </c>
      <c r="C6750" t="str">
        <v>GUANAGAZAPA</v>
      </c>
      <c r="D6750" t="str">
        <v>Desayuno</v>
      </c>
      <c r="E6750" t="str">
        <v>03 Marzo</v>
      </c>
      <c r="F6750">
        <v>3</v>
      </c>
      <c r="G6750" s="1">
        <f>COMEDORES!I89</f>
        <v>2200</v>
      </c>
      <c r="H6750" s="1">
        <f>COMEDORES!J89</f>
        <v>331389.33</v>
      </c>
    </row>
    <row r="6751">
      <c r="A6751" t="str">
        <v>Comedor Social</v>
      </c>
      <c r="B6751" t="str">
        <v>ESCUINTLA</v>
      </c>
      <c r="C6751" t="str">
        <v>GUANAGAZAPA</v>
      </c>
      <c r="D6751" t="str">
        <v>Desayuno</v>
      </c>
      <c r="E6751" t="str">
        <v>04 Abril</v>
      </c>
      <c r="F6751">
        <v>4</v>
      </c>
      <c r="G6751" s="1">
        <f>COMEDORES!K89</f>
        <v>1900</v>
      </c>
      <c r="H6751" s="1">
        <f>COMEDORES!L89</f>
        <v>191836.5</v>
      </c>
    </row>
    <row r="6752">
      <c r="A6752" t="str">
        <v>Comedor Social</v>
      </c>
      <c r="B6752" t="str">
        <v>ESCUINTLA</v>
      </c>
      <c r="C6752" t="str">
        <v>GUANAGAZAPA</v>
      </c>
      <c r="D6752" t="str">
        <v>Desayuno</v>
      </c>
      <c r="E6752" t="str">
        <v>05 Mayo</v>
      </c>
      <c r="F6752">
        <v>5</v>
      </c>
      <c r="G6752" s="1">
        <f>COMEDORES!M89</f>
        <v>2000</v>
      </c>
      <c r="H6752" s="1">
        <f>COMEDORES!N89</f>
        <v>167394.75</v>
      </c>
    </row>
    <row r="6753">
      <c r="A6753" t="str">
        <v>Comedor Social</v>
      </c>
      <c r="B6753" t="str">
        <v>ESCUINTLA</v>
      </c>
      <c r="C6753" t="str">
        <v>GUANAGAZAPA</v>
      </c>
      <c r="D6753" t="str">
        <v>Desayuno</v>
      </c>
      <c r="E6753" t="str">
        <v>06 Junio</v>
      </c>
      <c r="F6753">
        <v>6</v>
      </c>
      <c r="G6753" s="1">
        <f>COMEDORES!O89</f>
        <v>2100</v>
      </c>
      <c r="H6753" s="1">
        <f>COMEDORES!P89</f>
        <v>159630</v>
      </c>
    </row>
    <row r="6754">
      <c r="A6754" t="str">
        <v>Comedor Social</v>
      </c>
      <c r="B6754" t="str">
        <v>ESCUINTLA</v>
      </c>
      <c r="C6754" t="str">
        <v>GUANAGAZAPA</v>
      </c>
      <c r="D6754" t="str">
        <v>Desayuno</v>
      </c>
      <c r="E6754" t="str">
        <v>07 Julio</v>
      </c>
      <c r="F6754">
        <v>7</v>
      </c>
      <c r="G6754" s="1">
        <f>COMEDORES!Q89</f>
        <v>2276</v>
      </c>
      <c r="H6754" s="1">
        <f>COMEDORES!R89</f>
        <v>167611.49999999988</v>
      </c>
    </row>
    <row r="6755">
      <c r="A6755" t="str">
        <v>Comedor Social</v>
      </c>
      <c r="B6755" t="str">
        <v>ESCUINTLA</v>
      </c>
      <c r="C6755" t="str">
        <v>GUANAGAZAPA</v>
      </c>
      <c r="D6755" t="str">
        <v>Desayuno</v>
      </c>
      <c r="E6755" t="str">
        <v>08 Agosto</v>
      </c>
      <c r="F6755">
        <v>8</v>
      </c>
      <c r="G6755" s="1">
        <f>COMEDORES!S89</f>
        <v>2096</v>
      </c>
      <c r="H6755" s="1">
        <f>COMEDORES!T89</f>
        <v>177879.84</v>
      </c>
    </row>
    <row r="6756">
      <c r="A6756" t="str">
        <v>Comedor Social</v>
      </c>
      <c r="B6756" t="str">
        <v>ESCUINTLA</v>
      </c>
      <c r="C6756" t="str">
        <v>GUANAGAZAPA</v>
      </c>
      <c r="D6756" t="str">
        <v>Desayuno</v>
      </c>
      <c r="E6756" t="str">
        <v>09 Septiembre</v>
      </c>
      <c r="F6756">
        <v>9</v>
      </c>
      <c r="G6756" s="1">
        <f>COMEDORES!U89</f>
        <v>1800</v>
      </c>
      <c r="H6756" s="1">
        <f>COMEDORES!V89</f>
        <v>167491.14</v>
      </c>
    </row>
    <row r="6757">
      <c r="A6757" t="str">
        <v>Comedor Social</v>
      </c>
      <c r="B6757" t="str">
        <v>ESCUINTLA</v>
      </c>
      <c r="C6757" t="str">
        <v>GUANAGAZAPA</v>
      </c>
      <c r="D6757" t="str">
        <v>Almuerzo</v>
      </c>
      <c r="E6757" t="str">
        <v>01 Enero</v>
      </c>
      <c r="F6757">
        <v>1</v>
      </c>
      <c r="G6757" s="1">
        <f>COMEDORES!E90</f>
        <v>3150</v>
      </c>
      <c r="H6757" s="1">
        <f>COMEDORES!F90</f>
        <v>0</v>
      </c>
    </row>
    <row r="6758">
      <c r="A6758" t="str">
        <v>Comedor Social</v>
      </c>
      <c r="B6758" t="str">
        <v>ESCUINTLA</v>
      </c>
      <c r="C6758" t="str">
        <v>GUANAGAZAPA</v>
      </c>
      <c r="D6758" t="str">
        <v>Almuerzo</v>
      </c>
      <c r="E6758" t="str">
        <v>02 Febrero</v>
      </c>
      <c r="F6758">
        <v>2</v>
      </c>
      <c r="G6758" s="1">
        <f>COMEDORES!G90</f>
        <v>3500</v>
      </c>
      <c r="H6758" s="1">
        <f>COMEDORES!H90</f>
        <v>0</v>
      </c>
    </row>
    <row r="6759">
      <c r="A6759" t="str">
        <v>Comedor Social</v>
      </c>
      <c r="B6759" t="str">
        <v>ESCUINTLA</v>
      </c>
      <c r="C6759" t="str">
        <v>GUANAGAZAPA</v>
      </c>
      <c r="D6759" t="str">
        <v>Almuerzo</v>
      </c>
      <c r="E6759" t="str">
        <v>03 Marzo</v>
      </c>
      <c r="F6759">
        <v>3</v>
      </c>
      <c r="G6759" s="1">
        <f>COMEDORES!I90</f>
        <v>3850</v>
      </c>
      <c r="H6759" s="1">
        <f>COMEDORES!J90</f>
        <v>0</v>
      </c>
    </row>
    <row r="6760">
      <c r="A6760" t="str">
        <v>Comedor Social</v>
      </c>
      <c r="B6760" t="str">
        <v>ESCUINTLA</v>
      </c>
      <c r="C6760" t="str">
        <v>GUANAGAZAPA</v>
      </c>
      <c r="D6760" t="str">
        <v>Almuerzo</v>
      </c>
      <c r="E6760" t="str">
        <v>04 Abril</v>
      </c>
      <c r="F6760">
        <v>4</v>
      </c>
      <c r="G6760" s="1">
        <f>COMEDORES!K90</f>
        <v>3325</v>
      </c>
      <c r="H6760" s="1">
        <f>COMEDORES!L90</f>
        <v>0</v>
      </c>
    </row>
    <row r="6761">
      <c r="A6761" t="str">
        <v>Comedor Social</v>
      </c>
      <c r="B6761" t="str">
        <v>ESCUINTLA</v>
      </c>
      <c r="C6761" t="str">
        <v>GUANAGAZAPA</v>
      </c>
      <c r="D6761" t="str">
        <v>Almuerzo</v>
      </c>
      <c r="E6761" t="str">
        <v>05 Mayo</v>
      </c>
      <c r="F6761">
        <v>5</v>
      </c>
      <c r="G6761" s="1">
        <f>COMEDORES!M90</f>
        <v>3000</v>
      </c>
      <c r="H6761" s="1">
        <f>COMEDORES!N90</f>
        <v>0</v>
      </c>
    </row>
    <row r="6762">
      <c r="A6762" t="str">
        <v>Comedor Social</v>
      </c>
      <c r="B6762" t="str">
        <v>ESCUINTLA</v>
      </c>
      <c r="C6762" t="str">
        <v>GUANAGAZAPA</v>
      </c>
      <c r="D6762" t="str">
        <v>Almuerzo</v>
      </c>
      <c r="E6762" t="str">
        <v>06 Junio</v>
      </c>
      <c r="F6762">
        <v>6</v>
      </c>
      <c r="G6762" s="1">
        <f>COMEDORES!O90</f>
        <v>3150</v>
      </c>
      <c r="H6762" s="1">
        <f>COMEDORES!P90</f>
        <v>0</v>
      </c>
    </row>
    <row r="6763">
      <c r="A6763" t="str">
        <v>Comedor Social</v>
      </c>
      <c r="B6763" t="str">
        <v>ESCUINTLA</v>
      </c>
      <c r="C6763" t="str">
        <v>GUANAGAZAPA</v>
      </c>
      <c r="D6763" t="str">
        <v>Almuerzo</v>
      </c>
      <c r="E6763" t="str">
        <v>07 Julio</v>
      </c>
      <c r="F6763">
        <v>7</v>
      </c>
      <c r="G6763" s="1">
        <f>COMEDORES!Q90</f>
        <v>3300</v>
      </c>
      <c r="H6763" s="1">
        <f>COMEDORES!R90</f>
        <v>0</v>
      </c>
    </row>
    <row r="6764">
      <c r="A6764" t="str">
        <v>Comedor Social</v>
      </c>
      <c r="B6764" t="str">
        <v>ESCUINTLA</v>
      </c>
      <c r="C6764" t="str">
        <v>GUANAGAZAPA</v>
      </c>
      <c r="D6764" t="str">
        <v>Almuerzo</v>
      </c>
      <c r="E6764" t="str">
        <v>08 Agosto</v>
      </c>
      <c r="F6764">
        <v>8</v>
      </c>
      <c r="G6764" s="1">
        <f>COMEDORES!S90</f>
        <v>3150</v>
      </c>
      <c r="H6764" s="1">
        <f>COMEDORES!T90</f>
        <v>0</v>
      </c>
    </row>
    <row r="6765">
      <c r="A6765" t="str">
        <v>Comedor Social</v>
      </c>
      <c r="B6765" t="str">
        <v>ESCUINTLA</v>
      </c>
      <c r="C6765" t="str">
        <v>GUANAGAZAPA</v>
      </c>
      <c r="D6765" t="str">
        <v>Almuerzo</v>
      </c>
      <c r="E6765" t="str">
        <v>09 Septiembre</v>
      </c>
      <c r="F6765">
        <v>9</v>
      </c>
      <c r="G6765" s="1">
        <f>COMEDORES!U90</f>
        <v>3000</v>
      </c>
      <c r="H6765" s="1">
        <f>COMEDORES!V90</f>
        <v>0</v>
      </c>
    </row>
    <row r="6766">
      <c r="A6766" t="str">
        <v>Comedor Social</v>
      </c>
      <c r="B6766" t="str">
        <v>ESCUINTLA</v>
      </c>
      <c r="C6766" t="str">
        <v>IZTAPA</v>
      </c>
      <c r="D6766" t="str">
        <v>Desayuno</v>
      </c>
      <c r="E6766" t="str">
        <v>01 Enero</v>
      </c>
      <c r="F6766">
        <v>1</v>
      </c>
      <c r="G6766" s="1">
        <f>COMEDORES!E91</f>
        <v>0</v>
      </c>
      <c r="H6766" s="1">
        <f>COMEDORES!F91</f>
        <v>0</v>
      </c>
    </row>
    <row r="6767">
      <c r="A6767" t="str">
        <v>Comedor Social</v>
      </c>
      <c r="B6767" t="str">
        <v>ESCUINTLA</v>
      </c>
      <c r="C6767" t="str">
        <v>IZTAPA</v>
      </c>
      <c r="D6767" t="str">
        <v>Desayuno</v>
      </c>
      <c r="E6767" t="str">
        <v>02 Febrero</v>
      </c>
      <c r="F6767">
        <v>2</v>
      </c>
      <c r="G6767" s="1">
        <f>COMEDORES!G91</f>
        <v>0</v>
      </c>
      <c r="H6767" s="1">
        <f>COMEDORES!H91</f>
        <v>0</v>
      </c>
    </row>
    <row r="6768">
      <c r="A6768" t="str">
        <v>Comedor Social</v>
      </c>
      <c r="B6768" t="str">
        <v>ESCUINTLA</v>
      </c>
      <c r="C6768" t="str">
        <v>IZTAPA</v>
      </c>
      <c r="D6768" t="str">
        <v>Desayuno</v>
      </c>
      <c r="E6768" t="str">
        <v>03 Marzo</v>
      </c>
      <c r="F6768">
        <v>3</v>
      </c>
      <c r="G6768" s="1">
        <f>COMEDORES!I91</f>
        <v>0</v>
      </c>
      <c r="H6768" s="1">
        <f>COMEDORES!J91</f>
        <v>0</v>
      </c>
    </row>
    <row r="6769">
      <c r="A6769" t="str">
        <v>Comedor Social</v>
      </c>
      <c r="B6769" t="str">
        <v>ESCUINTLA</v>
      </c>
      <c r="C6769" t="str">
        <v>IZTAPA</v>
      </c>
      <c r="D6769" t="str">
        <v>Desayuno</v>
      </c>
      <c r="E6769" t="str">
        <v>04 Abril</v>
      </c>
      <c r="F6769">
        <v>4</v>
      </c>
      <c r="G6769" s="1">
        <f>COMEDORES!K91</f>
        <v>0</v>
      </c>
      <c r="H6769" s="1">
        <f>COMEDORES!L91</f>
        <v>0</v>
      </c>
    </row>
    <row r="6770">
      <c r="A6770" t="str">
        <v>Comedor Social</v>
      </c>
      <c r="B6770" t="str">
        <v>ESCUINTLA</v>
      </c>
      <c r="C6770" t="str">
        <v>IZTAPA</v>
      </c>
      <c r="D6770" t="str">
        <v>Desayuno</v>
      </c>
      <c r="E6770" t="str">
        <v>05 Mayo</v>
      </c>
      <c r="F6770">
        <v>5</v>
      </c>
      <c r="G6770" s="1">
        <f>COMEDORES!M91</f>
        <v>0</v>
      </c>
      <c r="H6770" s="1">
        <f>COMEDORES!N91</f>
        <v>0</v>
      </c>
    </row>
    <row r="6771">
      <c r="A6771" t="str">
        <v>Comedor Social</v>
      </c>
      <c r="B6771" t="str">
        <v>ESCUINTLA</v>
      </c>
      <c r="C6771" t="str">
        <v>IZTAPA</v>
      </c>
      <c r="D6771" t="str">
        <v>Desayuno</v>
      </c>
      <c r="E6771" t="str">
        <v>06 Junio</v>
      </c>
      <c r="F6771">
        <v>6</v>
      </c>
      <c r="G6771" s="1">
        <f>COMEDORES!O91</f>
        <v>891</v>
      </c>
      <c r="H6771" s="1">
        <f>COMEDORES!P91</f>
        <v>0</v>
      </c>
    </row>
    <row r="6772">
      <c r="A6772" t="str">
        <v>Comedor Social</v>
      </c>
      <c r="B6772" t="str">
        <v>ESCUINTLA</v>
      </c>
      <c r="C6772" t="str">
        <v>IZTAPA</v>
      </c>
      <c r="D6772" t="str">
        <v>Desayuno</v>
      </c>
      <c r="E6772" t="str">
        <v>07 Julio</v>
      </c>
      <c r="F6772">
        <v>7</v>
      </c>
      <c r="G6772" s="1">
        <f>COMEDORES!Q91</f>
        <v>2300</v>
      </c>
      <c r="H6772" s="1">
        <f>COMEDORES!R91</f>
        <v>71297.49</v>
      </c>
    </row>
    <row r="6773">
      <c r="A6773" t="str">
        <v>Comedor Social</v>
      </c>
      <c r="B6773" t="str">
        <v>ESCUINTLA</v>
      </c>
      <c r="C6773" t="str">
        <v>IZTAPA</v>
      </c>
      <c r="D6773" t="str">
        <v>Desayuno</v>
      </c>
      <c r="E6773" t="str">
        <v>08 Agosto</v>
      </c>
      <c r="F6773">
        <v>8</v>
      </c>
      <c r="G6773" s="1">
        <f>COMEDORES!S91</f>
        <v>1800</v>
      </c>
      <c r="H6773" s="1">
        <f>COMEDORES!T91</f>
        <v>178602</v>
      </c>
    </row>
    <row r="6774">
      <c r="A6774" t="str">
        <v>Comedor Social</v>
      </c>
      <c r="B6774" t="str">
        <v>ESCUINTLA</v>
      </c>
      <c r="C6774" t="str">
        <v>IZTAPA</v>
      </c>
      <c r="D6774" t="str">
        <v>Desayuno</v>
      </c>
      <c r="E6774" t="str">
        <v>09 Septiembre</v>
      </c>
      <c r="F6774">
        <v>9</v>
      </c>
      <c r="G6774" s="1">
        <f>COMEDORES!U91</f>
        <v>1982</v>
      </c>
      <c r="H6774" s="1">
        <f>COMEDORES!V91</f>
        <v>155427.6</v>
      </c>
    </row>
    <row r="6775">
      <c r="A6775" t="str">
        <v>Comedor Social</v>
      </c>
      <c r="B6775" t="str">
        <v>ESCUINTLA</v>
      </c>
      <c r="C6775" t="str">
        <v>IZTAPA</v>
      </c>
      <c r="D6775" t="str">
        <v>Almuerzo</v>
      </c>
      <c r="E6775" t="str">
        <v>01 Enero</v>
      </c>
      <c r="F6775">
        <v>1</v>
      </c>
      <c r="G6775" s="1">
        <f>COMEDORES!E92</f>
        <v>0</v>
      </c>
      <c r="H6775" s="1">
        <f>COMEDORES!F92</f>
        <v>0</v>
      </c>
    </row>
    <row r="6776">
      <c r="A6776" t="str">
        <v>Comedor Social</v>
      </c>
      <c r="B6776" t="str">
        <v>ESCUINTLA</v>
      </c>
      <c r="C6776" t="str">
        <v>IZTAPA</v>
      </c>
      <c r="D6776" t="str">
        <v>Almuerzo</v>
      </c>
      <c r="E6776" t="str">
        <v>02 Febrero</v>
      </c>
      <c r="F6776">
        <v>2</v>
      </c>
      <c r="G6776" s="1">
        <f>COMEDORES!G92</f>
        <v>0</v>
      </c>
      <c r="H6776" s="1">
        <f>COMEDORES!H92</f>
        <v>0</v>
      </c>
    </row>
    <row r="6777">
      <c r="A6777" t="str">
        <v>Comedor Social</v>
      </c>
      <c r="B6777" t="str">
        <v>ESCUINTLA</v>
      </c>
      <c r="C6777" t="str">
        <v>IZTAPA</v>
      </c>
      <c r="D6777" t="str">
        <v>Almuerzo</v>
      </c>
      <c r="E6777" t="str">
        <v>03 Marzo</v>
      </c>
      <c r="F6777">
        <v>3</v>
      </c>
      <c r="G6777" s="1">
        <f>COMEDORES!I92</f>
        <v>0</v>
      </c>
      <c r="H6777" s="1">
        <f>COMEDORES!J92</f>
        <v>0</v>
      </c>
    </row>
    <row r="6778">
      <c r="A6778" t="str">
        <v>Comedor Social</v>
      </c>
      <c r="B6778" t="str">
        <v>ESCUINTLA</v>
      </c>
      <c r="C6778" t="str">
        <v>IZTAPA</v>
      </c>
      <c r="D6778" t="str">
        <v>Almuerzo</v>
      </c>
      <c r="E6778" t="str">
        <v>04 Abril</v>
      </c>
      <c r="F6778">
        <v>4</v>
      </c>
      <c r="G6778" s="1">
        <f>COMEDORES!K92</f>
        <v>0</v>
      </c>
      <c r="H6778" s="1">
        <f>COMEDORES!L92</f>
        <v>0</v>
      </c>
    </row>
    <row r="6779">
      <c r="A6779" t="str">
        <v>Comedor Social</v>
      </c>
      <c r="B6779" t="str">
        <v>ESCUINTLA</v>
      </c>
      <c r="C6779" t="str">
        <v>IZTAPA</v>
      </c>
      <c r="D6779" t="str">
        <v>Almuerzo</v>
      </c>
      <c r="E6779" t="str">
        <v>05 Mayo</v>
      </c>
      <c r="F6779">
        <v>5</v>
      </c>
      <c r="G6779" s="1">
        <f>COMEDORES!M92</f>
        <v>0</v>
      </c>
      <c r="H6779" s="1">
        <f>COMEDORES!N92</f>
        <v>0</v>
      </c>
    </row>
    <row r="6780">
      <c r="A6780" t="str">
        <v>Comedor Social</v>
      </c>
      <c r="B6780" t="str">
        <v>ESCUINTLA</v>
      </c>
      <c r="C6780" t="str">
        <v>IZTAPA</v>
      </c>
      <c r="D6780" t="str">
        <v>Almuerzo</v>
      </c>
      <c r="E6780" t="str">
        <v>06 Junio</v>
      </c>
      <c r="F6780">
        <v>6</v>
      </c>
      <c r="G6780" s="1">
        <f>COMEDORES!O92</f>
        <v>1342</v>
      </c>
      <c r="H6780" s="1">
        <f>COMEDORES!P92</f>
        <v>0</v>
      </c>
    </row>
    <row r="6781">
      <c r="A6781" t="str">
        <v>Comedor Social</v>
      </c>
      <c r="B6781" t="str">
        <v>ESCUINTLA</v>
      </c>
      <c r="C6781" t="str">
        <v>IZTAPA</v>
      </c>
      <c r="D6781" t="str">
        <v>Almuerzo</v>
      </c>
      <c r="E6781" t="str">
        <v>07 Julio</v>
      </c>
      <c r="F6781">
        <v>7</v>
      </c>
      <c r="G6781" s="1">
        <f>COMEDORES!Q92</f>
        <v>3300</v>
      </c>
      <c r="H6781" s="1">
        <f>COMEDORES!R92</f>
        <v>0</v>
      </c>
    </row>
    <row r="6782">
      <c r="A6782" t="str">
        <v>Comedor Social</v>
      </c>
      <c r="B6782" t="str">
        <v>ESCUINTLA</v>
      </c>
      <c r="C6782" t="str">
        <v>IZTAPA</v>
      </c>
      <c r="D6782" t="str">
        <v>Almuerzo</v>
      </c>
      <c r="E6782" t="str">
        <v>08 Agosto</v>
      </c>
      <c r="F6782">
        <v>8</v>
      </c>
      <c r="G6782" s="1">
        <f>COMEDORES!S92</f>
        <v>2814</v>
      </c>
      <c r="H6782" s="1">
        <f>COMEDORES!T92</f>
        <v>0</v>
      </c>
    </row>
    <row r="6783">
      <c r="A6783" t="str">
        <v>Comedor Social</v>
      </c>
      <c r="B6783" t="str">
        <v>ESCUINTLA</v>
      </c>
      <c r="C6783" t="str">
        <v>IZTAPA</v>
      </c>
      <c r="D6783" t="str">
        <v>Almuerzo</v>
      </c>
      <c r="E6783" t="str">
        <v>09 Septiembre</v>
      </c>
      <c r="F6783">
        <v>9</v>
      </c>
      <c r="G6783" s="1">
        <f>COMEDORES!U92</f>
        <v>2982</v>
      </c>
      <c r="H6783" s="1">
        <f>COMEDORES!V92</f>
        <v>0</v>
      </c>
    </row>
    <row r="6784">
      <c r="A6784" t="str">
        <v>Comedor Social</v>
      </c>
      <c r="B6784" t="str">
        <v>ESCUINTLA</v>
      </c>
      <c r="C6784" t="str">
        <v>LA DEMOCRACIA</v>
      </c>
      <c r="D6784" t="str">
        <v>Desayuno</v>
      </c>
      <c r="E6784" t="str">
        <v>01 Enero</v>
      </c>
      <c r="F6784">
        <v>1</v>
      </c>
      <c r="G6784" s="1">
        <f>COMEDORES!E93</f>
        <v>1700</v>
      </c>
      <c r="H6784" s="1">
        <f>COMEDORES!F93</f>
        <v>0</v>
      </c>
    </row>
    <row r="6785">
      <c r="A6785" t="str">
        <v>Comedor Social</v>
      </c>
      <c r="B6785" t="str">
        <v>ESCUINTLA</v>
      </c>
      <c r="C6785" t="str">
        <v>LA DEMOCRACIA</v>
      </c>
      <c r="D6785" t="str">
        <v>Desayuno</v>
      </c>
      <c r="E6785" t="str">
        <v>02 Febrero</v>
      </c>
      <c r="F6785">
        <v>2</v>
      </c>
      <c r="G6785" s="1">
        <f>COMEDORES!G93</f>
        <v>2000</v>
      </c>
      <c r="H6785" s="1">
        <f>COMEDORES!H93</f>
        <v>0</v>
      </c>
    </row>
    <row r="6786">
      <c r="A6786" t="str">
        <v>Comedor Social</v>
      </c>
      <c r="B6786" t="str">
        <v>ESCUINTLA</v>
      </c>
      <c r="C6786" t="str">
        <v>LA DEMOCRACIA</v>
      </c>
      <c r="D6786" t="str">
        <v>Desayuno</v>
      </c>
      <c r="E6786" t="str">
        <v>03 Marzo</v>
      </c>
      <c r="F6786">
        <v>3</v>
      </c>
      <c r="G6786" s="1">
        <f>COMEDORES!I93</f>
        <v>2200</v>
      </c>
      <c r="H6786" s="1">
        <f>COMEDORES!J93</f>
        <v>300288</v>
      </c>
    </row>
    <row r="6787">
      <c r="A6787" t="str">
        <v>Comedor Social</v>
      </c>
      <c r="B6787" t="str">
        <v>ESCUINTLA</v>
      </c>
      <c r="C6787" t="str">
        <v>LA DEMOCRACIA</v>
      </c>
      <c r="D6787" t="str">
        <v>Desayuno</v>
      </c>
      <c r="E6787" t="str">
        <v>04 Abril</v>
      </c>
      <c r="F6787">
        <v>4</v>
      </c>
      <c r="G6787" s="1">
        <f>COMEDORES!K93</f>
        <v>1896</v>
      </c>
      <c r="H6787" s="1">
        <f>COMEDORES!L93</f>
        <v>175593</v>
      </c>
    </row>
    <row r="6788">
      <c r="A6788" t="str">
        <v>Comedor Social</v>
      </c>
      <c r="B6788" t="str">
        <v>ESCUINTLA</v>
      </c>
      <c r="C6788" t="str">
        <v>LA DEMOCRACIA</v>
      </c>
      <c r="D6788" t="str">
        <v>Desayuno</v>
      </c>
      <c r="E6788" t="str">
        <v>05 Mayo</v>
      </c>
      <c r="F6788">
        <v>5</v>
      </c>
      <c r="G6788" s="1">
        <f>COMEDORES!M93</f>
        <v>2000</v>
      </c>
      <c r="H6788" s="1">
        <f>COMEDORES!N93</f>
        <v>151528.14</v>
      </c>
    </row>
    <row r="6789">
      <c r="A6789" t="str">
        <v>Comedor Social</v>
      </c>
      <c r="B6789" t="str">
        <v>ESCUINTLA</v>
      </c>
      <c r="C6789" t="str">
        <v>LA DEMOCRACIA</v>
      </c>
      <c r="D6789" t="str">
        <v>Desayuno</v>
      </c>
      <c r="E6789" t="str">
        <v>06 Junio</v>
      </c>
      <c r="F6789">
        <v>6</v>
      </c>
      <c r="G6789" s="1">
        <f>COMEDORES!O93</f>
        <v>2100</v>
      </c>
      <c r="H6789" s="1">
        <f>COMEDORES!P93</f>
        <v>159630</v>
      </c>
    </row>
    <row r="6790">
      <c r="A6790" t="str">
        <v>Comedor Social</v>
      </c>
      <c r="B6790" t="str">
        <v>ESCUINTLA</v>
      </c>
      <c r="C6790" t="str">
        <v>LA DEMOCRACIA</v>
      </c>
      <c r="D6790" t="str">
        <v>Desayuno</v>
      </c>
      <c r="E6790" t="str">
        <v>07 Julio</v>
      </c>
      <c r="F6790">
        <v>7</v>
      </c>
      <c r="G6790" s="1">
        <f>COMEDORES!Q93</f>
        <v>2300</v>
      </c>
      <c r="H6790" s="1">
        <f>COMEDORES!R93</f>
        <v>167611.5</v>
      </c>
    </row>
    <row r="6791">
      <c r="A6791" t="str">
        <v>Comedor Social</v>
      </c>
      <c r="B6791" t="str">
        <v>ESCUINTLA</v>
      </c>
      <c r="C6791" t="str">
        <v>LA DEMOCRACIA</v>
      </c>
      <c r="D6791" t="str">
        <v>Desayuno</v>
      </c>
      <c r="E6791" t="str">
        <v>08 Agosto</v>
      </c>
      <c r="F6791">
        <v>8</v>
      </c>
      <c r="G6791" s="1">
        <f>COMEDORES!S93</f>
        <v>2100</v>
      </c>
      <c r="H6791" s="1">
        <f>COMEDORES!T93</f>
        <v>183574.5</v>
      </c>
    </row>
    <row r="6792">
      <c r="A6792" t="str">
        <v>Comedor Social</v>
      </c>
      <c r="B6792" t="str">
        <v>ESCUINTLA</v>
      </c>
      <c r="C6792" t="str">
        <v>LA DEMOCRACIA</v>
      </c>
      <c r="D6792" t="str">
        <v>Desayuno</v>
      </c>
      <c r="E6792" t="str">
        <v>09 Septiembre</v>
      </c>
      <c r="F6792">
        <v>9</v>
      </c>
      <c r="G6792" s="1">
        <f>COMEDORES!U93</f>
        <v>2000</v>
      </c>
      <c r="H6792" s="1">
        <f>COMEDORES!V93</f>
        <v>167611.5</v>
      </c>
    </row>
    <row r="6793">
      <c r="A6793" t="str">
        <v>Comedor Social</v>
      </c>
      <c r="B6793" t="str">
        <v>ESCUINTLA</v>
      </c>
      <c r="C6793" t="str">
        <v>LA DEMOCRACIA</v>
      </c>
      <c r="D6793" t="str">
        <v>Almuerzo</v>
      </c>
      <c r="E6793" t="str">
        <v>01 Enero</v>
      </c>
      <c r="F6793">
        <v>1</v>
      </c>
      <c r="G6793" s="1">
        <f>COMEDORES!E94</f>
        <v>2626</v>
      </c>
      <c r="H6793" s="1">
        <f>COMEDORES!F94</f>
        <v>0</v>
      </c>
    </row>
    <row r="6794">
      <c r="A6794" t="str">
        <v>Comedor Social</v>
      </c>
      <c r="B6794" t="str">
        <v>ESCUINTLA</v>
      </c>
      <c r="C6794" t="str">
        <v>LA DEMOCRACIA</v>
      </c>
      <c r="D6794" t="str">
        <v>Almuerzo</v>
      </c>
      <c r="E6794" t="str">
        <v>02 Febrero</v>
      </c>
      <c r="F6794">
        <v>2</v>
      </c>
      <c r="G6794" s="1">
        <f>COMEDORES!G94</f>
        <v>3000</v>
      </c>
      <c r="H6794" s="1">
        <f>COMEDORES!H94</f>
        <v>0</v>
      </c>
    </row>
    <row r="6795">
      <c r="A6795" t="str">
        <v>Comedor Social</v>
      </c>
      <c r="B6795" t="str">
        <v>ESCUINTLA</v>
      </c>
      <c r="C6795" t="str">
        <v>LA DEMOCRACIA</v>
      </c>
      <c r="D6795" t="str">
        <v>Almuerzo</v>
      </c>
      <c r="E6795" t="str">
        <v>03 Marzo</v>
      </c>
      <c r="F6795">
        <v>3</v>
      </c>
      <c r="G6795" s="1">
        <f>COMEDORES!I94</f>
        <v>3300</v>
      </c>
      <c r="H6795" s="1">
        <f>COMEDORES!J94</f>
        <v>0</v>
      </c>
    </row>
    <row r="6796">
      <c r="A6796" t="str">
        <v>Comedor Social</v>
      </c>
      <c r="B6796" t="str">
        <v>ESCUINTLA</v>
      </c>
      <c r="C6796" t="str">
        <v>LA DEMOCRACIA</v>
      </c>
      <c r="D6796" t="str">
        <v>Almuerzo</v>
      </c>
      <c r="E6796" t="str">
        <v>04 Abril</v>
      </c>
      <c r="F6796">
        <v>4</v>
      </c>
      <c r="G6796" s="1">
        <f>COMEDORES!K94</f>
        <v>2850</v>
      </c>
      <c r="H6796" s="1">
        <f>COMEDORES!L94</f>
        <v>0</v>
      </c>
    </row>
    <row r="6797">
      <c r="A6797" t="str">
        <v>Comedor Social</v>
      </c>
      <c r="B6797" t="str">
        <v>ESCUINTLA</v>
      </c>
      <c r="C6797" t="str">
        <v>LA DEMOCRACIA</v>
      </c>
      <c r="D6797" t="str">
        <v>Almuerzo</v>
      </c>
      <c r="E6797" t="str">
        <v>05 Mayo</v>
      </c>
      <c r="F6797">
        <v>5</v>
      </c>
      <c r="G6797" s="1">
        <f>COMEDORES!M94</f>
        <v>3000</v>
      </c>
      <c r="H6797" s="1">
        <f>COMEDORES!N94</f>
        <v>0</v>
      </c>
    </row>
    <row r="6798">
      <c r="A6798" t="str">
        <v>Comedor Social</v>
      </c>
      <c r="B6798" t="str">
        <v>ESCUINTLA</v>
      </c>
      <c r="C6798" t="str">
        <v>LA DEMOCRACIA</v>
      </c>
      <c r="D6798" t="str">
        <v>Almuerzo</v>
      </c>
      <c r="E6798" t="str">
        <v>06 Junio</v>
      </c>
      <c r="F6798">
        <v>6</v>
      </c>
      <c r="G6798" s="1">
        <f>COMEDORES!O94</f>
        <v>3150</v>
      </c>
      <c r="H6798" s="1">
        <f>COMEDORES!P94</f>
        <v>0</v>
      </c>
    </row>
    <row r="6799">
      <c r="A6799" t="str">
        <v>Comedor Social</v>
      </c>
      <c r="B6799" t="str">
        <v>ESCUINTLA</v>
      </c>
      <c r="C6799" t="str">
        <v>LA DEMOCRACIA</v>
      </c>
      <c r="D6799" t="str">
        <v>Almuerzo</v>
      </c>
      <c r="E6799" t="str">
        <v>07 Julio</v>
      </c>
      <c r="F6799">
        <v>7</v>
      </c>
      <c r="G6799" s="1">
        <f>COMEDORES!Q94</f>
        <v>3450</v>
      </c>
      <c r="H6799" s="1">
        <f>COMEDORES!R94</f>
        <v>0</v>
      </c>
    </row>
    <row r="6800">
      <c r="A6800" t="str">
        <v>Comedor Social</v>
      </c>
      <c r="B6800" t="str">
        <v>ESCUINTLA</v>
      </c>
      <c r="C6800" t="str">
        <v>LA DEMOCRACIA</v>
      </c>
      <c r="D6800" t="str">
        <v>Almuerzo</v>
      </c>
      <c r="E6800" t="str">
        <v>08 Agosto</v>
      </c>
      <c r="F6800">
        <v>8</v>
      </c>
      <c r="G6800" s="1">
        <f>COMEDORES!S94</f>
        <v>3150</v>
      </c>
      <c r="H6800" s="1">
        <f>COMEDORES!T94</f>
        <v>0</v>
      </c>
    </row>
    <row r="6801">
      <c r="A6801" t="str">
        <v>Comedor Social</v>
      </c>
      <c r="B6801" t="str">
        <v>ESCUINTLA</v>
      </c>
      <c r="C6801" t="str">
        <v>LA DEMOCRACIA</v>
      </c>
      <c r="D6801" t="str">
        <v>Almuerzo</v>
      </c>
      <c r="E6801" t="str">
        <v>09 Septiembre</v>
      </c>
      <c r="F6801">
        <v>9</v>
      </c>
      <c r="G6801" s="1">
        <f>COMEDORES!U94</f>
        <v>3000</v>
      </c>
      <c r="H6801" s="1">
        <f>COMEDORES!V94</f>
        <v>0</v>
      </c>
    </row>
    <row r="6802">
      <c r="A6802" t="str">
        <v>Comedor Social</v>
      </c>
      <c r="B6802" t="str">
        <v>ESCUINTLA</v>
      </c>
      <c r="C6802" t="str">
        <v>LA GOMERA</v>
      </c>
      <c r="D6802" t="str">
        <v>Desayuno</v>
      </c>
      <c r="E6802" t="str">
        <v>01 Enero</v>
      </c>
      <c r="F6802">
        <v>1</v>
      </c>
      <c r="G6802" s="1">
        <f>COMEDORES!E95</f>
        <v>3400</v>
      </c>
      <c r="H6802" s="1">
        <f>COMEDORES!F95</f>
        <v>0</v>
      </c>
    </row>
    <row r="6803">
      <c r="A6803" t="str">
        <v>Comedor Social</v>
      </c>
      <c r="B6803" t="str">
        <v>ESCUINTLA</v>
      </c>
      <c r="C6803" t="str">
        <v>LA GOMERA</v>
      </c>
      <c r="D6803" t="str">
        <v>Desayuno</v>
      </c>
      <c r="E6803" t="str">
        <v>02 Febrero</v>
      </c>
      <c r="F6803">
        <v>2</v>
      </c>
      <c r="G6803" s="1">
        <f>COMEDORES!G95</f>
        <v>4000</v>
      </c>
      <c r="H6803" s="1">
        <f>COMEDORES!H95</f>
        <v>0</v>
      </c>
    </row>
    <row r="6804">
      <c r="A6804" t="str">
        <v>Comedor Social</v>
      </c>
      <c r="B6804" t="str">
        <v>ESCUINTLA</v>
      </c>
      <c r="C6804" t="str">
        <v>LA GOMERA</v>
      </c>
      <c r="D6804" t="str">
        <v>Desayuno</v>
      </c>
      <c r="E6804" t="str">
        <v>03 Marzo</v>
      </c>
      <c r="F6804">
        <v>3</v>
      </c>
      <c r="G6804" s="1">
        <f>COMEDORES!I95</f>
        <v>4400</v>
      </c>
      <c r="H6804" s="1">
        <f>COMEDORES!J95</f>
        <v>599316.3</v>
      </c>
    </row>
    <row r="6805">
      <c r="A6805" t="str">
        <v>Comedor Social</v>
      </c>
      <c r="B6805" t="str">
        <v>ESCUINTLA</v>
      </c>
      <c r="C6805" t="str">
        <v>LA GOMERA</v>
      </c>
      <c r="D6805" t="str">
        <v>Desayuno</v>
      </c>
      <c r="E6805" t="str">
        <v>04 Abril</v>
      </c>
      <c r="F6805">
        <v>4</v>
      </c>
      <c r="G6805" s="1">
        <f>COMEDORES!K95</f>
        <v>3800</v>
      </c>
      <c r="H6805" s="1">
        <f>COMEDORES!L95</f>
        <v>351186</v>
      </c>
    </row>
    <row r="6806">
      <c r="A6806" t="str">
        <v>Comedor Social</v>
      </c>
      <c r="B6806" t="str">
        <v>ESCUINTLA</v>
      </c>
      <c r="C6806" t="str">
        <v>LA GOMERA</v>
      </c>
      <c r="D6806" t="str">
        <v>Desayuno</v>
      </c>
      <c r="E6806" t="str">
        <v>05 Mayo</v>
      </c>
      <c r="F6806">
        <v>5</v>
      </c>
      <c r="G6806" s="1">
        <f>COMEDORES!M95</f>
        <v>3000</v>
      </c>
      <c r="H6806" s="1">
        <f>COMEDORES!N95</f>
        <v>303297</v>
      </c>
    </row>
    <row r="6807">
      <c r="A6807" t="str">
        <v>Comedor Social</v>
      </c>
      <c r="B6807" t="str">
        <v>ESCUINTLA</v>
      </c>
      <c r="C6807" t="str">
        <v>LA GOMERA</v>
      </c>
      <c r="D6807" t="str">
        <v>Desayuno</v>
      </c>
      <c r="E6807" t="str">
        <v>06 Junio</v>
      </c>
      <c r="F6807">
        <v>6</v>
      </c>
      <c r="G6807" s="1">
        <f>COMEDORES!O95</f>
        <v>3150</v>
      </c>
      <c r="H6807" s="1">
        <f>COMEDORES!P95</f>
        <v>256020</v>
      </c>
    </row>
    <row r="6808">
      <c r="A6808" t="str">
        <v>Comedor Social</v>
      </c>
      <c r="B6808" t="str">
        <v>ESCUINTLA</v>
      </c>
      <c r="C6808" t="str">
        <v>LA GOMERA</v>
      </c>
      <c r="D6808" t="str">
        <v>Desayuno</v>
      </c>
      <c r="E6808" t="str">
        <v>07 Julio</v>
      </c>
      <c r="F6808">
        <v>7</v>
      </c>
      <c r="G6808" s="1">
        <f>COMEDORES!Q95</f>
        <v>3450</v>
      </c>
      <c r="H6808" s="1">
        <f>COMEDORES!R95</f>
        <v>268821</v>
      </c>
    </row>
    <row r="6809">
      <c r="A6809" t="str">
        <v>Comedor Social</v>
      </c>
      <c r="B6809" t="str">
        <v>ESCUINTLA</v>
      </c>
      <c r="C6809" t="str">
        <v>LA GOMERA</v>
      </c>
      <c r="D6809" t="str">
        <v>Desayuno</v>
      </c>
      <c r="E6809" t="str">
        <v>08 Agosto</v>
      </c>
      <c r="F6809">
        <v>8</v>
      </c>
      <c r="G6809" s="1">
        <f>COMEDORES!S95</f>
        <v>3150</v>
      </c>
      <c r="H6809" s="1">
        <f>COMEDORES!T95</f>
        <v>292765.5</v>
      </c>
    </row>
    <row r="6810">
      <c r="A6810" t="str">
        <v>Comedor Social</v>
      </c>
      <c r="B6810" t="str">
        <v>ESCUINTLA</v>
      </c>
      <c r="C6810" t="str">
        <v>LA GOMERA</v>
      </c>
      <c r="D6810" t="str">
        <v>Desayuno</v>
      </c>
      <c r="E6810" t="str">
        <v>09 Septiembre</v>
      </c>
      <c r="F6810">
        <v>9</v>
      </c>
      <c r="G6810" s="1">
        <f>COMEDORES!U95</f>
        <v>2850</v>
      </c>
      <c r="H6810" s="1">
        <f>COMEDORES!V95</f>
        <v>268821</v>
      </c>
    </row>
    <row r="6811">
      <c r="A6811" t="str">
        <v>Comedor Social</v>
      </c>
      <c r="B6811" t="str">
        <v>ESCUINTLA</v>
      </c>
      <c r="C6811" t="str">
        <v>LA GOMERA</v>
      </c>
      <c r="D6811" t="str">
        <v>Almuerzo</v>
      </c>
      <c r="E6811" t="str">
        <v>01 Enero</v>
      </c>
      <c r="F6811">
        <v>1</v>
      </c>
      <c r="G6811" s="1">
        <f>COMEDORES!E96</f>
        <v>5362</v>
      </c>
      <c r="H6811" s="1">
        <f>COMEDORES!F96</f>
        <v>0</v>
      </c>
    </row>
    <row r="6812">
      <c r="A6812" t="str">
        <v>Comedor Social</v>
      </c>
      <c r="B6812" t="str">
        <v>ESCUINTLA</v>
      </c>
      <c r="C6812" t="str">
        <v>LA GOMERA</v>
      </c>
      <c r="D6812" t="str">
        <v>Almuerzo</v>
      </c>
      <c r="E6812" t="str">
        <v>02 Febrero</v>
      </c>
      <c r="F6812">
        <v>2</v>
      </c>
      <c r="G6812" s="1">
        <f>COMEDORES!G96</f>
        <v>6000</v>
      </c>
      <c r="H6812" s="1">
        <f>COMEDORES!H96</f>
        <v>0</v>
      </c>
    </row>
    <row r="6813">
      <c r="A6813" t="str">
        <v>Comedor Social</v>
      </c>
      <c r="B6813" t="str">
        <v>ESCUINTLA</v>
      </c>
      <c r="C6813" t="str">
        <v>LA GOMERA</v>
      </c>
      <c r="D6813" t="str">
        <v>Almuerzo</v>
      </c>
      <c r="E6813" t="str">
        <v>03 Marzo</v>
      </c>
      <c r="F6813">
        <v>3</v>
      </c>
      <c r="G6813" s="1">
        <f>COMEDORES!I96</f>
        <v>6600</v>
      </c>
      <c r="H6813" s="1">
        <f>COMEDORES!J96</f>
        <v>0</v>
      </c>
    </row>
    <row r="6814">
      <c r="A6814" t="str">
        <v>Comedor Social</v>
      </c>
      <c r="B6814" t="str">
        <v>ESCUINTLA</v>
      </c>
      <c r="C6814" t="str">
        <v>LA GOMERA</v>
      </c>
      <c r="D6814" t="str">
        <v>Almuerzo</v>
      </c>
      <c r="E6814" t="str">
        <v>04 Abril</v>
      </c>
      <c r="F6814">
        <v>4</v>
      </c>
      <c r="G6814" s="1">
        <f>COMEDORES!K96</f>
        <v>5700</v>
      </c>
      <c r="H6814" s="1">
        <f>COMEDORES!L96</f>
        <v>0</v>
      </c>
    </row>
    <row r="6815">
      <c r="A6815" t="str">
        <v>Comedor Social</v>
      </c>
      <c r="B6815" t="str">
        <v>ESCUINTLA</v>
      </c>
      <c r="C6815" t="str">
        <v>LA GOMERA</v>
      </c>
      <c r="D6815" t="str">
        <v>Almuerzo</v>
      </c>
      <c r="E6815" t="str">
        <v>05 Mayo</v>
      </c>
      <c r="F6815">
        <v>5</v>
      </c>
      <c r="G6815" s="1">
        <f>COMEDORES!M96</f>
        <v>5000</v>
      </c>
      <c r="H6815" s="1">
        <f>COMEDORES!N96</f>
        <v>0</v>
      </c>
    </row>
    <row r="6816">
      <c r="A6816" t="str">
        <v>Comedor Social</v>
      </c>
      <c r="B6816" t="str">
        <v>ESCUINTLA</v>
      </c>
      <c r="C6816" t="str">
        <v>LA GOMERA</v>
      </c>
      <c r="D6816" t="str">
        <v>Almuerzo</v>
      </c>
      <c r="E6816" t="str">
        <v>06 Junio</v>
      </c>
      <c r="F6816">
        <v>6</v>
      </c>
      <c r="G6816" s="1">
        <f>COMEDORES!O96</f>
        <v>5250</v>
      </c>
      <c r="H6816" s="1">
        <f>COMEDORES!P96</f>
        <v>0</v>
      </c>
    </row>
    <row r="6817">
      <c r="A6817" t="str">
        <v>Comedor Social</v>
      </c>
      <c r="B6817" t="str">
        <v>ESCUINTLA</v>
      </c>
      <c r="C6817" t="str">
        <v>LA GOMERA</v>
      </c>
      <c r="D6817" t="str">
        <v>Almuerzo</v>
      </c>
      <c r="E6817" t="str">
        <v>07 Julio</v>
      </c>
      <c r="F6817">
        <v>7</v>
      </c>
      <c r="G6817" s="1">
        <f>COMEDORES!Q96</f>
        <v>5700</v>
      </c>
      <c r="H6817" s="1">
        <f>COMEDORES!R96</f>
        <v>0</v>
      </c>
    </row>
    <row r="6818">
      <c r="A6818" t="str">
        <v>Comedor Social</v>
      </c>
      <c r="B6818" t="str">
        <v>ESCUINTLA</v>
      </c>
      <c r="C6818" t="str">
        <v>LA GOMERA</v>
      </c>
      <c r="D6818" t="str">
        <v>Almuerzo</v>
      </c>
      <c r="E6818" t="str">
        <v>08 Agosto</v>
      </c>
      <c r="F6818">
        <v>8</v>
      </c>
      <c r="G6818" s="1">
        <f>COMEDORES!S96</f>
        <v>5250</v>
      </c>
      <c r="H6818" s="1">
        <f>COMEDORES!T96</f>
        <v>0</v>
      </c>
    </row>
    <row r="6819">
      <c r="A6819" t="str">
        <v>Comedor Social</v>
      </c>
      <c r="B6819" t="str">
        <v>ESCUINTLA</v>
      </c>
      <c r="C6819" t="str">
        <v>LA GOMERA</v>
      </c>
      <c r="D6819" t="str">
        <v>Almuerzo</v>
      </c>
      <c r="E6819" t="str">
        <v>09 Septiembre</v>
      </c>
      <c r="F6819">
        <v>9</v>
      </c>
      <c r="G6819" s="1">
        <f>COMEDORES!U96</f>
        <v>4750</v>
      </c>
      <c r="H6819" s="1">
        <f>COMEDORES!V96</f>
        <v>0</v>
      </c>
    </row>
    <row r="6820">
      <c r="A6820" t="str">
        <v>Comedor Social</v>
      </c>
      <c r="B6820" t="str">
        <v>ESCUINTLA</v>
      </c>
      <c r="C6820" t="str">
        <v>MASAGUA</v>
      </c>
      <c r="D6820" t="str">
        <v>Desayuno</v>
      </c>
      <c r="E6820" t="str">
        <v>01 Enero</v>
      </c>
      <c r="F6820">
        <v>1</v>
      </c>
      <c r="G6820" s="1">
        <f>COMEDORES!E97</f>
        <v>3400</v>
      </c>
      <c r="H6820" s="1">
        <f>COMEDORES!F97</f>
        <v>0</v>
      </c>
    </row>
    <row r="6821">
      <c r="A6821" t="str">
        <v>Comedor Social</v>
      </c>
      <c r="B6821" t="str">
        <v>ESCUINTLA</v>
      </c>
      <c r="C6821" t="str">
        <v>MASAGUA</v>
      </c>
      <c r="D6821" t="str">
        <v>Desayuno</v>
      </c>
      <c r="E6821" t="str">
        <v>02 Febrero</v>
      </c>
      <c r="F6821">
        <v>2</v>
      </c>
      <c r="G6821" s="1">
        <f>COMEDORES!G97</f>
        <v>3727</v>
      </c>
      <c r="H6821" s="1">
        <f>COMEDORES!H97</f>
        <v>0</v>
      </c>
    </row>
    <row r="6822">
      <c r="A6822" t="str">
        <v>Comedor Social</v>
      </c>
      <c r="B6822" t="str">
        <v>ESCUINTLA</v>
      </c>
      <c r="C6822" t="str">
        <v>MASAGUA</v>
      </c>
      <c r="D6822" t="str">
        <v>Desayuno</v>
      </c>
      <c r="E6822" t="str">
        <v>03 Marzo</v>
      </c>
      <c r="F6822">
        <v>3</v>
      </c>
      <c r="G6822" s="1">
        <f>COMEDORES!I97</f>
        <v>3300</v>
      </c>
      <c r="H6822" s="1">
        <f>COMEDORES!J97</f>
        <v>529376.43</v>
      </c>
    </row>
    <row r="6823">
      <c r="A6823" t="str">
        <v>Comedor Social</v>
      </c>
      <c r="B6823" t="str">
        <v>ESCUINTLA</v>
      </c>
      <c r="C6823" t="str">
        <v>MASAGUA</v>
      </c>
      <c r="D6823" t="str">
        <v>Desayuno</v>
      </c>
      <c r="E6823" t="str">
        <v>04 Abril</v>
      </c>
      <c r="F6823">
        <v>4</v>
      </c>
      <c r="G6823" s="1">
        <f>COMEDORES!K97</f>
        <v>2850</v>
      </c>
      <c r="H6823" s="1">
        <f>COMEDORES!L97</f>
        <v>281622</v>
      </c>
    </row>
    <row r="6824">
      <c r="A6824" t="str">
        <v>Comedor Social</v>
      </c>
      <c r="B6824" t="str">
        <v>ESCUINTLA</v>
      </c>
      <c r="C6824" t="str">
        <v>MASAGUA</v>
      </c>
      <c r="D6824" t="str">
        <v>Desayuno</v>
      </c>
      <c r="E6824" t="str">
        <v>05 Mayo</v>
      </c>
      <c r="F6824">
        <v>5</v>
      </c>
      <c r="G6824" s="1">
        <f>COMEDORES!M97</f>
        <v>2850</v>
      </c>
      <c r="H6824" s="1">
        <f>COMEDORES!N97</f>
        <v>243219</v>
      </c>
    </row>
    <row r="6825">
      <c r="A6825" t="str">
        <v>Comedor Social</v>
      </c>
      <c r="B6825" t="str">
        <v>ESCUINTLA</v>
      </c>
      <c r="C6825" t="str">
        <v>MASAGUA</v>
      </c>
      <c r="D6825" t="str">
        <v>Desayuno</v>
      </c>
      <c r="E6825" t="str">
        <v>06 Junio</v>
      </c>
      <c r="F6825">
        <v>6</v>
      </c>
      <c r="G6825" s="1">
        <f>COMEDORES!O97</f>
        <v>3150</v>
      </c>
      <c r="H6825" s="1">
        <f>COMEDORES!P97</f>
        <v>243219</v>
      </c>
    </row>
    <row r="6826">
      <c r="A6826" t="str">
        <v>Comedor Social</v>
      </c>
      <c r="B6826" t="str">
        <v>ESCUINTLA</v>
      </c>
      <c r="C6826" t="str">
        <v>MASAGUA</v>
      </c>
      <c r="D6826" t="str">
        <v>Desayuno</v>
      </c>
      <c r="E6826" t="str">
        <v>07 Julio</v>
      </c>
      <c r="F6826">
        <v>7</v>
      </c>
      <c r="G6826" s="1">
        <f>COMEDORES!Q97</f>
        <v>3450</v>
      </c>
      <c r="H6826" s="1">
        <f>COMEDORES!R97</f>
        <v>268820.99999999977</v>
      </c>
    </row>
    <row r="6827">
      <c r="A6827" t="str">
        <v>Comedor Social</v>
      </c>
      <c r="B6827" t="str">
        <v>ESCUINTLA</v>
      </c>
      <c r="C6827" t="str">
        <v>MASAGUA</v>
      </c>
      <c r="D6827" t="str">
        <v>Desayuno</v>
      </c>
      <c r="E6827" t="str">
        <v>08 Agosto</v>
      </c>
      <c r="F6827">
        <v>8</v>
      </c>
      <c r="G6827" s="1">
        <f>COMEDORES!S97</f>
        <v>3091</v>
      </c>
      <c r="H6827" s="1">
        <f>COMEDORES!T97</f>
        <v>291771</v>
      </c>
    </row>
    <row r="6828">
      <c r="A6828" t="str">
        <v>Comedor Social</v>
      </c>
      <c r="B6828" t="str">
        <v>ESCUINTLA</v>
      </c>
      <c r="C6828" t="str">
        <v>MASAGUA</v>
      </c>
      <c r="D6828" t="str">
        <v>Desayuno</v>
      </c>
      <c r="E6828" t="str">
        <v>09 Septiembre</v>
      </c>
      <c r="F6828">
        <v>9</v>
      </c>
      <c r="G6828" s="1">
        <f>COMEDORES!U97</f>
        <v>3000</v>
      </c>
      <c r="H6828" s="1">
        <f>COMEDORES!V97</f>
        <v>266979.39</v>
      </c>
    </row>
    <row r="6829">
      <c r="A6829" t="str">
        <v>Comedor Social</v>
      </c>
      <c r="B6829" t="str">
        <v>ESCUINTLA</v>
      </c>
      <c r="C6829" t="str">
        <v>MASAGUA</v>
      </c>
      <c r="D6829" t="str">
        <v>Almuerzo</v>
      </c>
      <c r="E6829" t="str">
        <v>01 Enero</v>
      </c>
      <c r="F6829">
        <v>1</v>
      </c>
      <c r="G6829" s="1">
        <f>COMEDORES!E98</f>
        <v>4500</v>
      </c>
      <c r="H6829" s="1">
        <f>COMEDORES!F98</f>
        <v>0</v>
      </c>
    </row>
    <row r="6830">
      <c r="A6830" t="str">
        <v>Comedor Social</v>
      </c>
      <c r="B6830" t="str">
        <v>ESCUINTLA</v>
      </c>
      <c r="C6830" t="str">
        <v>MASAGUA</v>
      </c>
      <c r="D6830" t="str">
        <v>Almuerzo</v>
      </c>
      <c r="E6830" t="str">
        <v>02 Febrero</v>
      </c>
      <c r="F6830">
        <v>2</v>
      </c>
      <c r="G6830" s="1">
        <f>COMEDORES!G98</f>
        <v>5000</v>
      </c>
      <c r="H6830" s="1">
        <f>COMEDORES!H98</f>
        <v>0</v>
      </c>
    </row>
    <row r="6831">
      <c r="A6831" t="str">
        <v>Comedor Social</v>
      </c>
      <c r="B6831" t="str">
        <v>ESCUINTLA</v>
      </c>
      <c r="C6831" t="str">
        <v>MASAGUA</v>
      </c>
      <c r="D6831" t="str">
        <v>Almuerzo</v>
      </c>
      <c r="E6831" t="str">
        <v>03 Marzo</v>
      </c>
      <c r="F6831">
        <v>3</v>
      </c>
      <c r="G6831" s="1">
        <f>COMEDORES!I98</f>
        <v>5500</v>
      </c>
      <c r="H6831" s="1">
        <f>COMEDORES!J98</f>
        <v>0</v>
      </c>
    </row>
    <row r="6832">
      <c r="A6832" t="str">
        <v>Comedor Social</v>
      </c>
      <c r="B6832" t="str">
        <v>ESCUINTLA</v>
      </c>
      <c r="C6832" t="str">
        <v>MASAGUA</v>
      </c>
      <c r="D6832" t="str">
        <v>Almuerzo</v>
      </c>
      <c r="E6832" t="str">
        <v>04 Abril</v>
      </c>
      <c r="F6832">
        <v>4</v>
      </c>
      <c r="G6832" s="1">
        <f>COMEDORES!K98</f>
        <v>4750</v>
      </c>
      <c r="H6832" s="1">
        <f>COMEDORES!L98</f>
        <v>0</v>
      </c>
    </row>
    <row r="6833">
      <c r="A6833" t="str">
        <v>Comedor Social</v>
      </c>
      <c r="B6833" t="str">
        <v>ESCUINTLA</v>
      </c>
      <c r="C6833" t="str">
        <v>MASAGUA</v>
      </c>
      <c r="D6833" t="str">
        <v>Almuerzo</v>
      </c>
      <c r="E6833" t="str">
        <v>05 Mayo</v>
      </c>
      <c r="F6833">
        <v>5</v>
      </c>
      <c r="G6833" s="1">
        <f>COMEDORES!M98</f>
        <v>4750</v>
      </c>
      <c r="H6833" s="1">
        <f>COMEDORES!N98</f>
        <v>0</v>
      </c>
    </row>
    <row r="6834">
      <c r="A6834" t="str">
        <v>Comedor Social</v>
      </c>
      <c r="B6834" t="str">
        <v>ESCUINTLA</v>
      </c>
      <c r="C6834" t="str">
        <v>MASAGUA</v>
      </c>
      <c r="D6834" t="str">
        <v>Almuerzo</v>
      </c>
      <c r="E6834" t="str">
        <v>06 Junio</v>
      </c>
      <c r="F6834">
        <v>6</v>
      </c>
      <c r="G6834" s="1">
        <f>COMEDORES!O98</f>
        <v>5250</v>
      </c>
      <c r="H6834" s="1">
        <f>COMEDORES!P98</f>
        <v>0</v>
      </c>
    </row>
    <row r="6835">
      <c r="A6835" t="str">
        <v>Comedor Social</v>
      </c>
      <c r="B6835" t="str">
        <v>ESCUINTLA</v>
      </c>
      <c r="C6835" t="str">
        <v>MASAGUA</v>
      </c>
      <c r="D6835" t="str">
        <v>Almuerzo</v>
      </c>
      <c r="E6835" t="str">
        <v>07 Julio</v>
      </c>
      <c r="F6835">
        <v>7</v>
      </c>
      <c r="G6835" s="1">
        <f>COMEDORES!Q98</f>
        <v>5670</v>
      </c>
      <c r="H6835" s="1">
        <f>COMEDORES!R98</f>
        <v>0</v>
      </c>
    </row>
    <row r="6836">
      <c r="A6836" t="str">
        <v>Comedor Social</v>
      </c>
      <c r="B6836" t="str">
        <v>ESCUINTLA</v>
      </c>
      <c r="C6836" t="str">
        <v>MASAGUA</v>
      </c>
      <c r="D6836" t="str">
        <v>Almuerzo</v>
      </c>
      <c r="E6836" t="str">
        <v>08 Agosto</v>
      </c>
      <c r="F6836">
        <v>8</v>
      </c>
      <c r="G6836" s="1">
        <f>COMEDORES!S98</f>
        <v>5248</v>
      </c>
      <c r="H6836" s="1">
        <f>COMEDORES!T98</f>
        <v>0</v>
      </c>
    </row>
    <row r="6837">
      <c r="A6837" t="str">
        <v>Comedor Social</v>
      </c>
      <c r="B6837" t="str">
        <v>ESCUINTLA</v>
      </c>
      <c r="C6837" t="str">
        <v>MASAGUA</v>
      </c>
      <c r="D6837" t="str">
        <v>Almuerzo</v>
      </c>
      <c r="E6837" t="str">
        <v>09 Septiembre</v>
      </c>
      <c r="F6837">
        <v>9</v>
      </c>
      <c r="G6837" s="1">
        <f>COMEDORES!U98</f>
        <v>5000</v>
      </c>
      <c r="H6837" s="1">
        <f>COMEDORES!V98</f>
        <v>0</v>
      </c>
    </row>
    <row r="6838">
      <c r="A6838" t="str">
        <v>Comedor Social</v>
      </c>
      <c r="B6838" t="str">
        <v>ESCUINTLA</v>
      </c>
      <c r="C6838" t="str">
        <v>NUEVA CONCEPCIÓN</v>
      </c>
      <c r="D6838" t="str">
        <v>Desayuno</v>
      </c>
      <c r="E6838" t="str">
        <v>01 Enero</v>
      </c>
      <c r="F6838">
        <v>1</v>
      </c>
      <c r="G6838" s="1">
        <f>COMEDORES!E99</f>
        <v>2550</v>
      </c>
      <c r="H6838" s="1">
        <f>COMEDORES!F99</f>
        <v>0</v>
      </c>
    </row>
    <row r="6839">
      <c r="A6839" t="str">
        <v>Comedor Social</v>
      </c>
      <c r="B6839" t="str">
        <v>ESCUINTLA</v>
      </c>
      <c r="C6839" t="str">
        <v>NUEVA CONCEPCIÓN</v>
      </c>
      <c r="D6839" t="str">
        <v>Desayuno</v>
      </c>
      <c r="E6839" t="str">
        <v>02 Febrero</v>
      </c>
      <c r="F6839">
        <v>2</v>
      </c>
      <c r="G6839" s="1">
        <f>COMEDORES!G99</f>
        <v>2750</v>
      </c>
      <c r="H6839" s="1">
        <f>COMEDORES!H99</f>
        <v>0</v>
      </c>
    </row>
    <row r="6840">
      <c r="A6840" t="str">
        <v>Comedor Social</v>
      </c>
      <c r="B6840" t="str">
        <v>ESCUINTLA</v>
      </c>
      <c r="C6840" t="str">
        <v>NUEVA CONCEPCIÓN</v>
      </c>
      <c r="D6840" t="str">
        <v>Desayuno</v>
      </c>
      <c r="E6840" t="str">
        <v>03 Marzo</v>
      </c>
      <c r="F6840">
        <v>3</v>
      </c>
      <c r="G6840" s="1">
        <f>COMEDORES!I99</f>
        <v>2200</v>
      </c>
      <c r="H6840" s="1">
        <f>COMEDORES!J99</f>
        <v>457827</v>
      </c>
    </row>
    <row r="6841">
      <c r="A6841" t="str">
        <v>Comedor Social</v>
      </c>
      <c r="B6841" t="str">
        <v>ESCUINTLA</v>
      </c>
      <c r="C6841" t="str">
        <v>NUEVA CONCEPCIÓN</v>
      </c>
      <c r="D6841" t="str">
        <v>Desayuno</v>
      </c>
      <c r="E6841" t="str">
        <v>04 Abril</v>
      </c>
      <c r="F6841">
        <v>4</v>
      </c>
      <c r="G6841" s="1">
        <f>COMEDORES!K99</f>
        <v>1900</v>
      </c>
      <c r="H6841" s="1">
        <f>COMEDORES!L99</f>
        <v>212058</v>
      </c>
    </row>
    <row r="6842">
      <c r="A6842" t="str">
        <v>Comedor Social</v>
      </c>
      <c r="B6842" t="str">
        <v>ESCUINTLA</v>
      </c>
      <c r="C6842" t="str">
        <v>NUEVA CONCEPCIÓN</v>
      </c>
      <c r="D6842" t="str">
        <v>Desayuno</v>
      </c>
      <c r="E6842" t="str">
        <v>05 Mayo</v>
      </c>
      <c r="F6842">
        <v>5</v>
      </c>
      <c r="G6842" s="1">
        <f>COMEDORES!M99</f>
        <v>2000</v>
      </c>
      <c r="H6842" s="1">
        <f>COMEDORES!N99</f>
        <v>183141</v>
      </c>
    </row>
    <row r="6843">
      <c r="A6843" t="str">
        <v>Comedor Social</v>
      </c>
      <c r="B6843" t="str">
        <v>ESCUINTLA</v>
      </c>
      <c r="C6843" t="str">
        <v>NUEVA CONCEPCIÓN</v>
      </c>
      <c r="D6843" t="str">
        <v>Desayuno</v>
      </c>
      <c r="E6843" t="str">
        <v>06 Junio</v>
      </c>
      <c r="F6843">
        <v>6</v>
      </c>
      <c r="G6843" s="1">
        <f>COMEDORES!O99</f>
        <v>2100</v>
      </c>
      <c r="H6843" s="1">
        <f>COMEDORES!P99</f>
        <v>191884.94999999995</v>
      </c>
    </row>
    <row r="6844">
      <c r="A6844" t="str">
        <v>Comedor Social</v>
      </c>
      <c r="B6844" t="str">
        <v>ESCUINTLA</v>
      </c>
      <c r="C6844" t="str">
        <v>NUEVA CONCEPCIÓN</v>
      </c>
      <c r="D6844" t="str">
        <v>Desayuno</v>
      </c>
      <c r="E6844" t="str">
        <v>07 Julio</v>
      </c>
      <c r="F6844">
        <v>7</v>
      </c>
      <c r="G6844" s="1">
        <f>COMEDORES!Q99</f>
        <v>2300</v>
      </c>
      <c r="H6844" s="1">
        <f>COMEDORES!R99</f>
        <v>202419</v>
      </c>
    </row>
    <row r="6845">
      <c r="A6845" t="str">
        <v>Comedor Social</v>
      </c>
      <c r="B6845" t="str">
        <v>ESCUINTLA</v>
      </c>
      <c r="C6845" t="str">
        <v>NUEVA CONCEPCIÓN</v>
      </c>
      <c r="D6845" t="str">
        <v>Desayuno</v>
      </c>
      <c r="E6845" t="str">
        <v>08 Agosto</v>
      </c>
      <c r="F6845">
        <v>8</v>
      </c>
      <c r="G6845" s="1">
        <f>COMEDORES!S99</f>
        <v>2100</v>
      </c>
      <c r="H6845" s="1">
        <f>COMEDORES!T99</f>
        <v>221697</v>
      </c>
    </row>
    <row r="6846">
      <c r="A6846" t="str">
        <v>Comedor Social</v>
      </c>
      <c r="B6846" t="str">
        <v>ESCUINTLA</v>
      </c>
      <c r="C6846" t="str">
        <v>NUEVA CONCEPCIÓN</v>
      </c>
      <c r="D6846" t="str">
        <v>Desayuno</v>
      </c>
      <c r="E6846" t="str">
        <v>09 Septiembre</v>
      </c>
      <c r="F6846">
        <v>9</v>
      </c>
      <c r="G6846" s="1">
        <f>COMEDORES!U99</f>
        <v>1900</v>
      </c>
      <c r="H6846" s="1">
        <f>COMEDORES!V99</f>
        <v>202419</v>
      </c>
    </row>
    <row r="6847">
      <c r="A6847" t="str">
        <v>Comedor Social</v>
      </c>
      <c r="B6847" t="str">
        <v>ESCUINTLA</v>
      </c>
      <c r="C6847" t="str">
        <v>NUEVA CONCEPCIÓN</v>
      </c>
      <c r="D6847" t="str">
        <v>Almuerzo</v>
      </c>
      <c r="E6847" t="str">
        <v>01 Enero</v>
      </c>
      <c r="F6847">
        <v>1</v>
      </c>
      <c r="G6847" s="1">
        <f>COMEDORES!E100</f>
        <v>4500</v>
      </c>
      <c r="H6847" s="1">
        <f>COMEDORES!F100</f>
        <v>0</v>
      </c>
    </row>
    <row r="6848">
      <c r="A6848" t="str">
        <v>Comedor Social</v>
      </c>
      <c r="B6848" t="str">
        <v>ESCUINTLA</v>
      </c>
      <c r="C6848" t="str">
        <v>NUEVA CONCEPCIÓN</v>
      </c>
      <c r="D6848" t="str">
        <v>Almuerzo</v>
      </c>
      <c r="E6848" t="str">
        <v>02 Febrero</v>
      </c>
      <c r="F6848">
        <v>2</v>
      </c>
      <c r="G6848" s="1">
        <f>COMEDORES!G100</f>
        <v>4500</v>
      </c>
      <c r="H6848" s="1">
        <f>COMEDORES!H100</f>
        <v>0</v>
      </c>
    </row>
    <row r="6849">
      <c r="A6849" t="str">
        <v>Comedor Social</v>
      </c>
      <c r="B6849" t="str">
        <v>ESCUINTLA</v>
      </c>
      <c r="C6849" t="str">
        <v>NUEVA CONCEPCIÓN</v>
      </c>
      <c r="D6849" t="str">
        <v>Almuerzo</v>
      </c>
      <c r="E6849" t="str">
        <v>03 Marzo</v>
      </c>
      <c r="F6849">
        <v>3</v>
      </c>
      <c r="G6849" s="1">
        <f>COMEDORES!I100</f>
        <v>4400</v>
      </c>
      <c r="H6849" s="1">
        <f>COMEDORES!J100</f>
        <v>0</v>
      </c>
    </row>
    <row r="6850">
      <c r="A6850" t="str">
        <v>Comedor Social</v>
      </c>
      <c r="B6850" t="str">
        <v>ESCUINTLA</v>
      </c>
      <c r="C6850" t="str">
        <v>NUEVA CONCEPCIÓN</v>
      </c>
      <c r="D6850" t="str">
        <v>Almuerzo</v>
      </c>
      <c r="E6850" t="str">
        <v>04 Abril</v>
      </c>
      <c r="F6850">
        <v>4</v>
      </c>
      <c r="G6850" s="1">
        <f>COMEDORES!K100</f>
        <v>3800</v>
      </c>
      <c r="H6850" s="1">
        <f>COMEDORES!L100</f>
        <v>0</v>
      </c>
    </row>
    <row r="6851">
      <c r="A6851" t="str">
        <v>Comedor Social</v>
      </c>
      <c r="B6851" t="str">
        <v>ESCUINTLA</v>
      </c>
      <c r="C6851" t="str">
        <v>NUEVA CONCEPCIÓN</v>
      </c>
      <c r="D6851" t="str">
        <v>Almuerzo</v>
      </c>
      <c r="E6851" t="str">
        <v>05 Mayo</v>
      </c>
      <c r="F6851">
        <v>5</v>
      </c>
      <c r="G6851" s="1">
        <f>COMEDORES!M100</f>
        <v>3973</v>
      </c>
      <c r="H6851" s="1">
        <f>COMEDORES!N100</f>
        <v>0</v>
      </c>
    </row>
    <row r="6852">
      <c r="A6852" t="str">
        <v>Comedor Social</v>
      </c>
      <c r="B6852" t="str">
        <v>ESCUINTLA</v>
      </c>
      <c r="C6852" t="str">
        <v>NUEVA CONCEPCIÓN</v>
      </c>
      <c r="D6852" t="str">
        <v>Almuerzo</v>
      </c>
      <c r="E6852" t="str">
        <v>06 Junio</v>
      </c>
      <c r="F6852">
        <v>6</v>
      </c>
      <c r="G6852" s="1">
        <f>COMEDORES!O100</f>
        <v>4200</v>
      </c>
      <c r="H6852" s="1">
        <f>COMEDORES!P100</f>
        <v>0</v>
      </c>
    </row>
    <row r="6853">
      <c r="A6853" t="str">
        <v>Comedor Social</v>
      </c>
      <c r="B6853" t="str">
        <v>ESCUINTLA</v>
      </c>
      <c r="C6853" t="str">
        <v>NUEVA CONCEPCIÓN</v>
      </c>
      <c r="D6853" t="str">
        <v>Almuerzo</v>
      </c>
      <c r="E6853" t="str">
        <v>07 Julio</v>
      </c>
      <c r="F6853">
        <v>7</v>
      </c>
      <c r="G6853" s="1">
        <f>COMEDORES!Q100</f>
        <v>4600</v>
      </c>
      <c r="H6853" s="1">
        <f>COMEDORES!R100</f>
        <v>0</v>
      </c>
    </row>
    <row r="6854">
      <c r="A6854" t="str">
        <v>Comedor Social</v>
      </c>
      <c r="B6854" t="str">
        <v>ESCUINTLA</v>
      </c>
      <c r="C6854" t="str">
        <v>NUEVA CONCEPCIÓN</v>
      </c>
      <c r="D6854" t="str">
        <v>Almuerzo</v>
      </c>
      <c r="E6854" t="str">
        <v>08 Agosto</v>
      </c>
      <c r="F6854">
        <v>8</v>
      </c>
      <c r="G6854" s="1">
        <f>COMEDORES!S100</f>
        <v>4200</v>
      </c>
      <c r="H6854" s="1">
        <f>COMEDORES!T100</f>
        <v>0</v>
      </c>
    </row>
    <row r="6855">
      <c r="A6855" t="str">
        <v>Comedor Social</v>
      </c>
      <c r="B6855" t="str">
        <v>ESCUINTLA</v>
      </c>
      <c r="C6855" t="str">
        <v>NUEVA CONCEPCIÓN</v>
      </c>
      <c r="D6855" t="str">
        <v>Almuerzo</v>
      </c>
      <c r="E6855" t="str">
        <v>09 Septiembre</v>
      </c>
      <c r="F6855">
        <v>9</v>
      </c>
      <c r="G6855" s="1">
        <f>COMEDORES!U100</f>
        <v>3800</v>
      </c>
      <c r="H6855" s="1">
        <f>COMEDORES!V100</f>
        <v>0</v>
      </c>
    </row>
    <row r="6856">
      <c r="A6856" t="str">
        <v>Comedor Social</v>
      </c>
      <c r="B6856" t="str">
        <v>ESCUINTLA</v>
      </c>
      <c r="C6856" t="str">
        <v>PALÍN</v>
      </c>
      <c r="D6856" t="str">
        <v>Desayuno</v>
      </c>
      <c r="E6856" t="str">
        <v>01 Enero</v>
      </c>
      <c r="F6856">
        <v>1</v>
      </c>
      <c r="G6856" s="1">
        <f>COMEDORES!E101</f>
        <v>2550</v>
      </c>
      <c r="H6856" s="1">
        <f>COMEDORES!F101</f>
        <v>0</v>
      </c>
    </row>
    <row r="6857">
      <c r="A6857" t="str">
        <v>Comedor Social</v>
      </c>
      <c r="B6857" t="str">
        <v>ESCUINTLA</v>
      </c>
      <c r="C6857" t="str">
        <v>PALÍN</v>
      </c>
      <c r="D6857" t="str">
        <v>Desayuno</v>
      </c>
      <c r="E6857" t="str">
        <v>02 Febrero</v>
      </c>
      <c r="F6857">
        <v>2</v>
      </c>
      <c r="G6857" s="1">
        <f>COMEDORES!G101</f>
        <v>2750</v>
      </c>
      <c r="H6857" s="1">
        <f>COMEDORES!H101</f>
        <v>0</v>
      </c>
    </row>
    <row r="6858">
      <c r="A6858" t="str">
        <v>Comedor Social</v>
      </c>
      <c r="B6858" t="str">
        <v>ESCUINTLA</v>
      </c>
      <c r="C6858" t="str">
        <v>PALÍN</v>
      </c>
      <c r="D6858" t="str">
        <v>Desayuno</v>
      </c>
      <c r="E6858" t="str">
        <v>03 Marzo</v>
      </c>
      <c r="F6858">
        <v>3</v>
      </c>
      <c r="G6858" s="1">
        <f>COMEDORES!I101</f>
        <v>2200</v>
      </c>
      <c r="H6858" s="1">
        <f>COMEDORES!J101</f>
        <v>403129.5</v>
      </c>
    </row>
    <row r="6859">
      <c r="A6859" t="str">
        <v>Comedor Social</v>
      </c>
      <c r="B6859" t="str">
        <v>ESCUINTLA</v>
      </c>
      <c r="C6859" t="str">
        <v>PALÍN</v>
      </c>
      <c r="D6859" t="str">
        <v>Desayuno</v>
      </c>
      <c r="E6859" t="str">
        <v>04 Abril</v>
      </c>
      <c r="F6859">
        <v>4</v>
      </c>
      <c r="G6859" s="1">
        <f>COMEDORES!K101</f>
        <v>0</v>
      </c>
      <c r="H6859" s="1">
        <f>COMEDORES!L101</f>
        <v>103759.5</v>
      </c>
    </row>
    <row r="6860">
      <c r="A6860" t="str">
        <v>Comedor Social</v>
      </c>
      <c r="B6860" t="str">
        <v>ESCUINTLA</v>
      </c>
      <c r="C6860" t="str">
        <v>PALÍN</v>
      </c>
      <c r="D6860" t="str">
        <v>Desayuno</v>
      </c>
      <c r="E6860" t="str">
        <v>05 Mayo</v>
      </c>
      <c r="F6860">
        <v>5</v>
      </c>
      <c r="G6860" s="1">
        <f>COMEDORES!M101</f>
        <v>0</v>
      </c>
      <c r="H6860" s="1">
        <f>COMEDORES!N101</f>
        <v>0</v>
      </c>
    </row>
    <row r="6861">
      <c r="A6861" t="str">
        <v>Comedor Social</v>
      </c>
      <c r="B6861" t="str">
        <v>ESCUINTLA</v>
      </c>
      <c r="C6861" t="str">
        <v>PALÍN</v>
      </c>
      <c r="D6861" t="str">
        <v>Desayuno</v>
      </c>
      <c r="E6861" t="str">
        <v>06 Junio</v>
      </c>
      <c r="F6861">
        <v>6</v>
      </c>
      <c r="G6861" s="1">
        <f>COMEDORES!O101</f>
        <v>0</v>
      </c>
      <c r="H6861" s="1">
        <f>COMEDORES!P101</f>
        <v>0</v>
      </c>
    </row>
    <row r="6862">
      <c r="A6862" t="str">
        <v>Comedor Social</v>
      </c>
      <c r="B6862" t="str">
        <v>ESCUINTLA</v>
      </c>
      <c r="C6862" t="str">
        <v>PALÍN</v>
      </c>
      <c r="D6862" t="str">
        <v>Desayuno</v>
      </c>
      <c r="E6862" t="str">
        <v>07 Julio</v>
      </c>
      <c r="F6862">
        <v>7</v>
      </c>
      <c r="G6862" s="1">
        <f>COMEDORES!Q101</f>
        <v>0</v>
      </c>
      <c r="H6862" s="1">
        <f>COMEDORES!R101</f>
        <v>0</v>
      </c>
    </row>
    <row r="6863">
      <c r="A6863" t="str">
        <v>Comedor Social</v>
      </c>
      <c r="B6863" t="str">
        <v>ESCUINTLA</v>
      </c>
      <c r="C6863" t="str">
        <v>PALÍN</v>
      </c>
      <c r="D6863" t="str">
        <v>Desayuno</v>
      </c>
      <c r="E6863" t="str">
        <v>08 Agosto</v>
      </c>
      <c r="F6863">
        <v>8</v>
      </c>
      <c r="G6863" s="1">
        <f>COMEDORES!S101</f>
        <v>600</v>
      </c>
      <c r="H6863" s="1">
        <f>COMEDORES!T101</f>
        <v>0</v>
      </c>
    </row>
    <row r="6864">
      <c r="A6864" t="str">
        <v>Comedor Social</v>
      </c>
      <c r="B6864" t="str">
        <v>ESCUINTLA</v>
      </c>
      <c r="C6864" t="str">
        <v>PALÍN</v>
      </c>
      <c r="D6864" t="str">
        <v>Desayuno</v>
      </c>
      <c r="E6864" t="str">
        <v>09 Septiembre</v>
      </c>
      <c r="F6864">
        <v>9</v>
      </c>
      <c r="G6864" s="1">
        <f>COMEDORES!U101</f>
        <v>2000</v>
      </c>
      <c r="H6864" s="1">
        <f>COMEDORES!V101</f>
        <v>47889</v>
      </c>
    </row>
    <row r="6865">
      <c r="A6865" t="str">
        <v>Comedor Social</v>
      </c>
      <c r="B6865" t="str">
        <v>ESCUINTLA</v>
      </c>
      <c r="C6865" t="str">
        <v>PALÍN</v>
      </c>
      <c r="D6865" t="str">
        <v>Almuerzo</v>
      </c>
      <c r="E6865" t="str">
        <v>01 Enero</v>
      </c>
      <c r="F6865">
        <v>1</v>
      </c>
      <c r="G6865" s="1">
        <f>COMEDORES!E102</f>
        <v>3600</v>
      </c>
      <c r="H6865" s="1">
        <f>COMEDORES!F102</f>
        <v>0</v>
      </c>
    </row>
    <row r="6866">
      <c r="A6866" t="str">
        <v>Comedor Social</v>
      </c>
      <c r="B6866" t="str">
        <v>ESCUINTLA</v>
      </c>
      <c r="C6866" t="str">
        <v>PALÍN</v>
      </c>
      <c r="D6866" t="str">
        <v>Almuerzo</v>
      </c>
      <c r="E6866" t="str">
        <v>02 Febrero</v>
      </c>
      <c r="F6866">
        <v>2</v>
      </c>
      <c r="G6866" s="1">
        <f>COMEDORES!G102</f>
        <v>3750</v>
      </c>
      <c r="H6866" s="1">
        <f>COMEDORES!H102</f>
        <v>0</v>
      </c>
    </row>
    <row r="6867">
      <c r="A6867" t="str">
        <v>Comedor Social</v>
      </c>
      <c r="B6867" t="str">
        <v>ESCUINTLA</v>
      </c>
      <c r="C6867" t="str">
        <v>PALÍN</v>
      </c>
      <c r="D6867" t="str">
        <v>Almuerzo</v>
      </c>
      <c r="E6867" t="str">
        <v>03 Marzo</v>
      </c>
      <c r="F6867">
        <v>3</v>
      </c>
      <c r="G6867" s="1">
        <f>COMEDORES!I102</f>
        <v>3300</v>
      </c>
      <c r="H6867" s="1">
        <f>COMEDORES!J102</f>
        <v>0</v>
      </c>
    </row>
    <row r="6868">
      <c r="A6868" t="str">
        <v>Comedor Social</v>
      </c>
      <c r="B6868" t="str">
        <v>ESCUINTLA</v>
      </c>
      <c r="C6868" t="str">
        <v>PALÍN</v>
      </c>
      <c r="D6868" t="str">
        <v>Almuerzo</v>
      </c>
      <c r="E6868" t="str">
        <v>04 Abril</v>
      </c>
      <c r="F6868">
        <v>4</v>
      </c>
      <c r="G6868" s="1">
        <f>COMEDORES!K102</f>
        <v>0</v>
      </c>
      <c r="H6868" s="1">
        <f>COMEDORES!L102</f>
        <v>0</v>
      </c>
    </row>
    <row r="6869">
      <c r="A6869" t="str">
        <v>Comedor Social</v>
      </c>
      <c r="B6869" t="str">
        <v>ESCUINTLA</v>
      </c>
      <c r="C6869" t="str">
        <v>PALÍN</v>
      </c>
      <c r="D6869" t="str">
        <v>Almuerzo</v>
      </c>
      <c r="E6869" t="str">
        <v>05 Mayo</v>
      </c>
      <c r="F6869">
        <v>5</v>
      </c>
      <c r="G6869" s="1">
        <f>COMEDORES!M102</f>
        <v>0</v>
      </c>
      <c r="H6869" s="1">
        <f>COMEDORES!N102</f>
        <v>0</v>
      </c>
    </row>
    <row r="6870">
      <c r="A6870" t="str">
        <v>Comedor Social</v>
      </c>
      <c r="B6870" t="str">
        <v>ESCUINTLA</v>
      </c>
      <c r="C6870" t="str">
        <v>PALÍN</v>
      </c>
      <c r="D6870" t="str">
        <v>Almuerzo</v>
      </c>
      <c r="E6870" t="str">
        <v>06 Junio</v>
      </c>
      <c r="F6870">
        <v>6</v>
      </c>
      <c r="G6870" s="1">
        <f>COMEDORES!O102</f>
        <v>0</v>
      </c>
      <c r="H6870" s="1">
        <f>COMEDORES!P102</f>
        <v>0</v>
      </c>
    </row>
    <row r="6871">
      <c r="A6871" t="str">
        <v>Comedor Social</v>
      </c>
      <c r="B6871" t="str">
        <v>ESCUINTLA</v>
      </c>
      <c r="C6871" t="str">
        <v>PALÍN</v>
      </c>
      <c r="D6871" t="str">
        <v>Almuerzo</v>
      </c>
      <c r="E6871" t="str">
        <v>07 Julio</v>
      </c>
      <c r="F6871">
        <v>7</v>
      </c>
      <c r="G6871" s="1">
        <f>COMEDORES!Q102</f>
        <v>0</v>
      </c>
      <c r="H6871" s="1">
        <f>COMEDORES!R102</f>
        <v>0</v>
      </c>
    </row>
    <row r="6872">
      <c r="A6872" t="str">
        <v>Comedor Social</v>
      </c>
      <c r="B6872" t="str">
        <v>ESCUINTLA</v>
      </c>
      <c r="C6872" t="str">
        <v>PALÍN</v>
      </c>
      <c r="D6872" t="str">
        <v>Almuerzo</v>
      </c>
      <c r="E6872" t="str">
        <v>08 Agosto</v>
      </c>
      <c r="F6872">
        <v>8</v>
      </c>
      <c r="G6872" s="1">
        <f>COMEDORES!S102</f>
        <v>900</v>
      </c>
      <c r="H6872" s="1">
        <f>COMEDORES!T102</f>
        <v>0</v>
      </c>
    </row>
    <row r="6873">
      <c r="A6873" t="str">
        <v>Comedor Social</v>
      </c>
      <c r="B6873" t="str">
        <v>ESCUINTLA</v>
      </c>
      <c r="C6873" t="str">
        <v>PALÍN</v>
      </c>
      <c r="D6873" t="str">
        <v>Almuerzo</v>
      </c>
      <c r="E6873" t="str">
        <v>09 Septiembre</v>
      </c>
      <c r="F6873">
        <v>9</v>
      </c>
      <c r="G6873" s="1">
        <f>COMEDORES!U102</f>
        <v>3000</v>
      </c>
      <c r="H6873" s="1">
        <f>COMEDORES!V102</f>
        <v>0</v>
      </c>
    </row>
    <row r="6874">
      <c r="A6874" t="str">
        <v>Comedor Social</v>
      </c>
      <c r="B6874" t="str">
        <v>ESCUINTLA</v>
      </c>
      <c r="C6874" t="str">
        <v>SAN VICENTE PACAYA</v>
      </c>
      <c r="D6874" t="str">
        <v>Desayuno</v>
      </c>
      <c r="E6874" t="str">
        <v>01 Enero</v>
      </c>
      <c r="F6874">
        <v>1</v>
      </c>
      <c r="G6874" s="1">
        <f>COMEDORES!E103</f>
        <v>2125</v>
      </c>
      <c r="H6874" s="1">
        <f>COMEDORES!F103</f>
        <v>0</v>
      </c>
    </row>
    <row r="6875">
      <c r="A6875" t="str">
        <v>Comedor Social</v>
      </c>
      <c r="B6875" t="str">
        <v>ESCUINTLA</v>
      </c>
      <c r="C6875" t="str">
        <v>SAN VICENTE PACAYA</v>
      </c>
      <c r="D6875" t="str">
        <v>Desayuno</v>
      </c>
      <c r="E6875" t="str">
        <v>02 Febrero</v>
      </c>
      <c r="F6875">
        <v>2</v>
      </c>
      <c r="G6875" s="1">
        <f>COMEDORES!G103</f>
        <v>2375</v>
      </c>
      <c r="H6875" s="1">
        <f>COMEDORES!H103</f>
        <v>0</v>
      </c>
    </row>
    <row r="6876">
      <c r="A6876" t="str">
        <v>Comedor Social</v>
      </c>
      <c r="B6876" t="str">
        <v>ESCUINTLA</v>
      </c>
      <c r="C6876" t="str">
        <v>SAN VICENTE PACAYA</v>
      </c>
      <c r="D6876" t="str">
        <v>Desayuno</v>
      </c>
      <c r="E6876" t="str">
        <v>03 Marzo</v>
      </c>
      <c r="F6876">
        <v>3</v>
      </c>
      <c r="G6876" s="1">
        <f>COMEDORES!I103</f>
        <v>2200</v>
      </c>
      <c r="H6876" s="1">
        <f>COMEDORES!J103</f>
        <v>351708.75</v>
      </c>
    </row>
    <row r="6877">
      <c r="A6877" t="str">
        <v>Comedor Social</v>
      </c>
      <c r="B6877" t="str">
        <v>ESCUINTLA</v>
      </c>
      <c r="C6877" t="str">
        <v>SAN VICENTE PACAYA</v>
      </c>
      <c r="D6877" t="str">
        <v>Desayuno</v>
      </c>
      <c r="E6877" t="str">
        <v>04 Abril</v>
      </c>
      <c r="F6877">
        <v>4</v>
      </c>
      <c r="G6877" s="1">
        <f>COMEDORES!K103</f>
        <v>1900</v>
      </c>
      <c r="H6877" s="1">
        <f>COMEDORES!L103</f>
        <v>175593</v>
      </c>
    </row>
    <row r="6878">
      <c r="A6878" t="str">
        <v>Comedor Social</v>
      </c>
      <c r="B6878" t="str">
        <v>ESCUINTLA</v>
      </c>
      <c r="C6878" t="str">
        <v>SAN VICENTE PACAYA</v>
      </c>
      <c r="D6878" t="str">
        <v>Desayuno</v>
      </c>
      <c r="E6878" t="str">
        <v>05 Mayo</v>
      </c>
      <c r="F6878">
        <v>5</v>
      </c>
      <c r="G6878" s="1">
        <f>COMEDORES!M103</f>
        <v>1900</v>
      </c>
      <c r="H6878" s="1">
        <f>COMEDORES!N103</f>
        <v>151648.5</v>
      </c>
    </row>
    <row r="6879">
      <c r="A6879" t="str">
        <v>Comedor Social</v>
      </c>
      <c r="B6879" t="str">
        <v>ESCUINTLA</v>
      </c>
      <c r="C6879" t="str">
        <v>SAN VICENTE PACAYA</v>
      </c>
      <c r="D6879" t="str">
        <v>Desayuno</v>
      </c>
      <c r="E6879" t="str">
        <v>06 Junio</v>
      </c>
      <c r="F6879">
        <v>6</v>
      </c>
      <c r="G6879" s="1">
        <f>COMEDORES!O103</f>
        <v>2100</v>
      </c>
      <c r="H6879" s="1">
        <f>COMEDORES!P103</f>
        <v>151648.5</v>
      </c>
    </row>
    <row r="6880">
      <c r="A6880" t="str">
        <v>Comedor Social</v>
      </c>
      <c r="B6880" t="str">
        <v>ESCUINTLA</v>
      </c>
      <c r="C6880" t="str">
        <v>SAN VICENTE PACAYA</v>
      </c>
      <c r="D6880" t="str">
        <v>Desayuno</v>
      </c>
      <c r="E6880" t="str">
        <v>07 Julio</v>
      </c>
      <c r="F6880">
        <v>7</v>
      </c>
      <c r="G6880" s="1">
        <f>COMEDORES!Q103</f>
        <v>2300</v>
      </c>
      <c r="H6880" s="1">
        <f>COMEDORES!R103</f>
        <v>167611.5</v>
      </c>
    </row>
    <row r="6881">
      <c r="A6881" t="str">
        <v>Comedor Social</v>
      </c>
      <c r="B6881" t="str">
        <v>ESCUINTLA</v>
      </c>
      <c r="C6881" t="str">
        <v>SAN VICENTE PACAYA</v>
      </c>
      <c r="D6881" t="str">
        <v>Desayuno</v>
      </c>
      <c r="E6881" t="str">
        <v>08 Agosto</v>
      </c>
      <c r="F6881">
        <v>8</v>
      </c>
      <c r="G6881" s="1">
        <f>COMEDORES!S103</f>
        <v>2100</v>
      </c>
      <c r="H6881" s="1">
        <f>COMEDORES!T103</f>
        <v>181917</v>
      </c>
    </row>
    <row r="6882">
      <c r="A6882" t="str">
        <v>Comedor Social</v>
      </c>
      <c r="B6882" t="str">
        <v>ESCUINTLA</v>
      </c>
      <c r="C6882" t="str">
        <v>SAN VICENTE PACAYA</v>
      </c>
      <c r="D6882" t="str">
        <v>Desayuno</v>
      </c>
      <c r="E6882" t="str">
        <v>09 Septiembre</v>
      </c>
      <c r="F6882">
        <v>9</v>
      </c>
      <c r="G6882" s="1">
        <f>COMEDORES!U103</f>
        <v>1900</v>
      </c>
      <c r="H6882" s="1">
        <f>COMEDORES!V103</f>
        <v>167611.5</v>
      </c>
    </row>
    <row r="6883">
      <c r="A6883" t="str">
        <v>Comedor Social</v>
      </c>
      <c r="B6883" t="str">
        <v>ESCUINTLA</v>
      </c>
      <c r="C6883" t="str">
        <v>SAN VICENTE PACAYA</v>
      </c>
      <c r="D6883" t="str">
        <v>Almuerzo</v>
      </c>
      <c r="E6883" t="str">
        <v>01 Enero</v>
      </c>
      <c r="F6883">
        <v>1</v>
      </c>
      <c r="G6883" s="1">
        <f>COMEDORES!E104</f>
        <v>3150</v>
      </c>
      <c r="H6883" s="1">
        <f>COMEDORES!F104</f>
        <v>0</v>
      </c>
    </row>
    <row r="6884">
      <c r="A6884" t="str">
        <v>Comedor Social</v>
      </c>
      <c r="B6884" t="str">
        <v>ESCUINTLA</v>
      </c>
      <c r="C6884" t="str">
        <v>SAN VICENTE PACAYA</v>
      </c>
      <c r="D6884" t="str">
        <v>Almuerzo</v>
      </c>
      <c r="E6884" t="str">
        <v>02 Febrero</v>
      </c>
      <c r="F6884">
        <v>2</v>
      </c>
      <c r="G6884" s="1">
        <f>COMEDORES!G104</f>
        <v>3375</v>
      </c>
      <c r="H6884" s="1">
        <f>COMEDORES!H104</f>
        <v>0</v>
      </c>
    </row>
    <row r="6885">
      <c r="A6885" t="str">
        <v>Comedor Social</v>
      </c>
      <c r="B6885" t="str">
        <v>ESCUINTLA</v>
      </c>
      <c r="C6885" t="str">
        <v>SAN VICENTE PACAYA</v>
      </c>
      <c r="D6885" t="str">
        <v>Almuerzo</v>
      </c>
      <c r="E6885" t="str">
        <v>03 Marzo</v>
      </c>
      <c r="F6885">
        <v>3</v>
      </c>
      <c r="G6885" s="1">
        <f>COMEDORES!I104</f>
        <v>3300</v>
      </c>
      <c r="H6885" s="1">
        <f>COMEDORES!J104</f>
        <v>0</v>
      </c>
    </row>
    <row r="6886">
      <c r="A6886" t="str">
        <v>Comedor Social</v>
      </c>
      <c r="B6886" t="str">
        <v>ESCUINTLA</v>
      </c>
      <c r="C6886" t="str">
        <v>SAN VICENTE PACAYA</v>
      </c>
      <c r="D6886" t="str">
        <v>Almuerzo</v>
      </c>
      <c r="E6886" t="str">
        <v>04 Abril</v>
      </c>
      <c r="F6886">
        <v>4</v>
      </c>
      <c r="G6886" s="1">
        <f>COMEDORES!K104</f>
        <v>2850</v>
      </c>
      <c r="H6886" s="1">
        <f>COMEDORES!L104</f>
        <v>0</v>
      </c>
    </row>
    <row r="6887">
      <c r="A6887" t="str">
        <v>Comedor Social</v>
      </c>
      <c r="B6887" t="str">
        <v>ESCUINTLA</v>
      </c>
      <c r="C6887" t="str">
        <v>SAN VICENTE PACAYA</v>
      </c>
      <c r="D6887" t="str">
        <v>Almuerzo</v>
      </c>
      <c r="E6887" t="str">
        <v>05 Mayo</v>
      </c>
      <c r="F6887">
        <v>5</v>
      </c>
      <c r="G6887" s="1">
        <f>COMEDORES!M104</f>
        <v>2850</v>
      </c>
      <c r="H6887" s="1">
        <f>COMEDORES!N104</f>
        <v>0</v>
      </c>
    </row>
    <row r="6888">
      <c r="A6888" t="str">
        <v>Comedor Social</v>
      </c>
      <c r="B6888" t="str">
        <v>ESCUINTLA</v>
      </c>
      <c r="C6888" t="str">
        <v>SAN VICENTE PACAYA</v>
      </c>
      <c r="D6888" t="str">
        <v>Almuerzo</v>
      </c>
      <c r="E6888" t="str">
        <v>06 Junio</v>
      </c>
      <c r="F6888">
        <v>6</v>
      </c>
      <c r="G6888" s="1">
        <f>COMEDORES!O104</f>
        <v>3150</v>
      </c>
      <c r="H6888" s="1">
        <f>COMEDORES!P104</f>
        <v>0</v>
      </c>
    </row>
    <row r="6889">
      <c r="A6889" t="str">
        <v>Comedor Social</v>
      </c>
      <c r="B6889" t="str">
        <v>ESCUINTLA</v>
      </c>
      <c r="C6889" t="str">
        <v>SAN VICENTE PACAYA</v>
      </c>
      <c r="D6889" t="str">
        <v>Almuerzo</v>
      </c>
      <c r="E6889" t="str">
        <v>07 Julio</v>
      </c>
      <c r="F6889">
        <v>7</v>
      </c>
      <c r="G6889" s="1">
        <f>COMEDORES!Q104</f>
        <v>3400</v>
      </c>
      <c r="H6889" s="1">
        <f>COMEDORES!R104</f>
        <v>0</v>
      </c>
    </row>
    <row r="6890">
      <c r="A6890" t="str">
        <v>Comedor Social</v>
      </c>
      <c r="B6890" t="str">
        <v>ESCUINTLA</v>
      </c>
      <c r="C6890" t="str">
        <v>SAN VICENTE PACAYA</v>
      </c>
      <c r="D6890" t="str">
        <v>Almuerzo</v>
      </c>
      <c r="E6890" t="str">
        <v>08 Agosto</v>
      </c>
      <c r="F6890">
        <v>8</v>
      </c>
      <c r="G6890" s="1">
        <f>COMEDORES!S104</f>
        <v>3150</v>
      </c>
      <c r="H6890" s="1">
        <f>COMEDORES!T104</f>
        <v>0</v>
      </c>
    </row>
    <row r="6891">
      <c r="A6891" t="str">
        <v>Comedor Social</v>
      </c>
      <c r="B6891" t="str">
        <v>ESCUINTLA</v>
      </c>
      <c r="C6891" t="str">
        <v>SAN VICENTE PACAYA</v>
      </c>
      <c r="D6891" t="str">
        <v>Almuerzo</v>
      </c>
      <c r="E6891" t="str">
        <v>09 Septiembre</v>
      </c>
      <c r="F6891">
        <v>9</v>
      </c>
      <c r="G6891" s="1">
        <f>COMEDORES!U104</f>
        <v>2550</v>
      </c>
      <c r="H6891" s="1">
        <f>COMEDORES!V104</f>
        <v>0</v>
      </c>
    </row>
    <row r="6892">
      <c r="A6892" t="str">
        <v>Comedor Social</v>
      </c>
      <c r="B6892" t="str">
        <v>ESCUINTLA</v>
      </c>
      <c r="C6892" t="str">
        <v>SANTA LUCIA COTZUMALGUAPA</v>
      </c>
      <c r="D6892" t="str">
        <v>Desayuno</v>
      </c>
      <c r="E6892" t="str">
        <v>01 Enero</v>
      </c>
      <c r="F6892">
        <v>1</v>
      </c>
      <c r="G6892" s="1">
        <f>COMEDORES!E105</f>
        <v>3400</v>
      </c>
      <c r="H6892" s="1">
        <f>COMEDORES!F105</f>
        <v>0</v>
      </c>
    </row>
    <row r="6893">
      <c r="A6893" t="str">
        <v>Comedor Social</v>
      </c>
      <c r="B6893" t="str">
        <v>ESCUINTLA</v>
      </c>
      <c r="C6893" t="str">
        <v>SANTA LUCIA COTZUMALGUAPA</v>
      </c>
      <c r="D6893" t="str">
        <v>Desayuno</v>
      </c>
      <c r="E6893" t="str">
        <v>02 Febrero</v>
      </c>
      <c r="F6893">
        <v>2</v>
      </c>
      <c r="G6893" s="1">
        <f>COMEDORES!G105</f>
        <v>3875</v>
      </c>
      <c r="H6893" s="1">
        <f>COMEDORES!H105</f>
        <v>0</v>
      </c>
    </row>
    <row r="6894">
      <c r="A6894" t="str">
        <v>Comedor Social</v>
      </c>
      <c r="B6894" t="str">
        <v>ESCUINTLA</v>
      </c>
      <c r="C6894" t="str">
        <v>SANTA LUCIA COTZUMALGUAPA</v>
      </c>
      <c r="D6894" t="str">
        <v>Desayuno</v>
      </c>
      <c r="E6894" t="str">
        <v>03 Marzo</v>
      </c>
      <c r="F6894">
        <v>3</v>
      </c>
      <c r="G6894" s="1">
        <f>COMEDORES!I105</f>
        <v>3850</v>
      </c>
      <c r="H6894" s="1">
        <f>COMEDORES!J105</f>
        <v>529686</v>
      </c>
    </row>
    <row r="6895">
      <c r="A6895" t="str">
        <v>Comedor Social</v>
      </c>
      <c r="B6895" t="str">
        <v>ESCUINTLA</v>
      </c>
      <c r="C6895" t="str">
        <v>SANTA LUCIA COTZUMALGUAPA</v>
      </c>
      <c r="D6895" t="str">
        <v>Desayuno</v>
      </c>
      <c r="E6895" t="str">
        <v>04 Abril</v>
      </c>
      <c r="F6895">
        <v>4</v>
      </c>
      <c r="G6895" s="1">
        <f>COMEDORES!K105</f>
        <v>3325</v>
      </c>
      <c r="H6895" s="1">
        <f>COMEDORES!L105</f>
        <v>279939</v>
      </c>
    </row>
    <row r="6896">
      <c r="A6896" t="str">
        <v>Comedor Social</v>
      </c>
      <c r="B6896" t="str">
        <v>ESCUINTLA</v>
      </c>
      <c r="C6896" t="str">
        <v>SANTA LUCIA COTZUMALGUAPA</v>
      </c>
      <c r="D6896" t="str">
        <v>Desayuno</v>
      </c>
      <c r="E6896" t="str">
        <v>05 Mayo</v>
      </c>
      <c r="F6896">
        <v>5</v>
      </c>
      <c r="G6896" s="1">
        <f>COMEDORES!M105</f>
        <v>3500</v>
      </c>
      <c r="H6896" s="1">
        <f>COMEDORES!N105</f>
        <v>241765.5</v>
      </c>
    </row>
    <row r="6897">
      <c r="A6897" t="str">
        <v>Comedor Social</v>
      </c>
      <c r="B6897" t="str">
        <v>ESCUINTLA</v>
      </c>
      <c r="C6897" t="str">
        <v>SANTA LUCIA COTZUMALGUAPA</v>
      </c>
      <c r="D6897" t="str">
        <v>Desayuno</v>
      </c>
      <c r="E6897" t="str">
        <v>06 Junio</v>
      </c>
      <c r="F6897">
        <v>6</v>
      </c>
      <c r="G6897" s="1">
        <f>COMEDORES!O105</f>
        <v>3675</v>
      </c>
      <c r="H6897" s="1">
        <f>COMEDORES!P105</f>
        <v>254490</v>
      </c>
    </row>
    <row r="6898">
      <c r="A6898" t="str">
        <v>Comedor Social</v>
      </c>
      <c r="B6898" t="str">
        <v>ESCUINTLA</v>
      </c>
      <c r="C6898" t="str">
        <v>SANTA LUCIA COTZUMALGUAPA</v>
      </c>
      <c r="D6898" t="str">
        <v>Desayuno</v>
      </c>
      <c r="E6898" t="str">
        <v>07 Julio</v>
      </c>
      <c r="F6898">
        <v>7</v>
      </c>
      <c r="G6898" s="1">
        <f>COMEDORES!Q105</f>
        <v>4025</v>
      </c>
      <c r="H6898" s="1">
        <f>COMEDORES!R105</f>
        <v>267214.5</v>
      </c>
    </row>
    <row r="6899">
      <c r="A6899" t="str">
        <v>Comedor Social</v>
      </c>
      <c r="B6899" t="str">
        <v>ESCUINTLA</v>
      </c>
      <c r="C6899" t="str">
        <v>SANTA LUCIA COTZUMALGUAPA</v>
      </c>
      <c r="D6899" t="str">
        <v>Desayuno</v>
      </c>
      <c r="E6899" t="str">
        <v>08 Agosto</v>
      </c>
      <c r="F6899">
        <v>8</v>
      </c>
      <c r="G6899" s="1">
        <f>COMEDORES!S105</f>
        <v>4439</v>
      </c>
      <c r="H6899" s="1">
        <f>COMEDORES!T105</f>
        <v>292663.5</v>
      </c>
    </row>
    <row r="6900">
      <c r="A6900" t="str">
        <v>Comedor Social</v>
      </c>
      <c r="B6900" t="str">
        <v>ESCUINTLA</v>
      </c>
      <c r="C6900" t="str">
        <v>SANTA LUCIA COTZUMALGUAPA</v>
      </c>
      <c r="D6900" t="str">
        <v>Desayuno</v>
      </c>
      <c r="E6900" t="str">
        <v>09 Septiembre</v>
      </c>
      <c r="F6900">
        <v>9</v>
      </c>
      <c r="G6900" s="1">
        <f>COMEDORES!U105</f>
        <v>3500</v>
      </c>
      <c r="H6900" s="1">
        <f>COMEDORES!V105</f>
        <v>372272.46</v>
      </c>
    </row>
    <row r="6901">
      <c r="A6901" t="str">
        <v>Comedor Social</v>
      </c>
      <c r="B6901" t="str">
        <v>ESCUINTLA</v>
      </c>
      <c r="C6901" t="str">
        <v>SANTA LUCIA COTZUMALGUAPA</v>
      </c>
      <c r="D6901" t="str">
        <v>Almuerzo</v>
      </c>
      <c r="E6901" t="str">
        <v>01 Enero</v>
      </c>
      <c r="F6901">
        <v>1</v>
      </c>
      <c r="G6901" s="1">
        <f>COMEDORES!E106</f>
        <v>4500</v>
      </c>
      <c r="H6901" s="1">
        <f>COMEDORES!F106</f>
        <v>0</v>
      </c>
    </row>
    <row r="6902">
      <c r="A6902" t="str">
        <v>Comedor Social</v>
      </c>
      <c r="B6902" t="str">
        <v>ESCUINTLA</v>
      </c>
      <c r="C6902" t="str">
        <v>SANTA LUCIA COTZUMALGUAPA</v>
      </c>
      <c r="D6902" t="str">
        <v>Almuerzo</v>
      </c>
      <c r="E6902" t="str">
        <v>02 Febrero</v>
      </c>
      <c r="F6902">
        <v>2</v>
      </c>
      <c r="G6902" s="1">
        <f>COMEDORES!G106</f>
        <v>4875</v>
      </c>
      <c r="H6902" s="1">
        <f>COMEDORES!H106</f>
        <v>0</v>
      </c>
    </row>
    <row r="6903">
      <c r="A6903" t="str">
        <v>Comedor Social</v>
      </c>
      <c r="B6903" t="str">
        <v>ESCUINTLA</v>
      </c>
      <c r="C6903" t="str">
        <v>SANTA LUCIA COTZUMALGUAPA</v>
      </c>
      <c r="D6903" t="str">
        <v>Almuerzo</v>
      </c>
      <c r="E6903" t="str">
        <v>03 Marzo</v>
      </c>
      <c r="F6903">
        <v>3</v>
      </c>
      <c r="G6903" s="1">
        <f>COMEDORES!I106</f>
        <v>4950</v>
      </c>
      <c r="H6903" s="1">
        <f>COMEDORES!J106</f>
        <v>0</v>
      </c>
    </row>
    <row r="6904">
      <c r="A6904" t="str">
        <v>Comedor Social</v>
      </c>
      <c r="B6904" t="str">
        <v>ESCUINTLA</v>
      </c>
      <c r="C6904" t="str">
        <v>SANTA LUCIA COTZUMALGUAPA</v>
      </c>
      <c r="D6904" t="str">
        <v>Almuerzo</v>
      </c>
      <c r="E6904" t="str">
        <v>04 Abril</v>
      </c>
      <c r="F6904">
        <v>4</v>
      </c>
      <c r="G6904" s="1">
        <f>COMEDORES!K106</f>
        <v>4275</v>
      </c>
      <c r="H6904" s="1">
        <f>COMEDORES!L106</f>
        <v>0</v>
      </c>
    </row>
    <row r="6905">
      <c r="A6905" t="str">
        <v>Comedor Social</v>
      </c>
      <c r="B6905" t="str">
        <v>ESCUINTLA</v>
      </c>
      <c r="C6905" t="str">
        <v>SANTA LUCIA COTZUMALGUAPA</v>
      </c>
      <c r="D6905" t="str">
        <v>Almuerzo</v>
      </c>
      <c r="E6905" t="str">
        <v>05 Mayo</v>
      </c>
      <c r="F6905">
        <v>5</v>
      </c>
      <c r="G6905" s="1">
        <f>COMEDORES!M106</f>
        <v>4500</v>
      </c>
      <c r="H6905" s="1">
        <f>COMEDORES!N106</f>
        <v>0</v>
      </c>
    </row>
    <row r="6906">
      <c r="A6906" t="str">
        <v>Comedor Social</v>
      </c>
      <c r="B6906" t="str">
        <v>ESCUINTLA</v>
      </c>
      <c r="C6906" t="str">
        <v>SANTA LUCIA COTZUMALGUAPA</v>
      </c>
      <c r="D6906" t="str">
        <v>Almuerzo</v>
      </c>
      <c r="E6906" t="str">
        <v>06 Junio</v>
      </c>
      <c r="F6906">
        <v>6</v>
      </c>
      <c r="G6906" s="1">
        <f>COMEDORES!O106</f>
        <v>4725</v>
      </c>
      <c r="H6906" s="1">
        <f>COMEDORES!P106</f>
        <v>0</v>
      </c>
    </row>
    <row r="6907">
      <c r="A6907" t="str">
        <v>Comedor Social</v>
      </c>
      <c r="B6907" t="str">
        <v>ESCUINTLA</v>
      </c>
      <c r="C6907" t="str">
        <v>SANTA LUCIA COTZUMALGUAPA</v>
      </c>
      <c r="D6907" t="str">
        <v>Almuerzo</v>
      </c>
      <c r="E6907" t="str">
        <v>07 Julio</v>
      </c>
      <c r="F6907">
        <v>7</v>
      </c>
      <c r="G6907" s="1">
        <f>COMEDORES!Q106</f>
        <v>5175</v>
      </c>
      <c r="H6907" s="1">
        <f>COMEDORES!R106</f>
        <v>0</v>
      </c>
    </row>
    <row r="6908">
      <c r="A6908" t="str">
        <v>Comedor Social</v>
      </c>
      <c r="B6908" t="str">
        <v>ESCUINTLA</v>
      </c>
      <c r="C6908" t="str">
        <v>SANTA LUCIA COTZUMALGUAPA</v>
      </c>
      <c r="D6908" t="str">
        <v>Almuerzo</v>
      </c>
      <c r="E6908" t="str">
        <v>08 Agosto</v>
      </c>
      <c r="F6908">
        <v>8</v>
      </c>
      <c r="G6908" s="1">
        <f>COMEDORES!S106</f>
        <v>6293</v>
      </c>
      <c r="H6908" s="1">
        <f>COMEDORES!T106</f>
        <v>0</v>
      </c>
    </row>
    <row r="6909">
      <c r="A6909" t="str">
        <v>Comedor Social</v>
      </c>
      <c r="B6909" t="str">
        <v>ESCUINTLA</v>
      </c>
      <c r="C6909" t="str">
        <v>SANTA LUCIA COTZUMALGUAPA</v>
      </c>
      <c r="D6909" t="str">
        <v>Almuerzo</v>
      </c>
      <c r="E6909" t="str">
        <v>09 Septiembre</v>
      </c>
      <c r="F6909">
        <v>9</v>
      </c>
      <c r="G6909" s="1">
        <f>COMEDORES!U106</f>
        <v>4275</v>
      </c>
      <c r="H6909" s="1">
        <f>COMEDORES!V106</f>
        <v>0</v>
      </c>
    </row>
    <row r="6910">
      <c r="A6910" t="str">
        <v>Comedor Social</v>
      </c>
      <c r="B6910" t="str">
        <v>ESCUINTLA</v>
      </c>
      <c r="C6910" t="str">
        <v>SIPACATE</v>
      </c>
      <c r="D6910" t="str">
        <v>Desayuno</v>
      </c>
      <c r="E6910" t="str">
        <v>01 Enero</v>
      </c>
      <c r="F6910">
        <v>1</v>
      </c>
      <c r="G6910" s="1">
        <f>COMEDORES!E107</f>
        <v>3400</v>
      </c>
      <c r="H6910" s="1">
        <f>COMEDORES!F107</f>
        <v>0</v>
      </c>
    </row>
    <row r="6911">
      <c r="A6911" t="str">
        <v>Comedor Social</v>
      </c>
      <c r="B6911" t="str">
        <v>ESCUINTLA</v>
      </c>
      <c r="C6911" t="str">
        <v>SIPACATE</v>
      </c>
      <c r="D6911" t="str">
        <v>Desayuno</v>
      </c>
      <c r="E6911" t="str">
        <v>02 Febrero</v>
      </c>
      <c r="F6911">
        <v>2</v>
      </c>
      <c r="G6911" s="1">
        <f>COMEDORES!G107</f>
        <v>4000</v>
      </c>
      <c r="H6911" s="1">
        <f>COMEDORES!H107</f>
        <v>0</v>
      </c>
    </row>
    <row r="6912">
      <c r="A6912" t="str">
        <v>Comedor Social</v>
      </c>
      <c r="B6912" t="str">
        <v>ESCUINTLA</v>
      </c>
      <c r="C6912" t="str">
        <v>SIPACATE</v>
      </c>
      <c r="D6912" t="str">
        <v>Desayuno</v>
      </c>
      <c r="E6912" t="str">
        <v>03 Marzo</v>
      </c>
      <c r="F6912">
        <v>3</v>
      </c>
      <c r="G6912" s="1">
        <f>COMEDORES!I107</f>
        <v>4400</v>
      </c>
      <c r="H6912" s="1">
        <f>COMEDORES!J107</f>
        <v>599372.4</v>
      </c>
    </row>
    <row r="6913">
      <c r="A6913" t="str">
        <v>Comedor Social</v>
      </c>
      <c r="B6913" t="str">
        <v>ESCUINTLA</v>
      </c>
      <c r="C6913" t="str">
        <v>SIPACATE</v>
      </c>
      <c r="D6913" t="str">
        <v>Desayuno</v>
      </c>
      <c r="E6913" t="str">
        <v>04 Abril</v>
      </c>
      <c r="F6913">
        <v>4</v>
      </c>
      <c r="G6913" s="1">
        <f>COMEDORES!K107</f>
        <v>3800</v>
      </c>
      <c r="H6913" s="1">
        <f>COMEDORES!L107</f>
        <v>351095.73</v>
      </c>
    </row>
    <row r="6914">
      <c r="A6914" t="str">
        <v>Comedor Social</v>
      </c>
      <c r="B6914" t="str">
        <v>ESCUINTLA</v>
      </c>
      <c r="C6914" t="str">
        <v>SIPACATE</v>
      </c>
      <c r="D6914" t="str">
        <v>Desayuno</v>
      </c>
      <c r="E6914" t="str">
        <v>05 Mayo</v>
      </c>
      <c r="F6914">
        <v>5</v>
      </c>
      <c r="G6914" s="1">
        <f>COMEDORES!M107</f>
        <v>2500</v>
      </c>
      <c r="H6914" s="1">
        <f>COMEDORES!N107</f>
        <v>302335.65</v>
      </c>
    </row>
    <row r="6915">
      <c r="A6915" t="str">
        <v>Comedor Social</v>
      </c>
      <c r="B6915" t="str">
        <v>ESCUINTLA</v>
      </c>
      <c r="C6915" t="str">
        <v>SIPACATE</v>
      </c>
      <c r="D6915" t="str">
        <v>Desayuno</v>
      </c>
      <c r="E6915" t="str">
        <v>06 Junio</v>
      </c>
      <c r="F6915">
        <v>6</v>
      </c>
      <c r="G6915" s="1">
        <f>COMEDORES!O107</f>
        <v>2625</v>
      </c>
      <c r="H6915" s="1">
        <f>COMEDORES!P107</f>
        <v>232687.5</v>
      </c>
    </row>
    <row r="6916">
      <c r="A6916" t="str">
        <v>Comedor Social</v>
      </c>
      <c r="B6916" t="str">
        <v>ESCUINTLA</v>
      </c>
      <c r="C6916" t="str">
        <v>SIPACATE</v>
      </c>
      <c r="D6916" t="str">
        <v>Desayuno</v>
      </c>
      <c r="E6916" t="str">
        <v>07 Julio</v>
      </c>
      <c r="F6916">
        <v>7</v>
      </c>
      <c r="G6916" s="1">
        <f>COMEDORES!Q107</f>
        <v>2875</v>
      </c>
      <c r="H6916" s="1">
        <f>COMEDORES!R107</f>
        <v>253023.75</v>
      </c>
    </row>
    <row r="6917">
      <c r="A6917" t="str">
        <v>Comedor Social</v>
      </c>
      <c r="B6917" t="str">
        <v>ESCUINTLA</v>
      </c>
      <c r="C6917" t="str">
        <v>SIPACATE</v>
      </c>
      <c r="D6917" t="str">
        <v>Desayuno</v>
      </c>
      <c r="E6917" t="str">
        <v>08 Agosto</v>
      </c>
      <c r="F6917">
        <v>8</v>
      </c>
      <c r="G6917" s="1">
        <f>COMEDORES!S107</f>
        <v>2625</v>
      </c>
      <c r="H6917" s="1">
        <f>COMEDORES!T107</f>
        <v>277121.25</v>
      </c>
    </row>
    <row r="6918">
      <c r="A6918" t="str">
        <v>Comedor Social</v>
      </c>
      <c r="B6918" t="str">
        <v>ESCUINTLA</v>
      </c>
      <c r="C6918" t="str">
        <v>SIPACATE</v>
      </c>
      <c r="D6918" t="str">
        <v>Desayuno</v>
      </c>
      <c r="E6918" t="str">
        <v>09 Septiembre</v>
      </c>
      <c r="F6918">
        <v>9</v>
      </c>
      <c r="G6918" s="1">
        <f>COMEDORES!U107</f>
        <v>2375</v>
      </c>
      <c r="H6918" s="1">
        <f>COMEDORES!V107</f>
        <v>253023.75</v>
      </c>
    </row>
    <row r="6919">
      <c r="A6919" t="str">
        <v>Comedor Social</v>
      </c>
      <c r="B6919" t="str">
        <v>ESCUINTLA</v>
      </c>
      <c r="C6919" t="str">
        <v>SIPACATE</v>
      </c>
      <c r="D6919" t="str">
        <v>Almuerzo</v>
      </c>
      <c r="E6919" t="str">
        <v>01 Enero</v>
      </c>
      <c r="F6919">
        <v>1</v>
      </c>
      <c r="G6919" s="1">
        <f>COMEDORES!E108</f>
        <v>5304</v>
      </c>
      <c r="H6919" s="1">
        <f>COMEDORES!F108</f>
        <v>0</v>
      </c>
    </row>
    <row r="6920">
      <c r="A6920" t="str">
        <v>Comedor Social</v>
      </c>
      <c r="B6920" t="str">
        <v>ESCUINTLA</v>
      </c>
      <c r="C6920" t="str">
        <v>SIPACATE</v>
      </c>
      <c r="D6920" t="str">
        <v>Almuerzo</v>
      </c>
      <c r="E6920" t="str">
        <v>02 Febrero</v>
      </c>
      <c r="F6920">
        <v>2</v>
      </c>
      <c r="G6920" s="1">
        <f>COMEDORES!G108</f>
        <v>6000</v>
      </c>
      <c r="H6920" s="1">
        <f>COMEDORES!H108</f>
        <v>0</v>
      </c>
    </row>
    <row r="6921">
      <c r="A6921" t="str">
        <v>Comedor Social</v>
      </c>
      <c r="B6921" t="str">
        <v>ESCUINTLA</v>
      </c>
      <c r="C6921" t="str">
        <v>SIPACATE</v>
      </c>
      <c r="D6921" t="str">
        <v>Almuerzo</v>
      </c>
      <c r="E6921" t="str">
        <v>03 Marzo</v>
      </c>
      <c r="F6921">
        <v>3</v>
      </c>
      <c r="G6921" s="1">
        <f>COMEDORES!I108</f>
        <v>6600</v>
      </c>
      <c r="H6921" s="1">
        <f>COMEDORES!J108</f>
        <v>0</v>
      </c>
    </row>
    <row r="6922">
      <c r="A6922" t="str">
        <v>Comedor Social</v>
      </c>
      <c r="B6922" t="str">
        <v>ESCUINTLA</v>
      </c>
      <c r="C6922" t="str">
        <v>SIPACATE</v>
      </c>
      <c r="D6922" t="str">
        <v>Almuerzo</v>
      </c>
      <c r="E6922" t="str">
        <v>04 Abril</v>
      </c>
      <c r="F6922">
        <v>4</v>
      </c>
      <c r="G6922" s="1">
        <f>COMEDORES!K108</f>
        <v>5671</v>
      </c>
      <c r="H6922" s="1">
        <f>COMEDORES!L108</f>
        <v>0</v>
      </c>
    </row>
    <row r="6923">
      <c r="A6923" t="str">
        <v>Comedor Social</v>
      </c>
      <c r="B6923" t="str">
        <v>ESCUINTLA</v>
      </c>
      <c r="C6923" t="str">
        <v>SIPACATE</v>
      </c>
      <c r="D6923" t="str">
        <v>Almuerzo</v>
      </c>
      <c r="E6923" t="str">
        <v>05 Mayo</v>
      </c>
      <c r="F6923">
        <v>5</v>
      </c>
      <c r="G6923" s="1">
        <f>COMEDORES!M108</f>
        <v>4750</v>
      </c>
      <c r="H6923" s="1">
        <f>COMEDORES!N108</f>
        <v>0</v>
      </c>
    </row>
    <row r="6924">
      <c r="A6924" t="str">
        <v>Comedor Social</v>
      </c>
      <c r="B6924" t="str">
        <v>ESCUINTLA</v>
      </c>
      <c r="C6924" t="str">
        <v>SIPACATE</v>
      </c>
      <c r="D6924" t="str">
        <v>Almuerzo</v>
      </c>
      <c r="E6924" t="str">
        <v>06 Junio</v>
      </c>
      <c r="F6924">
        <v>6</v>
      </c>
      <c r="G6924" s="1">
        <f>COMEDORES!O108</f>
        <v>5250</v>
      </c>
      <c r="H6924" s="1">
        <f>COMEDORES!P108</f>
        <v>0</v>
      </c>
    </row>
    <row r="6925">
      <c r="A6925" t="str">
        <v>Comedor Social</v>
      </c>
      <c r="B6925" t="str">
        <v>ESCUINTLA</v>
      </c>
      <c r="C6925" t="str">
        <v>SIPACATE</v>
      </c>
      <c r="D6925" t="str">
        <v>Almuerzo</v>
      </c>
      <c r="E6925" t="str">
        <v>07 Julio</v>
      </c>
      <c r="F6925">
        <v>7</v>
      </c>
      <c r="G6925" s="1">
        <f>COMEDORES!Q108</f>
        <v>5750</v>
      </c>
      <c r="H6925" s="1">
        <f>COMEDORES!R108</f>
        <v>0</v>
      </c>
    </row>
    <row r="6926">
      <c r="A6926" t="str">
        <v>Comedor Social</v>
      </c>
      <c r="B6926" t="str">
        <v>ESCUINTLA</v>
      </c>
      <c r="C6926" t="str">
        <v>SIPACATE</v>
      </c>
      <c r="D6926" t="str">
        <v>Almuerzo</v>
      </c>
      <c r="E6926" t="str">
        <v>08 Agosto</v>
      </c>
      <c r="F6926">
        <v>8</v>
      </c>
      <c r="G6926" s="1">
        <f>COMEDORES!S108</f>
        <v>5250</v>
      </c>
      <c r="H6926" s="1">
        <f>COMEDORES!T108</f>
        <v>0</v>
      </c>
    </row>
    <row r="6927">
      <c r="A6927" t="str">
        <v>Comedor Social</v>
      </c>
      <c r="B6927" t="str">
        <v>ESCUINTLA</v>
      </c>
      <c r="C6927" t="str">
        <v>SIPACATE</v>
      </c>
      <c r="D6927" t="str">
        <v>Almuerzo</v>
      </c>
      <c r="E6927" t="str">
        <v>09 Septiembre</v>
      </c>
      <c r="F6927">
        <v>9</v>
      </c>
      <c r="G6927" s="1">
        <f>COMEDORES!U108</f>
        <v>4699</v>
      </c>
      <c r="H6927" s="1">
        <f>COMEDORES!V108</f>
        <v>0</v>
      </c>
    </row>
    <row r="6928">
      <c r="A6928" t="str">
        <v>Comedor Social</v>
      </c>
      <c r="B6928" t="str">
        <v>ESCUINTLA</v>
      </c>
      <c r="C6928" t="str">
        <v>SIQUINALÁ</v>
      </c>
      <c r="D6928" t="str">
        <v>Desayuno</v>
      </c>
      <c r="E6928" t="str">
        <v>01 Enero</v>
      </c>
      <c r="F6928">
        <v>1</v>
      </c>
      <c r="G6928" s="1">
        <f>COMEDORES!E109</f>
        <v>2550</v>
      </c>
      <c r="H6928" s="1">
        <f>COMEDORES!F109</f>
        <v>0</v>
      </c>
    </row>
    <row r="6929">
      <c r="A6929" t="str">
        <v>Comedor Social</v>
      </c>
      <c r="B6929" t="str">
        <v>ESCUINTLA</v>
      </c>
      <c r="C6929" t="str">
        <v>SIQUINALÁ</v>
      </c>
      <c r="D6929" t="str">
        <v>Desayuno</v>
      </c>
      <c r="E6929" t="str">
        <v>02 Febrero</v>
      </c>
      <c r="F6929">
        <v>2</v>
      </c>
      <c r="G6929" s="1">
        <f>COMEDORES!G109</f>
        <v>3000</v>
      </c>
      <c r="H6929" s="1">
        <f>COMEDORES!H109</f>
        <v>0</v>
      </c>
    </row>
    <row r="6930">
      <c r="A6930" t="str">
        <v>Comedor Social</v>
      </c>
      <c r="B6930" t="str">
        <v>ESCUINTLA</v>
      </c>
      <c r="C6930" t="str">
        <v>SIQUINALÁ</v>
      </c>
      <c r="D6930" t="str">
        <v>Desayuno</v>
      </c>
      <c r="E6930" t="str">
        <v>03 Marzo</v>
      </c>
      <c r="F6930">
        <v>3</v>
      </c>
      <c r="G6930" s="1">
        <f>COMEDORES!I109</f>
        <v>3300</v>
      </c>
      <c r="H6930" s="1">
        <f>COMEDORES!J109</f>
        <v>481924.5</v>
      </c>
    </row>
    <row r="6931">
      <c r="A6931" t="str">
        <v>Comedor Social</v>
      </c>
      <c r="B6931" t="str">
        <v>ESCUINTLA</v>
      </c>
      <c r="C6931" t="str">
        <v>SIQUINALÁ</v>
      </c>
      <c r="D6931" t="str">
        <v>Desayuno</v>
      </c>
      <c r="E6931" t="str">
        <v>04 Abril</v>
      </c>
      <c r="F6931">
        <v>4</v>
      </c>
      <c r="G6931" s="1">
        <f>COMEDORES!K109</f>
        <v>2850</v>
      </c>
      <c r="H6931" s="1">
        <f>COMEDORES!L109</f>
        <v>281622</v>
      </c>
    </row>
    <row r="6932">
      <c r="A6932" t="str">
        <v>Comedor Social</v>
      </c>
      <c r="B6932" t="str">
        <v>ESCUINTLA</v>
      </c>
      <c r="C6932" t="str">
        <v>SIQUINALÁ</v>
      </c>
      <c r="D6932" t="str">
        <v>Desayuno</v>
      </c>
      <c r="E6932" t="str">
        <v>05 Mayo</v>
      </c>
      <c r="F6932">
        <v>5</v>
      </c>
      <c r="G6932" s="1">
        <f>COMEDORES!M109</f>
        <v>3000</v>
      </c>
      <c r="H6932" s="1">
        <f>COMEDORES!N109</f>
        <v>243219</v>
      </c>
    </row>
    <row r="6933">
      <c r="A6933" t="str">
        <v>Comedor Social</v>
      </c>
      <c r="B6933" t="str">
        <v>ESCUINTLA</v>
      </c>
      <c r="C6933" t="str">
        <v>SIQUINALÁ</v>
      </c>
      <c r="D6933" t="str">
        <v>Desayuno</v>
      </c>
      <c r="E6933" t="str">
        <v>06 Junio</v>
      </c>
      <c r="F6933">
        <v>6</v>
      </c>
      <c r="G6933" s="1">
        <f>COMEDORES!O109</f>
        <v>2875</v>
      </c>
      <c r="H6933" s="1">
        <f>COMEDORES!P109</f>
        <v>253865.25</v>
      </c>
    </row>
    <row r="6934">
      <c r="A6934" t="str">
        <v>Comedor Social</v>
      </c>
      <c r="B6934" t="str">
        <v>ESCUINTLA</v>
      </c>
      <c r="C6934" t="str">
        <v>SIQUINALÁ</v>
      </c>
      <c r="D6934" t="str">
        <v>Desayuno</v>
      </c>
      <c r="E6934" t="str">
        <v>07 Julio</v>
      </c>
      <c r="F6934">
        <v>7</v>
      </c>
      <c r="G6934" s="1">
        <f>COMEDORES!Q109</f>
        <v>2875</v>
      </c>
      <c r="H6934" s="1">
        <f>COMEDORES!R109</f>
        <v>251430</v>
      </c>
    </row>
    <row r="6935">
      <c r="A6935" t="str">
        <v>Comedor Social</v>
      </c>
      <c r="B6935" t="str">
        <v>ESCUINTLA</v>
      </c>
      <c r="C6935" t="str">
        <v>SIQUINALÁ</v>
      </c>
      <c r="D6935" t="str">
        <v>Desayuno</v>
      </c>
      <c r="E6935" t="str">
        <v>08 Agosto</v>
      </c>
      <c r="F6935">
        <v>8</v>
      </c>
      <c r="G6935" s="1">
        <f>COMEDORES!S109</f>
        <v>2625</v>
      </c>
      <c r="H6935" s="1">
        <f>COMEDORES!T109</f>
        <v>258060</v>
      </c>
    </row>
    <row r="6936">
      <c r="A6936" t="str">
        <v>Comedor Social</v>
      </c>
      <c r="B6936" t="str">
        <v>ESCUINTLA</v>
      </c>
      <c r="C6936" t="str">
        <v>SIQUINALÁ</v>
      </c>
      <c r="D6936" t="str">
        <v>Desayuno</v>
      </c>
      <c r="E6936" t="str">
        <v>09 Septiembre</v>
      </c>
      <c r="F6936">
        <v>9</v>
      </c>
      <c r="G6936" s="1">
        <f>COMEDORES!U109</f>
        <v>2455</v>
      </c>
      <c r="H6936" s="1">
        <f>COMEDORES!V109</f>
        <v>235620</v>
      </c>
    </row>
    <row r="6937">
      <c r="A6937" t="str">
        <v>Comedor Social</v>
      </c>
      <c r="B6937" t="str">
        <v>ESCUINTLA</v>
      </c>
      <c r="C6937" t="str">
        <v>SIQUINALÁ</v>
      </c>
      <c r="D6937" t="str">
        <v>Almuerzo</v>
      </c>
      <c r="E6937" t="str">
        <v>01 Enero</v>
      </c>
      <c r="F6937">
        <v>1</v>
      </c>
      <c r="G6937" s="1">
        <f>COMEDORES!E110</f>
        <v>4500</v>
      </c>
      <c r="H6937" s="1">
        <f>COMEDORES!F110</f>
        <v>0</v>
      </c>
    </row>
    <row r="6938">
      <c r="A6938" t="str">
        <v>Comedor Social</v>
      </c>
      <c r="B6938" t="str">
        <v>ESCUINTLA</v>
      </c>
      <c r="C6938" t="str">
        <v>SIQUINALÁ</v>
      </c>
      <c r="D6938" t="str">
        <v>Almuerzo</v>
      </c>
      <c r="E6938" t="str">
        <v>02 Febrero</v>
      </c>
      <c r="F6938">
        <v>2</v>
      </c>
      <c r="G6938" s="1">
        <f>COMEDORES!G110</f>
        <v>5000</v>
      </c>
      <c r="H6938" s="1">
        <f>COMEDORES!H110</f>
        <v>0</v>
      </c>
    </row>
    <row r="6939">
      <c r="A6939" t="str">
        <v>Comedor Social</v>
      </c>
      <c r="B6939" t="str">
        <v>ESCUINTLA</v>
      </c>
      <c r="C6939" t="str">
        <v>SIQUINALÁ</v>
      </c>
      <c r="D6939" t="str">
        <v>Almuerzo</v>
      </c>
      <c r="E6939" t="str">
        <v>03 Marzo</v>
      </c>
      <c r="F6939">
        <v>3</v>
      </c>
      <c r="G6939" s="1">
        <f>COMEDORES!I110</f>
        <v>5500</v>
      </c>
      <c r="H6939" s="1">
        <f>COMEDORES!J110</f>
        <v>0</v>
      </c>
    </row>
    <row r="6940">
      <c r="A6940" t="str">
        <v>Comedor Social</v>
      </c>
      <c r="B6940" t="str">
        <v>ESCUINTLA</v>
      </c>
      <c r="C6940" t="str">
        <v>SIQUINALÁ</v>
      </c>
      <c r="D6940" t="str">
        <v>Almuerzo</v>
      </c>
      <c r="E6940" t="str">
        <v>04 Abril</v>
      </c>
      <c r="F6940">
        <v>4</v>
      </c>
      <c r="G6940" s="1">
        <f>COMEDORES!K110</f>
        <v>4750</v>
      </c>
      <c r="H6940" s="1">
        <f>COMEDORES!L110</f>
        <v>0</v>
      </c>
    </row>
    <row r="6941">
      <c r="A6941" t="str">
        <v>Comedor Social</v>
      </c>
      <c r="B6941" t="str">
        <v>ESCUINTLA</v>
      </c>
      <c r="C6941" t="str">
        <v>SIQUINALÁ</v>
      </c>
      <c r="D6941" t="str">
        <v>Almuerzo</v>
      </c>
      <c r="E6941" t="str">
        <v>05 Mayo</v>
      </c>
      <c r="F6941">
        <v>5</v>
      </c>
      <c r="G6941" s="1">
        <f>COMEDORES!M110</f>
        <v>4935</v>
      </c>
      <c r="H6941" s="1">
        <f>COMEDORES!N110</f>
        <v>0</v>
      </c>
    </row>
    <row r="6942">
      <c r="A6942" t="str">
        <v>Comedor Social</v>
      </c>
      <c r="B6942" t="str">
        <v>ESCUINTLA</v>
      </c>
      <c r="C6942" t="str">
        <v>SIQUINALÁ</v>
      </c>
      <c r="D6942" t="str">
        <v>Almuerzo</v>
      </c>
      <c r="E6942" t="str">
        <v>06 Junio</v>
      </c>
      <c r="F6942">
        <v>6</v>
      </c>
      <c r="G6942" s="1">
        <f>COMEDORES!O110</f>
        <v>4975</v>
      </c>
      <c r="H6942" s="1">
        <f>COMEDORES!P110</f>
        <v>0</v>
      </c>
    </row>
    <row r="6943">
      <c r="A6943" t="str">
        <v>Comedor Social</v>
      </c>
      <c r="B6943" t="str">
        <v>ESCUINTLA</v>
      </c>
      <c r="C6943" t="str">
        <v>SIQUINALÁ</v>
      </c>
      <c r="D6943" t="str">
        <v>Almuerzo</v>
      </c>
      <c r="E6943" t="str">
        <v>07 Julio</v>
      </c>
      <c r="F6943">
        <v>7</v>
      </c>
      <c r="G6943" s="1">
        <f>COMEDORES!Q110</f>
        <v>5175</v>
      </c>
      <c r="H6943" s="1">
        <f>COMEDORES!R110</f>
        <v>0</v>
      </c>
    </row>
    <row r="6944">
      <c r="A6944" t="str">
        <v>Comedor Social</v>
      </c>
      <c r="B6944" t="str">
        <v>ESCUINTLA</v>
      </c>
      <c r="C6944" t="str">
        <v>SIQUINALÁ</v>
      </c>
      <c r="D6944" t="str">
        <v>Almuerzo</v>
      </c>
      <c r="E6944" t="str">
        <v>08 Agosto</v>
      </c>
      <c r="F6944">
        <v>8</v>
      </c>
      <c r="G6944" s="1">
        <f>COMEDORES!S110</f>
        <v>4725</v>
      </c>
      <c r="H6944" s="1">
        <f>COMEDORES!T110</f>
        <v>0</v>
      </c>
    </row>
    <row r="6945">
      <c r="A6945" t="str">
        <v>Comedor Social</v>
      </c>
      <c r="B6945" t="str">
        <v>ESCUINTLA</v>
      </c>
      <c r="C6945" t="str">
        <v>SIQUINALÁ</v>
      </c>
      <c r="D6945" t="str">
        <v>Almuerzo</v>
      </c>
      <c r="E6945" t="str">
        <v>09 Septiembre</v>
      </c>
      <c r="F6945">
        <v>9</v>
      </c>
      <c r="G6945" s="1">
        <f>COMEDORES!U110</f>
        <v>4500</v>
      </c>
      <c r="H6945" s="1">
        <f>COMEDORES!V110</f>
        <v>0</v>
      </c>
    </row>
    <row r="6946">
      <c r="A6946" t="str">
        <v>Comedor Social</v>
      </c>
      <c r="B6946" t="str">
        <v>ESCUINTLA</v>
      </c>
      <c r="C6946" t="str">
        <v>TIQUISATE</v>
      </c>
      <c r="D6946" t="str">
        <v>Desayuno</v>
      </c>
      <c r="E6946" t="str">
        <v>01 Enero</v>
      </c>
      <c r="F6946">
        <v>1</v>
      </c>
      <c r="G6946" s="1">
        <f>COMEDORES!E111</f>
        <v>1700</v>
      </c>
      <c r="H6946" s="1">
        <f>COMEDORES!F111</f>
        <v>0</v>
      </c>
    </row>
    <row r="6947">
      <c r="A6947" t="str">
        <v>Comedor Social</v>
      </c>
      <c r="B6947" t="str">
        <v>ESCUINTLA</v>
      </c>
      <c r="C6947" t="str">
        <v>TIQUISATE</v>
      </c>
      <c r="D6947" t="str">
        <v>Desayuno</v>
      </c>
      <c r="E6947" t="str">
        <v>02 Febrero</v>
      </c>
      <c r="F6947">
        <v>2</v>
      </c>
      <c r="G6947" s="1">
        <f>COMEDORES!G111</f>
        <v>2000</v>
      </c>
      <c r="H6947" s="1">
        <f>COMEDORES!H111</f>
        <v>0</v>
      </c>
    </row>
    <row r="6948">
      <c r="A6948" t="str">
        <v>Comedor Social</v>
      </c>
      <c r="B6948" t="str">
        <v>ESCUINTLA</v>
      </c>
      <c r="C6948" t="str">
        <v>TIQUISATE</v>
      </c>
      <c r="D6948" t="str">
        <v>Desayuno</v>
      </c>
      <c r="E6948" t="str">
        <v>03 Marzo</v>
      </c>
      <c r="F6948">
        <v>3</v>
      </c>
      <c r="G6948" s="1">
        <f>COMEDORES!I111</f>
        <v>2200</v>
      </c>
      <c r="H6948" s="1">
        <f>COMEDORES!J111</f>
        <v>409683</v>
      </c>
    </row>
    <row r="6949">
      <c r="A6949" t="str">
        <v>Comedor Social</v>
      </c>
      <c r="B6949" t="str">
        <v>ESCUINTLA</v>
      </c>
      <c r="C6949" t="str">
        <v>TIQUISATE</v>
      </c>
      <c r="D6949" t="str">
        <v>Desayuno</v>
      </c>
      <c r="E6949" t="str">
        <v>04 Abril</v>
      </c>
      <c r="F6949">
        <v>4</v>
      </c>
      <c r="G6949" s="1">
        <f>COMEDORES!K111</f>
        <v>1900</v>
      </c>
      <c r="H6949" s="1">
        <f>COMEDORES!L111</f>
        <v>212058</v>
      </c>
    </row>
    <row r="6950">
      <c r="A6950" t="str">
        <v>Comedor Social</v>
      </c>
      <c r="B6950" t="str">
        <v>ESCUINTLA</v>
      </c>
      <c r="C6950" t="str">
        <v>TIQUISATE</v>
      </c>
      <c r="D6950" t="str">
        <v>Desayuno</v>
      </c>
      <c r="E6950" t="str">
        <v>05 Mayo</v>
      </c>
      <c r="F6950">
        <v>5</v>
      </c>
      <c r="G6950" s="1">
        <f>COMEDORES!M111</f>
        <v>1900</v>
      </c>
      <c r="H6950" s="1">
        <f>COMEDORES!N111</f>
        <v>183141</v>
      </c>
    </row>
    <row r="6951">
      <c r="A6951" t="str">
        <v>Comedor Social</v>
      </c>
      <c r="B6951" t="str">
        <v>ESCUINTLA</v>
      </c>
      <c r="C6951" t="str">
        <v>TIQUISATE</v>
      </c>
      <c r="D6951" t="str">
        <v>Desayuno</v>
      </c>
      <c r="E6951" t="str">
        <v>06 Junio</v>
      </c>
      <c r="F6951">
        <v>6</v>
      </c>
      <c r="G6951" s="1">
        <f>COMEDORES!O111</f>
        <v>2100</v>
      </c>
      <c r="H6951" s="1">
        <f>COMEDORES!P111</f>
        <v>189771</v>
      </c>
    </row>
    <row r="6952">
      <c r="A6952" t="str">
        <v>Comedor Social</v>
      </c>
      <c r="B6952" t="str">
        <v>ESCUINTLA</v>
      </c>
      <c r="C6952" t="str">
        <v>TIQUISATE</v>
      </c>
      <c r="D6952" t="str">
        <v>Desayuno</v>
      </c>
      <c r="E6952" t="str">
        <v>07 Julio</v>
      </c>
      <c r="F6952">
        <v>7</v>
      </c>
      <c r="G6952" s="1">
        <f>COMEDORES!Q111</f>
        <v>2287</v>
      </c>
      <c r="H6952" s="1">
        <f>COMEDORES!R111</f>
        <v>202419</v>
      </c>
    </row>
    <row r="6953">
      <c r="A6953" t="str">
        <v>Comedor Social</v>
      </c>
      <c r="B6953" t="str">
        <v>ESCUINTLA</v>
      </c>
      <c r="C6953" t="str">
        <v>TIQUISATE</v>
      </c>
      <c r="D6953" t="str">
        <v>Desayuno</v>
      </c>
      <c r="E6953" t="str">
        <v>08 Agosto</v>
      </c>
      <c r="F6953">
        <v>8</v>
      </c>
      <c r="G6953" s="1">
        <f>COMEDORES!S111</f>
        <v>2100</v>
      </c>
      <c r="H6953" s="1">
        <f>COMEDORES!T111</f>
        <v>221305.83</v>
      </c>
    </row>
    <row r="6954">
      <c r="A6954" t="str">
        <v>Comedor Social</v>
      </c>
      <c r="B6954" t="str">
        <v>ESCUINTLA</v>
      </c>
      <c r="C6954" t="str">
        <v>TIQUISATE</v>
      </c>
      <c r="D6954" t="str">
        <v>Desayuno</v>
      </c>
      <c r="E6954" t="str">
        <v>09 Septiembre</v>
      </c>
      <c r="F6954">
        <v>9</v>
      </c>
      <c r="G6954" s="1">
        <f>COMEDORES!U111</f>
        <v>400</v>
      </c>
      <c r="H6954" s="1">
        <f>COMEDORES!V111</f>
        <v>202419</v>
      </c>
    </row>
    <row r="6955">
      <c r="A6955" t="str">
        <v>Comedor Social</v>
      </c>
      <c r="B6955" t="str">
        <v>ESCUINTLA</v>
      </c>
      <c r="C6955" t="str">
        <v>TIQUISATE</v>
      </c>
      <c r="D6955" t="str">
        <v>Almuerzo</v>
      </c>
      <c r="E6955" t="str">
        <v>01 Enero</v>
      </c>
      <c r="F6955">
        <v>1</v>
      </c>
      <c r="G6955" s="1">
        <f>COMEDORES!E112</f>
        <v>4500</v>
      </c>
      <c r="H6955" s="1">
        <f>COMEDORES!F112</f>
        <v>0</v>
      </c>
    </row>
    <row r="6956">
      <c r="A6956" t="str">
        <v>Comedor Social</v>
      </c>
      <c r="B6956" t="str">
        <v>ESCUINTLA</v>
      </c>
      <c r="C6956" t="str">
        <v>TIQUISATE</v>
      </c>
      <c r="D6956" t="str">
        <v>Almuerzo</v>
      </c>
      <c r="E6956" t="str">
        <v>02 Febrero</v>
      </c>
      <c r="F6956">
        <v>2</v>
      </c>
      <c r="G6956" s="1">
        <f>COMEDORES!G112</f>
        <v>4500</v>
      </c>
      <c r="H6956" s="1">
        <f>COMEDORES!H112</f>
        <v>0</v>
      </c>
    </row>
    <row r="6957">
      <c r="A6957" t="str">
        <v>Comedor Social</v>
      </c>
      <c r="B6957" t="str">
        <v>ESCUINTLA</v>
      </c>
      <c r="C6957" t="str">
        <v>TIQUISATE</v>
      </c>
      <c r="D6957" t="str">
        <v>Almuerzo</v>
      </c>
      <c r="E6957" t="str">
        <v>03 Marzo</v>
      </c>
      <c r="F6957">
        <v>3</v>
      </c>
      <c r="G6957" s="1">
        <f>COMEDORES!I112</f>
        <v>4400</v>
      </c>
      <c r="H6957" s="1">
        <f>COMEDORES!J112</f>
        <v>0</v>
      </c>
    </row>
    <row r="6958">
      <c r="A6958" t="str">
        <v>Comedor Social</v>
      </c>
      <c r="B6958" t="str">
        <v>ESCUINTLA</v>
      </c>
      <c r="C6958" t="str">
        <v>TIQUISATE</v>
      </c>
      <c r="D6958" t="str">
        <v>Almuerzo</v>
      </c>
      <c r="E6958" t="str">
        <v>04 Abril</v>
      </c>
      <c r="F6958">
        <v>4</v>
      </c>
      <c r="G6958" s="1">
        <f>COMEDORES!K112</f>
        <v>3800</v>
      </c>
      <c r="H6958" s="1">
        <f>COMEDORES!L112</f>
        <v>0</v>
      </c>
    </row>
    <row r="6959">
      <c r="A6959" t="str">
        <v>Comedor Social</v>
      </c>
      <c r="B6959" t="str">
        <v>ESCUINTLA</v>
      </c>
      <c r="C6959" t="str">
        <v>TIQUISATE</v>
      </c>
      <c r="D6959" t="str">
        <v>Almuerzo</v>
      </c>
      <c r="E6959" t="str">
        <v>05 Mayo</v>
      </c>
      <c r="F6959">
        <v>5</v>
      </c>
      <c r="G6959" s="1">
        <f>COMEDORES!M112</f>
        <v>4000</v>
      </c>
      <c r="H6959" s="1">
        <f>COMEDORES!N112</f>
        <v>0</v>
      </c>
    </row>
    <row r="6960">
      <c r="A6960" t="str">
        <v>Comedor Social</v>
      </c>
      <c r="B6960" t="str">
        <v>ESCUINTLA</v>
      </c>
      <c r="C6960" t="str">
        <v>TIQUISATE</v>
      </c>
      <c r="D6960" t="str">
        <v>Almuerzo</v>
      </c>
      <c r="E6960" t="str">
        <v>06 Junio</v>
      </c>
      <c r="F6960">
        <v>6</v>
      </c>
      <c r="G6960" s="1">
        <f>COMEDORES!O112</f>
        <v>4200</v>
      </c>
      <c r="H6960" s="1">
        <f>COMEDORES!P112</f>
        <v>0</v>
      </c>
    </row>
    <row r="6961">
      <c r="A6961" t="str">
        <v>Comedor Social</v>
      </c>
      <c r="B6961" t="str">
        <v>ESCUINTLA</v>
      </c>
      <c r="C6961" t="str">
        <v>TIQUISATE</v>
      </c>
      <c r="D6961" t="str">
        <v>Almuerzo</v>
      </c>
      <c r="E6961" t="str">
        <v>07 Julio</v>
      </c>
      <c r="F6961">
        <v>7</v>
      </c>
      <c r="G6961" s="1">
        <f>COMEDORES!Q112</f>
        <v>4600</v>
      </c>
      <c r="H6961" s="1">
        <f>COMEDORES!R112</f>
        <v>0</v>
      </c>
    </row>
    <row r="6962">
      <c r="A6962" t="str">
        <v>Comedor Social</v>
      </c>
      <c r="B6962" t="str">
        <v>ESCUINTLA</v>
      </c>
      <c r="C6962" t="str">
        <v>TIQUISATE</v>
      </c>
      <c r="D6962" t="str">
        <v>Almuerzo</v>
      </c>
      <c r="E6962" t="str">
        <v>08 Agosto</v>
      </c>
      <c r="F6962">
        <v>8</v>
      </c>
      <c r="G6962" s="1">
        <f>COMEDORES!S112</f>
        <v>4200</v>
      </c>
      <c r="H6962" s="1">
        <f>COMEDORES!T112</f>
        <v>0</v>
      </c>
    </row>
    <row r="6963">
      <c r="A6963" t="str">
        <v>Comedor Social</v>
      </c>
      <c r="B6963" t="str">
        <v>ESCUINTLA</v>
      </c>
      <c r="C6963" t="str">
        <v>TIQUISATE</v>
      </c>
      <c r="D6963" t="str">
        <v>Almuerzo</v>
      </c>
      <c r="E6963" t="str">
        <v>09 Septiembre</v>
      </c>
      <c r="F6963">
        <v>9</v>
      </c>
      <c r="G6963" s="1">
        <f>COMEDORES!U112</f>
        <v>800</v>
      </c>
      <c r="H6963" s="1">
        <f>COMEDORES!V112</f>
        <v>0</v>
      </c>
    </row>
    <row r="6964">
      <c r="A6964" t="str">
        <v>Comedor Social</v>
      </c>
      <c r="B6964" t="str">
        <v>GUATEMALA</v>
      </c>
      <c r="C6964" t="str">
        <v>EL INCIENSO ZONA 3</v>
      </c>
      <c r="D6964" t="str">
        <v>Desayuno</v>
      </c>
      <c r="E6964" t="str">
        <v>01 Enero</v>
      </c>
      <c r="F6964">
        <v>1</v>
      </c>
      <c r="G6964" s="1">
        <f>COMEDORES!E113</f>
        <v>0</v>
      </c>
      <c r="H6964" s="1">
        <f>COMEDORES!F113</f>
        <v>0</v>
      </c>
    </row>
    <row r="6965">
      <c r="A6965" t="str">
        <v>Comedor Social</v>
      </c>
      <c r="B6965" t="str">
        <v>GUATEMALA</v>
      </c>
      <c r="C6965" t="str">
        <v>EL INCIENSO ZONA 3</v>
      </c>
      <c r="D6965" t="str">
        <v>Desayuno</v>
      </c>
      <c r="E6965" t="str">
        <v>02 Febrero</v>
      </c>
      <c r="F6965">
        <v>2</v>
      </c>
      <c r="G6965" s="1">
        <f>COMEDORES!G113</f>
        <v>0</v>
      </c>
      <c r="H6965" s="1">
        <f>COMEDORES!H113</f>
        <v>0</v>
      </c>
    </row>
    <row r="6966">
      <c r="A6966" t="str">
        <v>Comedor Social</v>
      </c>
      <c r="B6966" t="str">
        <v>GUATEMALA</v>
      </c>
      <c r="C6966" t="str">
        <v>EL INCIENSO ZONA 3</v>
      </c>
      <c r="D6966" t="str">
        <v>Desayuno</v>
      </c>
      <c r="E6966" t="str">
        <v>03 Marzo</v>
      </c>
      <c r="F6966">
        <v>3</v>
      </c>
      <c r="G6966" s="1">
        <f>COMEDORES!I113</f>
        <v>0</v>
      </c>
      <c r="H6966" s="1">
        <f>COMEDORES!J113</f>
        <v>0</v>
      </c>
    </row>
    <row r="6967">
      <c r="A6967" t="str">
        <v>Comedor Social</v>
      </c>
      <c r="B6967" t="str">
        <v>GUATEMALA</v>
      </c>
      <c r="C6967" t="str">
        <v>EL INCIENSO ZONA 3</v>
      </c>
      <c r="D6967" t="str">
        <v>Desayuno</v>
      </c>
      <c r="E6967" t="str">
        <v>04 Abril</v>
      </c>
      <c r="F6967">
        <v>4</v>
      </c>
      <c r="G6967" s="1">
        <f>COMEDORES!K113</f>
        <v>0</v>
      </c>
      <c r="H6967" s="1">
        <f>COMEDORES!L113</f>
        <v>0</v>
      </c>
    </row>
    <row r="6968">
      <c r="A6968" t="str">
        <v>Comedor Social</v>
      </c>
      <c r="B6968" t="str">
        <v>GUATEMALA</v>
      </c>
      <c r="C6968" t="str">
        <v>EL INCIENSO ZONA 3</v>
      </c>
      <c r="D6968" t="str">
        <v>Desayuno</v>
      </c>
      <c r="E6968" t="str">
        <v>05 Mayo</v>
      </c>
      <c r="F6968">
        <v>5</v>
      </c>
      <c r="G6968" s="1">
        <f>COMEDORES!M113</f>
        <v>0</v>
      </c>
      <c r="H6968" s="1">
        <f>COMEDORES!N113</f>
        <v>0</v>
      </c>
    </row>
    <row r="6969">
      <c r="A6969" t="str">
        <v>Comedor Social</v>
      </c>
      <c r="B6969" t="str">
        <v>GUATEMALA</v>
      </c>
      <c r="C6969" t="str">
        <v>EL INCIENSO ZONA 3</v>
      </c>
      <c r="D6969" t="str">
        <v>Desayuno</v>
      </c>
      <c r="E6969" t="str">
        <v>06 Junio</v>
      </c>
      <c r="F6969">
        <v>6</v>
      </c>
      <c r="G6969" s="1">
        <f>COMEDORES!O113</f>
        <v>0</v>
      </c>
      <c r="H6969" s="1">
        <f>COMEDORES!P113</f>
        <v>0</v>
      </c>
    </row>
    <row r="6970">
      <c r="A6970" t="str">
        <v>Comedor Social</v>
      </c>
      <c r="B6970" t="str">
        <v>GUATEMALA</v>
      </c>
      <c r="C6970" t="str">
        <v>EL INCIENSO ZONA 3</v>
      </c>
      <c r="D6970" t="str">
        <v>Desayuno</v>
      </c>
      <c r="E6970" t="str">
        <v>07 Julio</v>
      </c>
      <c r="F6970">
        <v>7</v>
      </c>
      <c r="G6970" s="1">
        <f>COMEDORES!Q113</f>
        <v>600</v>
      </c>
      <c r="H6970" s="1">
        <f>COMEDORES!R113</f>
        <v>0</v>
      </c>
    </row>
    <row r="6971">
      <c r="A6971" t="str">
        <v>Comedor Social</v>
      </c>
      <c r="B6971" t="str">
        <v>GUATEMALA</v>
      </c>
      <c r="C6971" t="str">
        <v>EL INCIENSO ZONA 3</v>
      </c>
      <c r="D6971" t="str">
        <v>Desayuno</v>
      </c>
      <c r="E6971" t="str">
        <v>08 Agosto</v>
      </c>
      <c r="F6971">
        <v>8</v>
      </c>
      <c r="G6971" s="1">
        <f>COMEDORES!S113</f>
        <v>2100</v>
      </c>
      <c r="H6971" s="1">
        <f>COMEDORES!T113</f>
        <v>46950</v>
      </c>
    </row>
    <row r="6972">
      <c r="A6972" t="str">
        <v>Comedor Social</v>
      </c>
      <c r="B6972" t="str">
        <v>GUATEMALA</v>
      </c>
      <c r="C6972" t="str">
        <v>EL INCIENSO ZONA 3</v>
      </c>
      <c r="D6972" t="str">
        <v>Desayuno</v>
      </c>
      <c r="E6972" t="str">
        <v>09 Septiembre</v>
      </c>
      <c r="F6972">
        <v>9</v>
      </c>
      <c r="G6972" s="1">
        <f>COMEDORES!U113</f>
        <v>2000</v>
      </c>
      <c r="H6972" s="1">
        <f>COMEDORES!V113</f>
        <v>164325</v>
      </c>
    </row>
    <row r="6973">
      <c r="A6973" t="str">
        <v>Comedor Social</v>
      </c>
      <c r="B6973" t="str">
        <v>GUATEMALA</v>
      </c>
      <c r="C6973" t="str">
        <v>EL INCIENSO ZONA 3</v>
      </c>
      <c r="D6973" t="str">
        <v>Almuerzo</v>
      </c>
      <c r="E6973" t="str">
        <v>01 Enero</v>
      </c>
      <c r="F6973">
        <v>1</v>
      </c>
      <c r="G6973" s="1">
        <f>COMEDORES!E114</f>
        <v>0</v>
      </c>
      <c r="H6973" s="1">
        <f>COMEDORES!F114</f>
        <v>0</v>
      </c>
    </row>
    <row r="6974">
      <c r="A6974" t="str">
        <v>Comedor Social</v>
      </c>
      <c r="B6974" t="str">
        <v>GUATEMALA</v>
      </c>
      <c r="C6974" t="str">
        <v>EL INCIENSO ZONA 3</v>
      </c>
      <c r="D6974" t="str">
        <v>Almuerzo</v>
      </c>
      <c r="E6974" t="str">
        <v>02 Febrero</v>
      </c>
      <c r="F6974">
        <v>2</v>
      </c>
      <c r="G6974" s="1">
        <f>COMEDORES!G114</f>
        <v>0</v>
      </c>
      <c r="H6974" s="1">
        <f>COMEDORES!H114</f>
        <v>0</v>
      </c>
    </row>
    <row r="6975">
      <c r="A6975" t="str">
        <v>Comedor Social</v>
      </c>
      <c r="B6975" t="str">
        <v>GUATEMALA</v>
      </c>
      <c r="C6975" t="str">
        <v>EL INCIENSO ZONA 3</v>
      </c>
      <c r="D6975" t="str">
        <v>Almuerzo</v>
      </c>
      <c r="E6975" t="str">
        <v>03 Marzo</v>
      </c>
      <c r="F6975">
        <v>3</v>
      </c>
      <c r="G6975" s="1">
        <f>COMEDORES!I114</f>
        <v>0</v>
      </c>
      <c r="H6975" s="1">
        <f>COMEDORES!J114</f>
        <v>0</v>
      </c>
    </row>
    <row r="6976">
      <c r="A6976" t="str">
        <v>Comedor Social</v>
      </c>
      <c r="B6976" t="str">
        <v>GUATEMALA</v>
      </c>
      <c r="C6976" t="str">
        <v>EL INCIENSO ZONA 3</v>
      </c>
      <c r="D6976" t="str">
        <v>Almuerzo</v>
      </c>
      <c r="E6976" t="str">
        <v>04 Abril</v>
      </c>
      <c r="F6976">
        <v>4</v>
      </c>
      <c r="G6976" s="1">
        <f>COMEDORES!K114</f>
        <v>0</v>
      </c>
      <c r="H6976" s="1">
        <f>COMEDORES!L114</f>
        <v>0</v>
      </c>
    </row>
    <row r="6977">
      <c r="A6977" t="str">
        <v>Comedor Social</v>
      </c>
      <c r="B6977" t="str">
        <v>GUATEMALA</v>
      </c>
      <c r="C6977" t="str">
        <v>EL INCIENSO ZONA 3</v>
      </c>
      <c r="D6977" t="str">
        <v>Almuerzo</v>
      </c>
      <c r="E6977" t="str">
        <v>05 Mayo</v>
      </c>
      <c r="F6977">
        <v>5</v>
      </c>
      <c r="G6977" s="1">
        <f>COMEDORES!M114</f>
        <v>0</v>
      </c>
      <c r="H6977" s="1">
        <f>COMEDORES!N114</f>
        <v>0</v>
      </c>
    </row>
    <row r="6978">
      <c r="A6978" t="str">
        <v>Comedor Social</v>
      </c>
      <c r="B6978" t="str">
        <v>GUATEMALA</v>
      </c>
      <c r="C6978" t="str">
        <v>EL INCIENSO ZONA 3</v>
      </c>
      <c r="D6978" t="str">
        <v>Almuerzo</v>
      </c>
      <c r="E6978" t="str">
        <v>06 Junio</v>
      </c>
      <c r="F6978">
        <v>6</v>
      </c>
      <c r="G6978" s="1">
        <f>COMEDORES!O114</f>
        <v>0</v>
      </c>
      <c r="H6978" s="1">
        <f>COMEDORES!P114</f>
        <v>0</v>
      </c>
    </row>
    <row r="6979">
      <c r="A6979" t="str">
        <v>Comedor Social</v>
      </c>
      <c r="B6979" t="str">
        <v>GUATEMALA</v>
      </c>
      <c r="C6979" t="str">
        <v>EL INCIENSO ZONA 3</v>
      </c>
      <c r="D6979" t="str">
        <v>Almuerzo</v>
      </c>
      <c r="E6979" t="str">
        <v>07 Julio</v>
      </c>
      <c r="F6979">
        <v>7</v>
      </c>
      <c r="G6979" s="1">
        <f>COMEDORES!Q114</f>
        <v>900</v>
      </c>
      <c r="H6979" s="1">
        <f>COMEDORES!R114</f>
        <v>0</v>
      </c>
    </row>
    <row r="6980">
      <c r="A6980" t="str">
        <v>Comedor Social</v>
      </c>
      <c r="B6980" t="str">
        <v>GUATEMALA</v>
      </c>
      <c r="C6980" t="str">
        <v>EL INCIENSO ZONA 3</v>
      </c>
      <c r="D6980" t="str">
        <v>Almuerzo</v>
      </c>
      <c r="E6980" t="str">
        <v>08 Agosto</v>
      </c>
      <c r="F6980">
        <v>8</v>
      </c>
      <c r="G6980" s="1">
        <f>COMEDORES!S114</f>
        <v>3150</v>
      </c>
      <c r="H6980" s="1">
        <f>COMEDORES!T114</f>
        <v>0</v>
      </c>
    </row>
    <row r="6981">
      <c r="A6981" t="str">
        <v>Comedor Social</v>
      </c>
      <c r="B6981" t="str">
        <v>GUATEMALA</v>
      </c>
      <c r="C6981" t="str">
        <v>EL INCIENSO ZONA 3</v>
      </c>
      <c r="D6981" t="str">
        <v>Almuerzo</v>
      </c>
      <c r="E6981" t="str">
        <v>09 Septiembre</v>
      </c>
      <c r="F6981">
        <v>9</v>
      </c>
      <c r="G6981" s="1">
        <f>COMEDORES!U114</f>
        <v>3000</v>
      </c>
      <c r="H6981" s="1">
        <f>COMEDORES!V114</f>
        <v>0</v>
      </c>
    </row>
    <row r="6982">
      <c r="A6982" t="str">
        <v>Comedor Social</v>
      </c>
      <c r="B6982" t="str">
        <v>GUATEMALA</v>
      </c>
      <c r="C6982" t="str">
        <v>FEGUA</v>
      </c>
      <c r="D6982" t="str">
        <v>Desayuno</v>
      </c>
      <c r="E6982" t="str">
        <v>01 Enero</v>
      </c>
      <c r="F6982">
        <v>1</v>
      </c>
      <c r="G6982" s="1">
        <f>COMEDORES!E115</f>
        <v>3420</v>
      </c>
      <c r="H6982" s="1">
        <f>COMEDORES!F115</f>
        <v>0</v>
      </c>
    </row>
    <row r="6983">
      <c r="A6983" t="str">
        <v>Comedor Social</v>
      </c>
      <c r="B6983" t="str">
        <v>GUATEMALA</v>
      </c>
      <c r="C6983" t="str">
        <v>FEGUA</v>
      </c>
      <c r="D6983" t="str">
        <v>Desayuno</v>
      </c>
      <c r="E6983" t="str">
        <v>02 Febrero</v>
      </c>
      <c r="F6983">
        <v>2</v>
      </c>
      <c r="G6983" s="1">
        <f>COMEDORES!G115</f>
        <v>3725</v>
      </c>
      <c r="H6983" s="1">
        <f>COMEDORES!H115</f>
        <v>233291.85</v>
      </c>
    </row>
    <row r="6984">
      <c r="A6984" t="str">
        <v>Comedor Social</v>
      </c>
      <c r="B6984" t="str">
        <v>GUATEMALA</v>
      </c>
      <c r="C6984" t="str">
        <v>FEGUA</v>
      </c>
      <c r="D6984" t="str">
        <v>Desayuno</v>
      </c>
      <c r="E6984" t="str">
        <v>03 Marzo</v>
      </c>
      <c r="F6984">
        <v>3</v>
      </c>
      <c r="G6984" s="1">
        <f>COMEDORES!I115</f>
        <v>3850</v>
      </c>
      <c r="H6984" s="1">
        <f>COMEDORES!J115</f>
        <v>145519.94999999998</v>
      </c>
    </row>
    <row r="6985">
      <c r="A6985" t="str">
        <v>Comedor Social</v>
      </c>
      <c r="B6985" t="str">
        <v>GUATEMALA</v>
      </c>
      <c r="C6985" t="str">
        <v>FEGUA</v>
      </c>
      <c r="D6985" t="str">
        <v>Desayuno</v>
      </c>
      <c r="E6985" t="str">
        <v>04 Abril</v>
      </c>
      <c r="F6985">
        <v>4</v>
      </c>
      <c r="G6985" s="1">
        <f>COMEDORES!K115</f>
        <v>3500</v>
      </c>
      <c r="H6985" s="1">
        <f>COMEDORES!L115</f>
        <v>407380.0000000001</v>
      </c>
    </row>
    <row r="6986">
      <c r="A6986" t="str">
        <v>Comedor Social</v>
      </c>
      <c r="B6986" t="str">
        <v>GUATEMALA</v>
      </c>
      <c r="C6986" t="str">
        <v>FEGUA</v>
      </c>
      <c r="D6986" t="str">
        <v>Desayuno</v>
      </c>
      <c r="E6986" t="str">
        <v>05 Mayo</v>
      </c>
      <c r="F6986">
        <v>5</v>
      </c>
      <c r="G6986" s="1">
        <f>COMEDORES!M115</f>
        <v>3500</v>
      </c>
      <c r="H6986" s="1">
        <f>COMEDORES!N115</f>
        <v>314822.5</v>
      </c>
    </row>
    <row r="6987">
      <c r="A6987" t="str">
        <v>Comedor Social</v>
      </c>
      <c r="B6987" t="str">
        <v>GUATEMALA</v>
      </c>
      <c r="C6987" t="str">
        <v>FEGUA</v>
      </c>
      <c r="D6987" t="str">
        <v>Desayuno</v>
      </c>
      <c r="E6987" t="str">
        <v>06 Junio</v>
      </c>
      <c r="F6987">
        <v>6</v>
      </c>
      <c r="G6987" s="1">
        <f>COMEDORES!O115</f>
        <v>3675</v>
      </c>
      <c r="H6987" s="1">
        <f>COMEDORES!P115</f>
        <v>314987.5</v>
      </c>
    </row>
    <row r="6988">
      <c r="A6988" t="str">
        <v>Comedor Social</v>
      </c>
      <c r="B6988" t="str">
        <v>GUATEMALA</v>
      </c>
      <c r="C6988" t="str">
        <v>FEGUA</v>
      </c>
      <c r="D6988" t="str">
        <v>Desayuno</v>
      </c>
      <c r="E6988" t="str">
        <v>07 Julio</v>
      </c>
      <c r="F6988">
        <v>7</v>
      </c>
      <c r="G6988" s="1">
        <f>COMEDORES!Q115</f>
        <v>4025</v>
      </c>
      <c r="H6988" s="1">
        <f>COMEDORES!R115</f>
        <v>319042.49999999977</v>
      </c>
    </row>
    <row r="6989">
      <c r="A6989" t="str">
        <v>Comedor Social</v>
      </c>
      <c r="B6989" t="str">
        <v>GUATEMALA</v>
      </c>
      <c r="C6989" t="str">
        <v>FEGUA</v>
      </c>
      <c r="D6989" t="str">
        <v>Desayuno</v>
      </c>
      <c r="E6989" t="str">
        <v>08 Agosto</v>
      </c>
      <c r="F6989">
        <v>8</v>
      </c>
      <c r="G6989" s="1">
        <f>COMEDORES!S115</f>
        <v>3675</v>
      </c>
      <c r="H6989" s="1">
        <f>COMEDORES!T115</f>
        <v>365790</v>
      </c>
    </row>
    <row r="6990">
      <c r="A6990" t="str">
        <v>Comedor Social</v>
      </c>
      <c r="B6990" t="str">
        <v>GUATEMALA</v>
      </c>
      <c r="C6990" t="str">
        <v>FEGUA</v>
      </c>
      <c r="D6990" t="str">
        <v>Desayuno</v>
      </c>
      <c r="E6990" t="str">
        <v>09 Septiembre</v>
      </c>
      <c r="F6990">
        <v>9</v>
      </c>
      <c r="G6990" s="1">
        <f>COMEDORES!U115</f>
        <v>3500</v>
      </c>
      <c r="H6990" s="1">
        <f>COMEDORES!V115</f>
        <v>326165</v>
      </c>
    </row>
    <row r="6991">
      <c r="A6991" t="str">
        <v>Comedor Social</v>
      </c>
      <c r="B6991" t="str">
        <v>GUATEMALA</v>
      </c>
      <c r="C6991" t="str">
        <v>FEGUA</v>
      </c>
      <c r="D6991" t="str">
        <v>Almuerzo</v>
      </c>
      <c r="E6991" t="str">
        <v>01 Enero</v>
      </c>
      <c r="F6991">
        <v>1</v>
      </c>
      <c r="G6991" s="1">
        <f>COMEDORES!E116</f>
        <v>6770</v>
      </c>
      <c r="H6991" s="1">
        <f>COMEDORES!F116</f>
        <v>0</v>
      </c>
    </row>
    <row r="6992">
      <c r="A6992" t="str">
        <v>Comedor Social</v>
      </c>
      <c r="B6992" t="str">
        <v>GUATEMALA</v>
      </c>
      <c r="C6992" t="str">
        <v>FEGUA</v>
      </c>
      <c r="D6992" t="str">
        <v>Almuerzo</v>
      </c>
      <c r="E6992" t="str">
        <v>02 Febrero</v>
      </c>
      <c r="F6992">
        <v>2</v>
      </c>
      <c r="G6992" s="1">
        <f>COMEDORES!G116</f>
        <v>5615</v>
      </c>
      <c r="H6992" s="1">
        <f>COMEDORES!H116</f>
        <v>0</v>
      </c>
    </row>
    <row r="6993">
      <c r="A6993" t="str">
        <v>Comedor Social</v>
      </c>
      <c r="B6993" t="str">
        <v>GUATEMALA</v>
      </c>
      <c r="C6993" t="str">
        <v>FEGUA</v>
      </c>
      <c r="D6993" t="str">
        <v>Almuerzo</v>
      </c>
      <c r="E6993" t="str">
        <v>03 Marzo</v>
      </c>
      <c r="F6993">
        <v>3</v>
      </c>
      <c r="G6993" s="1">
        <f>COMEDORES!I116</f>
        <v>8800</v>
      </c>
      <c r="H6993" s="1">
        <f>COMEDORES!J116</f>
        <v>0</v>
      </c>
    </row>
    <row r="6994">
      <c r="A6994" t="str">
        <v>Comedor Social</v>
      </c>
      <c r="B6994" t="str">
        <v>GUATEMALA</v>
      </c>
      <c r="C6994" t="str">
        <v>FEGUA</v>
      </c>
      <c r="D6994" t="str">
        <v>Almuerzo</v>
      </c>
      <c r="E6994" t="str">
        <v>04 Abril</v>
      </c>
      <c r="F6994">
        <v>4</v>
      </c>
      <c r="G6994" s="1">
        <f>COMEDORES!K116</f>
        <v>8139</v>
      </c>
      <c r="H6994" s="1">
        <f>COMEDORES!L116</f>
        <v>0</v>
      </c>
    </row>
    <row r="6995">
      <c r="A6995" t="str">
        <v>Comedor Social</v>
      </c>
      <c r="B6995" t="str">
        <v>GUATEMALA</v>
      </c>
      <c r="C6995" t="str">
        <v>FEGUA</v>
      </c>
      <c r="D6995" t="str">
        <v>Almuerzo</v>
      </c>
      <c r="E6995" t="str">
        <v>05 Mayo</v>
      </c>
      <c r="F6995">
        <v>5</v>
      </c>
      <c r="G6995" s="1">
        <f>COMEDORES!M116</f>
        <v>8160</v>
      </c>
      <c r="H6995" s="1">
        <f>COMEDORES!N116</f>
        <v>0</v>
      </c>
    </row>
    <row r="6996">
      <c r="A6996" t="str">
        <v>Comedor Social</v>
      </c>
      <c r="B6996" t="str">
        <v>GUATEMALA</v>
      </c>
      <c r="C6996" t="str">
        <v>FEGUA</v>
      </c>
      <c r="D6996" t="str">
        <v>Almuerzo</v>
      </c>
      <c r="E6996" t="str">
        <v>06 Junio</v>
      </c>
      <c r="F6996">
        <v>6</v>
      </c>
      <c r="G6996" s="1">
        <f>COMEDORES!O116</f>
        <v>8127</v>
      </c>
      <c r="H6996" s="1">
        <f>COMEDORES!P116</f>
        <v>0</v>
      </c>
    </row>
    <row r="6997">
      <c r="A6997" t="str">
        <v>Comedor Social</v>
      </c>
      <c r="B6997" t="str">
        <v>GUATEMALA</v>
      </c>
      <c r="C6997" t="str">
        <v>FEGUA</v>
      </c>
      <c r="D6997" t="str">
        <v>Almuerzo</v>
      </c>
      <c r="E6997" t="str">
        <v>07 Julio</v>
      </c>
      <c r="F6997">
        <v>7</v>
      </c>
      <c r="G6997" s="1">
        <f>COMEDORES!Q116</f>
        <v>9496</v>
      </c>
      <c r="H6997" s="1">
        <f>COMEDORES!R116</f>
        <v>0</v>
      </c>
    </row>
    <row r="6998">
      <c r="A6998" t="str">
        <v>Comedor Social</v>
      </c>
      <c r="B6998" t="str">
        <v>GUATEMALA</v>
      </c>
      <c r="C6998" t="str">
        <v>FEGUA</v>
      </c>
      <c r="D6998" t="str">
        <v>Almuerzo</v>
      </c>
      <c r="E6998" t="str">
        <v>08 Agosto</v>
      </c>
      <c r="F6998">
        <v>8</v>
      </c>
      <c r="G6998" s="1">
        <f>COMEDORES!S116</f>
        <v>10157</v>
      </c>
      <c r="H6998" s="1">
        <f>COMEDORES!T116</f>
        <v>0</v>
      </c>
    </row>
    <row r="6999">
      <c r="A6999" t="str">
        <v>Comedor Social</v>
      </c>
      <c r="B6999" t="str">
        <v>GUATEMALA</v>
      </c>
      <c r="C6999" t="str">
        <v>FEGUA</v>
      </c>
      <c r="D6999" t="str">
        <v>Almuerzo</v>
      </c>
      <c r="E6999" t="str">
        <v>09 Septiembre</v>
      </c>
      <c r="F6999">
        <v>9</v>
      </c>
      <c r="G6999" s="1">
        <f>COMEDORES!U116</f>
        <v>8045</v>
      </c>
      <c r="H6999" s="1">
        <f>COMEDORES!V116</f>
        <v>0</v>
      </c>
    </row>
    <row r="7000">
      <c r="A7000" t="str">
        <v>Comedor Social</v>
      </c>
      <c r="B7000" t="str">
        <v>GUATEMALA</v>
      </c>
      <c r="C7000" t="str">
        <v>MAIMI</v>
      </c>
      <c r="D7000" t="str">
        <v>Desayuno</v>
      </c>
      <c r="E7000" t="str">
        <v>01 Enero</v>
      </c>
      <c r="F7000">
        <v>1</v>
      </c>
      <c r="G7000" s="1">
        <f>COMEDORES!E117</f>
        <v>255</v>
      </c>
      <c r="H7000" s="1">
        <f>COMEDORES!F117</f>
        <v>0</v>
      </c>
    </row>
    <row r="7001">
      <c r="A7001" t="str">
        <v>Comedor Social</v>
      </c>
      <c r="B7001" t="str">
        <v>GUATEMALA</v>
      </c>
      <c r="C7001" t="str">
        <v>MAIMI</v>
      </c>
      <c r="D7001" t="str">
        <v>Desayuno</v>
      </c>
      <c r="E7001" t="str">
        <v>02 Febrero</v>
      </c>
      <c r="F7001">
        <v>2</v>
      </c>
      <c r="G7001" s="1">
        <f>COMEDORES!G117</f>
        <v>300</v>
      </c>
      <c r="H7001" s="1">
        <f>COMEDORES!H117</f>
        <v>14188.5</v>
      </c>
    </row>
    <row r="7002">
      <c r="A7002" t="str">
        <v>Comedor Social</v>
      </c>
      <c r="B7002" t="str">
        <v>GUATEMALA</v>
      </c>
      <c r="C7002" t="str">
        <v>MAIMI</v>
      </c>
      <c r="D7002" t="str">
        <v>Desayuno</v>
      </c>
      <c r="E7002" t="str">
        <v>03 Marzo</v>
      </c>
      <c r="F7002">
        <v>3</v>
      </c>
      <c r="G7002" s="1">
        <f>COMEDORES!I117</f>
        <v>330</v>
      </c>
      <c r="H7002" s="1">
        <f>COMEDORES!J117</f>
        <v>9418.5</v>
      </c>
    </row>
    <row r="7003">
      <c r="A7003" t="str">
        <v>Comedor Social</v>
      </c>
      <c r="B7003" t="str">
        <v>GUATEMALA</v>
      </c>
      <c r="C7003" t="str">
        <v>MAIMI</v>
      </c>
      <c r="D7003" t="str">
        <v>Desayuno</v>
      </c>
      <c r="E7003" t="str">
        <v>04 Abril</v>
      </c>
      <c r="F7003">
        <v>4</v>
      </c>
      <c r="G7003" s="1">
        <f>COMEDORES!K117</f>
        <v>285</v>
      </c>
      <c r="H7003" s="1">
        <f>COMEDORES!L117</f>
        <v>25380</v>
      </c>
    </row>
    <row r="7004">
      <c r="A7004" t="str">
        <v>Comedor Social</v>
      </c>
      <c r="B7004" t="str">
        <v>GUATEMALA</v>
      </c>
      <c r="C7004" t="str">
        <v>MAIMI</v>
      </c>
      <c r="D7004" t="str">
        <v>Desayuno</v>
      </c>
      <c r="E7004" t="str">
        <v>05 Mayo</v>
      </c>
      <c r="F7004">
        <v>5</v>
      </c>
      <c r="G7004" s="1">
        <f>COMEDORES!M117</f>
        <v>300</v>
      </c>
      <c r="H7004" s="1">
        <f>COMEDORES!N117</f>
        <v>17860</v>
      </c>
    </row>
    <row r="7005">
      <c r="A7005" t="str">
        <v>Comedor Social</v>
      </c>
      <c r="B7005" t="str">
        <v>GUATEMALA</v>
      </c>
      <c r="C7005" t="str">
        <v>MAIMI</v>
      </c>
      <c r="D7005" t="str">
        <v>Desayuno</v>
      </c>
      <c r="E7005" t="str">
        <v>06 Junio</v>
      </c>
      <c r="F7005">
        <v>6</v>
      </c>
      <c r="G7005" s="1">
        <f>COMEDORES!O117</f>
        <v>300</v>
      </c>
      <c r="H7005" s="1">
        <f>COMEDORES!P117</f>
        <v>18800</v>
      </c>
    </row>
    <row r="7006">
      <c r="A7006" t="str">
        <v>Comedor Social</v>
      </c>
      <c r="B7006" t="str">
        <v>GUATEMALA</v>
      </c>
      <c r="C7006" t="str">
        <v>MAIMI</v>
      </c>
      <c r="D7006" t="str">
        <v>Desayuno</v>
      </c>
      <c r="E7006" t="str">
        <v>07 Julio</v>
      </c>
      <c r="F7006">
        <v>7</v>
      </c>
      <c r="G7006" s="1">
        <f>COMEDORES!Q117</f>
        <v>345</v>
      </c>
      <c r="H7006" s="1">
        <f>COMEDORES!R117</f>
        <v>18800</v>
      </c>
    </row>
    <row r="7007">
      <c r="A7007" t="str">
        <v>Comedor Social</v>
      </c>
      <c r="B7007" t="str">
        <v>GUATEMALA</v>
      </c>
      <c r="C7007" t="str">
        <v>MAIMI</v>
      </c>
      <c r="D7007" t="str">
        <v>Desayuno</v>
      </c>
      <c r="E7007" t="str">
        <v>08 Agosto</v>
      </c>
      <c r="F7007">
        <v>8</v>
      </c>
      <c r="G7007" s="1">
        <f>COMEDORES!S117</f>
        <v>300</v>
      </c>
      <c r="H7007" s="1">
        <f>COMEDORES!T117</f>
        <v>21620</v>
      </c>
    </row>
    <row r="7008">
      <c r="A7008" t="str">
        <v>Comedor Social</v>
      </c>
      <c r="B7008" t="str">
        <v>GUATEMALA</v>
      </c>
      <c r="C7008" t="str">
        <v>MAIMI</v>
      </c>
      <c r="D7008" t="str">
        <v>Desayuno</v>
      </c>
      <c r="E7008" t="str">
        <v>09 Septiembre</v>
      </c>
      <c r="F7008">
        <v>9</v>
      </c>
      <c r="G7008" s="1">
        <f>COMEDORES!U117</f>
        <v>300</v>
      </c>
      <c r="H7008" s="1">
        <f>COMEDORES!V117</f>
        <v>18800</v>
      </c>
    </row>
    <row r="7009">
      <c r="A7009" t="str">
        <v>Comedor Social</v>
      </c>
      <c r="B7009" t="str">
        <v>GUATEMALA</v>
      </c>
      <c r="C7009" t="str">
        <v>MAIMI</v>
      </c>
      <c r="D7009" t="str">
        <v>Almuerzo</v>
      </c>
      <c r="E7009" t="str">
        <v>01 Enero</v>
      </c>
      <c r="F7009">
        <v>1</v>
      </c>
      <c r="G7009" s="1">
        <f>COMEDORES!E118</f>
        <v>360</v>
      </c>
      <c r="H7009" s="1">
        <f>COMEDORES!F118</f>
        <v>0</v>
      </c>
    </row>
    <row r="7010">
      <c r="A7010" t="str">
        <v>Comedor Social</v>
      </c>
      <c r="B7010" t="str">
        <v>GUATEMALA</v>
      </c>
      <c r="C7010" t="str">
        <v>MAIMI</v>
      </c>
      <c r="D7010" t="str">
        <v>Almuerzo</v>
      </c>
      <c r="E7010" t="str">
        <v>02 Febrero</v>
      </c>
      <c r="F7010">
        <v>2</v>
      </c>
      <c r="G7010" s="1">
        <f>COMEDORES!G118</f>
        <v>400</v>
      </c>
      <c r="H7010" s="1">
        <f>COMEDORES!H118</f>
        <v>0</v>
      </c>
    </row>
    <row r="7011">
      <c r="A7011" t="str">
        <v>Comedor Social</v>
      </c>
      <c r="B7011" t="str">
        <v>GUATEMALA</v>
      </c>
      <c r="C7011" t="str">
        <v>MAIMI</v>
      </c>
      <c r="D7011" t="str">
        <v>Almuerzo</v>
      </c>
      <c r="E7011" t="str">
        <v>03 Marzo</v>
      </c>
      <c r="F7011">
        <v>3</v>
      </c>
      <c r="G7011" s="1">
        <f>COMEDORES!I118</f>
        <v>440</v>
      </c>
      <c r="H7011" s="1">
        <f>COMEDORES!J118</f>
        <v>0</v>
      </c>
    </row>
    <row r="7012">
      <c r="A7012" t="str">
        <v>Comedor Social</v>
      </c>
      <c r="B7012" t="str">
        <v>GUATEMALA</v>
      </c>
      <c r="C7012" t="str">
        <v>MAIMI</v>
      </c>
      <c r="D7012" t="str">
        <v>Almuerzo</v>
      </c>
      <c r="E7012" t="str">
        <v>04 Abril</v>
      </c>
      <c r="F7012">
        <v>4</v>
      </c>
      <c r="G7012" s="1">
        <f>COMEDORES!K118</f>
        <v>380</v>
      </c>
      <c r="H7012" s="1">
        <f>COMEDORES!L118</f>
        <v>0</v>
      </c>
    </row>
    <row r="7013">
      <c r="A7013" t="str">
        <v>Comedor Social</v>
      </c>
      <c r="B7013" t="str">
        <v>GUATEMALA</v>
      </c>
      <c r="C7013" t="str">
        <v>MAIMI</v>
      </c>
      <c r="D7013" t="str">
        <v>Almuerzo</v>
      </c>
      <c r="E7013" t="str">
        <v>05 Mayo</v>
      </c>
      <c r="F7013">
        <v>5</v>
      </c>
      <c r="G7013" s="1">
        <f>COMEDORES!M118</f>
        <v>400</v>
      </c>
      <c r="H7013" s="1">
        <f>COMEDORES!N118</f>
        <v>0</v>
      </c>
    </row>
    <row r="7014">
      <c r="A7014" t="str">
        <v>Comedor Social</v>
      </c>
      <c r="B7014" t="str">
        <v>GUATEMALA</v>
      </c>
      <c r="C7014" t="str">
        <v>MAIMI</v>
      </c>
      <c r="D7014" t="str">
        <v>Almuerzo</v>
      </c>
      <c r="E7014" t="str">
        <v>06 Junio</v>
      </c>
      <c r="F7014">
        <v>6</v>
      </c>
      <c r="G7014" s="1">
        <f>COMEDORES!O118</f>
        <v>400</v>
      </c>
      <c r="H7014" s="1">
        <f>COMEDORES!P118</f>
        <v>0</v>
      </c>
    </row>
    <row r="7015">
      <c r="A7015" t="str">
        <v>Comedor Social</v>
      </c>
      <c r="B7015" t="str">
        <v>GUATEMALA</v>
      </c>
      <c r="C7015" t="str">
        <v>MAIMI</v>
      </c>
      <c r="D7015" t="str">
        <v>Almuerzo</v>
      </c>
      <c r="E7015" t="str">
        <v>07 Julio</v>
      </c>
      <c r="F7015">
        <v>7</v>
      </c>
      <c r="G7015" s="1">
        <f>COMEDORES!Q118</f>
        <v>460</v>
      </c>
      <c r="H7015" s="1">
        <f>COMEDORES!R118</f>
        <v>0</v>
      </c>
    </row>
    <row r="7016">
      <c r="A7016" t="str">
        <v>Comedor Social</v>
      </c>
      <c r="B7016" t="str">
        <v>GUATEMALA</v>
      </c>
      <c r="C7016" t="str">
        <v>MAIMI</v>
      </c>
      <c r="D7016" t="str">
        <v>Almuerzo</v>
      </c>
      <c r="E7016" t="str">
        <v>08 Agosto</v>
      </c>
      <c r="F7016">
        <v>8</v>
      </c>
      <c r="G7016" s="1">
        <f>COMEDORES!S118</f>
        <v>400</v>
      </c>
      <c r="H7016" s="1">
        <f>COMEDORES!T118</f>
        <v>0</v>
      </c>
    </row>
    <row r="7017">
      <c r="A7017" t="str">
        <v>Comedor Social</v>
      </c>
      <c r="B7017" t="str">
        <v>GUATEMALA</v>
      </c>
      <c r="C7017" t="str">
        <v>MAIMI</v>
      </c>
      <c r="D7017" t="str">
        <v>Almuerzo</v>
      </c>
      <c r="E7017" t="str">
        <v>09 Septiembre</v>
      </c>
      <c r="F7017">
        <v>9</v>
      </c>
      <c r="G7017" s="1">
        <f>COMEDORES!U118</f>
        <v>400</v>
      </c>
      <c r="H7017" s="1">
        <f>COMEDORES!V118</f>
        <v>0</v>
      </c>
    </row>
    <row r="7018">
      <c r="A7018" t="str">
        <v>Comedor Social</v>
      </c>
      <c r="B7018" t="str">
        <v>GUATEMALA</v>
      </c>
      <c r="C7018" t="str">
        <v>MAINA</v>
      </c>
      <c r="D7018" t="str">
        <v>Desayuno</v>
      </c>
      <c r="E7018" t="str">
        <v>01 Enero</v>
      </c>
      <c r="F7018">
        <v>1</v>
      </c>
      <c r="G7018" s="1">
        <f>COMEDORES!E119</f>
        <v>510</v>
      </c>
      <c r="H7018" s="1">
        <f>COMEDORES!F119</f>
        <v>0</v>
      </c>
    </row>
    <row r="7019">
      <c r="A7019" t="str">
        <v>Comedor Social</v>
      </c>
      <c r="B7019" t="str">
        <v>GUATEMALA</v>
      </c>
      <c r="C7019" t="str">
        <v>MAINA</v>
      </c>
      <c r="D7019" t="str">
        <v>Desayuno</v>
      </c>
      <c r="E7019" t="str">
        <v>02 Febrero</v>
      </c>
      <c r="F7019">
        <v>2</v>
      </c>
      <c r="G7019" s="1">
        <f>COMEDORES!G119</f>
        <v>600</v>
      </c>
      <c r="H7019" s="1">
        <f>COMEDORES!H119</f>
        <v>24147</v>
      </c>
    </row>
    <row r="7020">
      <c r="A7020" t="str">
        <v>Comedor Social</v>
      </c>
      <c r="B7020" t="str">
        <v>GUATEMALA</v>
      </c>
      <c r="C7020" t="str">
        <v>MAINA</v>
      </c>
      <c r="D7020" t="str">
        <v>Desayuno</v>
      </c>
      <c r="E7020" t="str">
        <v>03 Marzo</v>
      </c>
      <c r="F7020">
        <v>3</v>
      </c>
      <c r="G7020" s="1">
        <f>COMEDORES!I119</f>
        <v>660</v>
      </c>
      <c r="H7020" s="1">
        <f>COMEDORES!J119</f>
        <v>16087.5</v>
      </c>
    </row>
    <row r="7021">
      <c r="A7021" t="str">
        <v>Comedor Social</v>
      </c>
      <c r="B7021" t="str">
        <v>GUATEMALA</v>
      </c>
      <c r="C7021" t="str">
        <v>MAINA</v>
      </c>
      <c r="D7021" t="str">
        <v>Desayuno</v>
      </c>
      <c r="E7021" t="str">
        <v>04 Abril</v>
      </c>
      <c r="F7021">
        <v>4</v>
      </c>
      <c r="G7021" s="1">
        <f>COMEDORES!K119</f>
        <v>570</v>
      </c>
      <c r="H7021" s="1">
        <f>COMEDORES!L119</f>
        <v>43335</v>
      </c>
    </row>
    <row r="7022">
      <c r="A7022" t="str">
        <v>Comedor Social</v>
      </c>
      <c r="B7022" t="str">
        <v>GUATEMALA</v>
      </c>
      <c r="C7022" t="str">
        <v>MAINA</v>
      </c>
      <c r="D7022" t="str">
        <v>Desayuno</v>
      </c>
      <c r="E7022" t="str">
        <v>05 Mayo</v>
      </c>
      <c r="F7022">
        <v>5</v>
      </c>
      <c r="G7022" s="1">
        <f>COMEDORES!M119</f>
        <v>600</v>
      </c>
      <c r="H7022" s="1">
        <f>COMEDORES!N119</f>
        <v>30495</v>
      </c>
    </row>
    <row r="7023">
      <c r="A7023" t="str">
        <v>Comedor Social</v>
      </c>
      <c r="B7023" t="str">
        <v>GUATEMALA</v>
      </c>
      <c r="C7023" t="str">
        <v>MAINA</v>
      </c>
      <c r="D7023" t="str">
        <v>Desayuno</v>
      </c>
      <c r="E7023" t="str">
        <v>06 Junio</v>
      </c>
      <c r="F7023">
        <v>6</v>
      </c>
      <c r="G7023" s="1">
        <f>COMEDORES!O119</f>
        <v>600</v>
      </c>
      <c r="H7023" s="1">
        <f>COMEDORES!P119</f>
        <v>32100</v>
      </c>
    </row>
    <row r="7024">
      <c r="A7024" t="str">
        <v>Comedor Social</v>
      </c>
      <c r="B7024" t="str">
        <v>GUATEMALA</v>
      </c>
      <c r="C7024" t="str">
        <v>MAINA</v>
      </c>
      <c r="D7024" t="str">
        <v>Desayuno</v>
      </c>
      <c r="E7024" t="str">
        <v>07 Julio</v>
      </c>
      <c r="F7024">
        <v>7</v>
      </c>
      <c r="G7024" s="1">
        <f>COMEDORES!Q119</f>
        <v>690</v>
      </c>
      <c r="H7024" s="1">
        <f>COMEDORES!R119</f>
        <v>32100</v>
      </c>
    </row>
    <row r="7025">
      <c r="A7025" t="str">
        <v>Comedor Social</v>
      </c>
      <c r="B7025" t="str">
        <v>GUATEMALA</v>
      </c>
      <c r="C7025" t="str">
        <v>MAINA</v>
      </c>
      <c r="D7025" t="str">
        <v>Desayuno</v>
      </c>
      <c r="E7025" t="str">
        <v>08 Agosto</v>
      </c>
      <c r="F7025">
        <v>8</v>
      </c>
      <c r="G7025" s="1">
        <f>COMEDORES!S119</f>
        <v>600</v>
      </c>
      <c r="H7025" s="1">
        <f>COMEDORES!T119</f>
        <v>36915</v>
      </c>
    </row>
    <row r="7026">
      <c r="A7026" t="str">
        <v>Comedor Social</v>
      </c>
      <c r="B7026" t="str">
        <v>GUATEMALA</v>
      </c>
      <c r="C7026" t="str">
        <v>MAINA</v>
      </c>
      <c r="D7026" t="str">
        <v>Desayuno</v>
      </c>
      <c r="E7026" t="str">
        <v>09 Septiembre</v>
      </c>
      <c r="F7026">
        <v>9</v>
      </c>
      <c r="G7026" s="1">
        <f>COMEDORES!U119</f>
        <v>600</v>
      </c>
      <c r="H7026" s="1">
        <f>COMEDORES!V119</f>
        <v>32100</v>
      </c>
    </row>
    <row r="7027">
      <c r="A7027" t="str">
        <v>Comedor Social</v>
      </c>
      <c r="B7027" t="str">
        <v>GUATEMALA</v>
      </c>
      <c r="C7027" t="str">
        <v>MAINA</v>
      </c>
      <c r="D7027" t="str">
        <v>Almuerzo</v>
      </c>
      <c r="E7027" t="str">
        <v>01 Enero</v>
      </c>
      <c r="F7027">
        <v>1</v>
      </c>
      <c r="G7027" s="1">
        <f>COMEDORES!E120</f>
        <v>540</v>
      </c>
      <c r="H7027" s="1">
        <f>COMEDORES!F120</f>
        <v>0</v>
      </c>
    </row>
    <row r="7028">
      <c r="A7028" t="str">
        <v>Comedor Social</v>
      </c>
      <c r="B7028" t="str">
        <v>GUATEMALA</v>
      </c>
      <c r="C7028" t="str">
        <v>MAINA</v>
      </c>
      <c r="D7028" t="str">
        <v>Almuerzo</v>
      </c>
      <c r="E7028" t="str">
        <v>02 Febrero</v>
      </c>
      <c r="F7028">
        <v>2</v>
      </c>
      <c r="G7028" s="1">
        <f>COMEDORES!G120</f>
        <v>600</v>
      </c>
      <c r="H7028" s="1">
        <f>COMEDORES!H120</f>
        <v>0</v>
      </c>
    </row>
    <row r="7029">
      <c r="A7029" t="str">
        <v>Comedor Social</v>
      </c>
      <c r="B7029" t="str">
        <v>GUATEMALA</v>
      </c>
      <c r="C7029" t="str">
        <v>MAINA</v>
      </c>
      <c r="D7029" t="str">
        <v>Almuerzo</v>
      </c>
      <c r="E7029" t="str">
        <v>03 Marzo</v>
      </c>
      <c r="F7029">
        <v>3</v>
      </c>
      <c r="G7029" s="1">
        <f>COMEDORES!I120</f>
        <v>660</v>
      </c>
      <c r="H7029" s="1">
        <f>COMEDORES!J120</f>
        <v>0</v>
      </c>
    </row>
    <row r="7030">
      <c r="A7030" t="str">
        <v>Comedor Social</v>
      </c>
      <c r="B7030" t="str">
        <v>GUATEMALA</v>
      </c>
      <c r="C7030" t="str">
        <v>MAINA</v>
      </c>
      <c r="D7030" t="str">
        <v>Almuerzo</v>
      </c>
      <c r="E7030" t="str">
        <v>04 Abril</v>
      </c>
      <c r="F7030">
        <v>4</v>
      </c>
      <c r="G7030" s="1">
        <f>COMEDORES!K120</f>
        <v>570</v>
      </c>
      <c r="H7030" s="1">
        <f>COMEDORES!L120</f>
        <v>0</v>
      </c>
    </row>
    <row r="7031">
      <c r="A7031" t="str">
        <v>Comedor Social</v>
      </c>
      <c r="B7031" t="str">
        <v>GUATEMALA</v>
      </c>
      <c r="C7031" t="str">
        <v>MAINA</v>
      </c>
      <c r="D7031" t="str">
        <v>Almuerzo</v>
      </c>
      <c r="E7031" t="str">
        <v>05 Mayo</v>
      </c>
      <c r="F7031">
        <v>5</v>
      </c>
      <c r="G7031" s="1">
        <f>COMEDORES!M120</f>
        <v>600</v>
      </c>
      <c r="H7031" s="1">
        <f>COMEDORES!N120</f>
        <v>0</v>
      </c>
    </row>
    <row r="7032">
      <c r="A7032" t="str">
        <v>Comedor Social</v>
      </c>
      <c r="B7032" t="str">
        <v>GUATEMALA</v>
      </c>
      <c r="C7032" t="str">
        <v>MAINA</v>
      </c>
      <c r="D7032" t="str">
        <v>Almuerzo</v>
      </c>
      <c r="E7032" t="str">
        <v>06 Junio</v>
      </c>
      <c r="F7032">
        <v>6</v>
      </c>
      <c r="G7032" s="1">
        <f>COMEDORES!O120</f>
        <v>600</v>
      </c>
      <c r="H7032" s="1">
        <f>COMEDORES!P120</f>
        <v>0</v>
      </c>
    </row>
    <row r="7033">
      <c r="A7033" t="str">
        <v>Comedor Social</v>
      </c>
      <c r="B7033" t="str">
        <v>GUATEMALA</v>
      </c>
      <c r="C7033" t="str">
        <v>MAINA</v>
      </c>
      <c r="D7033" t="str">
        <v>Almuerzo</v>
      </c>
      <c r="E7033" t="str">
        <v>07 Julio</v>
      </c>
      <c r="F7033">
        <v>7</v>
      </c>
      <c r="G7033" s="1">
        <f>COMEDORES!Q120</f>
        <v>690</v>
      </c>
      <c r="H7033" s="1">
        <f>COMEDORES!R120</f>
        <v>0</v>
      </c>
    </row>
    <row r="7034">
      <c r="A7034" t="str">
        <v>Comedor Social</v>
      </c>
      <c r="B7034" t="str">
        <v>GUATEMALA</v>
      </c>
      <c r="C7034" t="str">
        <v>MAINA</v>
      </c>
      <c r="D7034" t="str">
        <v>Almuerzo</v>
      </c>
      <c r="E7034" t="str">
        <v>08 Agosto</v>
      </c>
      <c r="F7034">
        <v>8</v>
      </c>
      <c r="G7034" s="1">
        <f>COMEDORES!S120</f>
        <v>600</v>
      </c>
      <c r="H7034" s="1">
        <f>COMEDORES!T120</f>
        <v>0</v>
      </c>
    </row>
    <row r="7035">
      <c r="A7035" t="str">
        <v>Comedor Social</v>
      </c>
      <c r="B7035" t="str">
        <v>GUATEMALA</v>
      </c>
      <c r="C7035" t="str">
        <v>MAINA</v>
      </c>
      <c r="D7035" t="str">
        <v>Almuerzo</v>
      </c>
      <c r="E7035" t="str">
        <v>09 Septiembre</v>
      </c>
      <c r="F7035">
        <v>9</v>
      </c>
      <c r="G7035" s="1">
        <f>COMEDORES!U120</f>
        <v>600</v>
      </c>
      <c r="H7035" s="1">
        <f>COMEDORES!V120</f>
        <v>0</v>
      </c>
    </row>
    <row r="7036">
      <c r="A7036" t="str">
        <v>Comedor Social</v>
      </c>
      <c r="B7036" t="str">
        <v>GUATEMALA</v>
      </c>
      <c r="C7036" t="str">
        <v>ZONA 5</v>
      </c>
      <c r="D7036" t="str">
        <v>Desayuno</v>
      </c>
      <c r="E7036" t="str">
        <v>01 Enero</v>
      </c>
      <c r="F7036">
        <v>1</v>
      </c>
      <c r="G7036" s="1">
        <f>COMEDORES!E121</f>
        <v>2000</v>
      </c>
      <c r="H7036" s="1">
        <f>COMEDORES!F121</f>
        <v>0</v>
      </c>
    </row>
    <row r="7037">
      <c r="A7037" t="str">
        <v>Comedor Social</v>
      </c>
      <c r="B7037" t="str">
        <v>GUATEMALA</v>
      </c>
      <c r="C7037" t="str">
        <v>ZONA 5</v>
      </c>
      <c r="D7037" t="str">
        <v>Desayuno</v>
      </c>
      <c r="E7037" t="str">
        <v>02 Febrero</v>
      </c>
      <c r="F7037">
        <v>2</v>
      </c>
      <c r="G7037" s="1">
        <f>COMEDORES!G121</f>
        <v>2500</v>
      </c>
      <c r="H7037" s="1">
        <f>COMEDORES!H121</f>
        <v>78397.5</v>
      </c>
    </row>
    <row r="7038">
      <c r="A7038" t="str">
        <v>Comedor Social</v>
      </c>
      <c r="B7038" t="str">
        <v>GUATEMALA</v>
      </c>
      <c r="C7038" t="str">
        <v>ZONA 5</v>
      </c>
      <c r="D7038" t="str">
        <v>Desayuno</v>
      </c>
      <c r="E7038" t="str">
        <v>03 Marzo</v>
      </c>
      <c r="F7038">
        <v>3</v>
      </c>
      <c r="G7038" s="1">
        <f>COMEDORES!I121</f>
        <v>2750</v>
      </c>
      <c r="H7038" s="1">
        <f>COMEDORES!J121</f>
        <v>141592.5</v>
      </c>
    </row>
    <row r="7039">
      <c r="A7039" t="str">
        <v>Comedor Social</v>
      </c>
      <c r="B7039" t="str">
        <v>GUATEMALA</v>
      </c>
      <c r="C7039" t="str">
        <v>ZONA 5</v>
      </c>
      <c r="D7039" t="str">
        <v>Desayuno</v>
      </c>
      <c r="E7039" t="str">
        <v>04 Abril</v>
      </c>
      <c r="F7039">
        <v>4</v>
      </c>
      <c r="G7039" s="1">
        <f>COMEDORES!K121</f>
        <v>3600</v>
      </c>
      <c r="H7039" s="1">
        <f>COMEDORES!L121</f>
        <v>236250</v>
      </c>
    </row>
    <row r="7040">
      <c r="A7040" t="str">
        <v>Comedor Social</v>
      </c>
      <c r="B7040" t="str">
        <v>GUATEMALA</v>
      </c>
      <c r="C7040" t="str">
        <v>ZONA 5</v>
      </c>
      <c r="D7040" t="str">
        <v>Desayuno</v>
      </c>
      <c r="E7040" t="str">
        <v>05 Mayo</v>
      </c>
      <c r="F7040">
        <v>5</v>
      </c>
      <c r="G7040" s="1">
        <f>COMEDORES!M121</f>
        <v>2500</v>
      </c>
      <c r="H7040" s="1">
        <f>COMEDORES!N121</f>
        <v>242100</v>
      </c>
    </row>
    <row r="7041">
      <c r="A7041" t="str">
        <v>Comedor Social</v>
      </c>
      <c r="B7041" t="str">
        <v>GUATEMALA</v>
      </c>
      <c r="C7041" t="str">
        <v>ZONA 5</v>
      </c>
      <c r="D7041" t="str">
        <v>Desayuno</v>
      </c>
      <c r="E7041" t="str">
        <v>06 Junio</v>
      </c>
      <c r="F7041">
        <v>6</v>
      </c>
      <c r="G7041" s="1">
        <f>COMEDORES!O121</f>
        <v>2625</v>
      </c>
      <c r="H7041" s="1">
        <f>COMEDORES!P121</f>
        <v>175000</v>
      </c>
    </row>
    <row r="7042">
      <c r="A7042" t="str">
        <v>Comedor Social</v>
      </c>
      <c r="B7042" t="str">
        <v>GUATEMALA</v>
      </c>
      <c r="C7042" t="str">
        <v>ZONA 5</v>
      </c>
      <c r="D7042" t="str">
        <v>Desayuno</v>
      </c>
      <c r="E7042" t="str">
        <v>07 Julio</v>
      </c>
      <c r="F7042">
        <v>7</v>
      </c>
      <c r="G7042" s="1">
        <f>COMEDORES!Q121</f>
        <v>2875</v>
      </c>
      <c r="H7042" s="1">
        <f>COMEDORES!R121</f>
        <v>183750</v>
      </c>
    </row>
    <row r="7043">
      <c r="A7043" t="str">
        <v>Comedor Social</v>
      </c>
      <c r="B7043" t="str">
        <v>GUATEMALA</v>
      </c>
      <c r="C7043" t="str">
        <v>ZONA 5</v>
      </c>
      <c r="D7043" t="str">
        <v>Desayuno</v>
      </c>
      <c r="E7043" t="str">
        <v>08 Agosto</v>
      </c>
      <c r="F7043">
        <v>8</v>
      </c>
      <c r="G7043" s="1">
        <f>COMEDORES!S121</f>
        <v>2625</v>
      </c>
      <c r="H7043" s="1">
        <f>COMEDORES!T121</f>
        <v>201250</v>
      </c>
    </row>
    <row r="7044">
      <c r="A7044" t="str">
        <v>Comedor Social</v>
      </c>
      <c r="B7044" t="str">
        <v>GUATEMALA</v>
      </c>
      <c r="C7044" t="str">
        <v>ZONA 5</v>
      </c>
      <c r="D7044" t="str">
        <v>Desayuno</v>
      </c>
      <c r="E7044" t="str">
        <v>09 Septiembre</v>
      </c>
      <c r="F7044">
        <v>9</v>
      </c>
      <c r="G7044" s="1">
        <f>COMEDORES!U121</f>
        <v>2500</v>
      </c>
      <c r="H7044" s="1">
        <f>COMEDORES!V121</f>
        <v>183750</v>
      </c>
    </row>
    <row r="7045">
      <c r="A7045" t="str">
        <v>Comedor Social</v>
      </c>
      <c r="B7045" t="str">
        <v>GUATEMALA</v>
      </c>
      <c r="C7045" t="str">
        <v>ZONA 5</v>
      </c>
      <c r="D7045" t="str">
        <v>Almuerzo</v>
      </c>
      <c r="E7045" t="str">
        <v>01 Enero</v>
      </c>
      <c r="F7045">
        <v>1</v>
      </c>
      <c r="G7045" s="1">
        <f>COMEDORES!E122</f>
        <v>3400</v>
      </c>
      <c r="H7045" s="1">
        <f>COMEDORES!F122</f>
        <v>0</v>
      </c>
    </row>
    <row r="7046">
      <c r="A7046" t="str">
        <v>Comedor Social</v>
      </c>
      <c r="B7046" t="str">
        <v>GUATEMALA</v>
      </c>
      <c r="C7046" t="str">
        <v>ZONA 5</v>
      </c>
      <c r="D7046" t="str">
        <v>Almuerzo</v>
      </c>
      <c r="E7046" t="str">
        <v>02 Febrero</v>
      </c>
      <c r="F7046">
        <v>2</v>
      </c>
      <c r="G7046" s="1">
        <f>COMEDORES!G122</f>
        <v>4000</v>
      </c>
      <c r="H7046" s="1">
        <f>COMEDORES!H122</f>
        <v>0</v>
      </c>
    </row>
    <row r="7047">
      <c r="A7047" t="str">
        <v>Comedor Social</v>
      </c>
      <c r="B7047" t="str">
        <v>GUATEMALA</v>
      </c>
      <c r="C7047" t="str">
        <v>ZONA 5</v>
      </c>
      <c r="D7047" t="str">
        <v>Almuerzo</v>
      </c>
      <c r="E7047" t="str">
        <v>03 Marzo</v>
      </c>
      <c r="F7047">
        <v>3</v>
      </c>
      <c r="G7047" s="1">
        <f>COMEDORES!I122</f>
        <v>4400</v>
      </c>
      <c r="H7047" s="1">
        <f>COMEDORES!J122</f>
        <v>0</v>
      </c>
    </row>
    <row r="7048">
      <c r="A7048" t="str">
        <v>Comedor Social</v>
      </c>
      <c r="B7048" t="str">
        <v>GUATEMALA</v>
      </c>
      <c r="C7048" t="str">
        <v>ZONA 5</v>
      </c>
      <c r="D7048" t="str">
        <v>Almuerzo</v>
      </c>
      <c r="E7048" t="str">
        <v>04 Abril</v>
      </c>
      <c r="F7048">
        <v>4</v>
      </c>
      <c r="G7048" s="1">
        <f>COMEDORES!K122</f>
        <v>5400</v>
      </c>
      <c r="H7048" s="1">
        <f>COMEDORES!L122</f>
        <v>0</v>
      </c>
    </row>
    <row r="7049">
      <c r="A7049" t="str">
        <v>Comedor Social</v>
      </c>
      <c r="B7049" t="str">
        <v>GUATEMALA</v>
      </c>
      <c r="C7049" t="str">
        <v>ZONA 5</v>
      </c>
      <c r="D7049" t="str">
        <v>Almuerzo</v>
      </c>
      <c r="E7049" t="str">
        <v>05 Mayo</v>
      </c>
      <c r="F7049">
        <v>5</v>
      </c>
      <c r="G7049" s="1">
        <f>COMEDORES!M122</f>
        <v>4000</v>
      </c>
      <c r="H7049" s="1">
        <f>COMEDORES!N122</f>
        <v>0</v>
      </c>
    </row>
    <row r="7050">
      <c r="A7050" t="str">
        <v>Comedor Social</v>
      </c>
      <c r="B7050" t="str">
        <v>GUATEMALA</v>
      </c>
      <c r="C7050" t="str">
        <v>ZONA 5</v>
      </c>
      <c r="D7050" t="str">
        <v>Almuerzo</v>
      </c>
      <c r="E7050" t="str">
        <v>06 Junio</v>
      </c>
      <c r="F7050">
        <v>6</v>
      </c>
      <c r="G7050" s="1">
        <f>COMEDORES!O122</f>
        <v>4200</v>
      </c>
      <c r="H7050" s="1">
        <f>COMEDORES!P122</f>
        <v>0</v>
      </c>
    </row>
    <row r="7051">
      <c r="A7051" t="str">
        <v>Comedor Social</v>
      </c>
      <c r="B7051" t="str">
        <v>GUATEMALA</v>
      </c>
      <c r="C7051" t="str">
        <v>ZONA 5</v>
      </c>
      <c r="D7051" t="str">
        <v>Almuerzo</v>
      </c>
      <c r="E7051" t="str">
        <v>07 Julio</v>
      </c>
      <c r="F7051">
        <v>7</v>
      </c>
      <c r="G7051" s="1">
        <f>COMEDORES!Q122</f>
        <v>4600</v>
      </c>
      <c r="H7051" s="1">
        <f>COMEDORES!R122</f>
        <v>0</v>
      </c>
    </row>
    <row r="7052">
      <c r="A7052" t="str">
        <v>Comedor Social</v>
      </c>
      <c r="B7052" t="str">
        <v>GUATEMALA</v>
      </c>
      <c r="C7052" t="str">
        <v>ZONA 5</v>
      </c>
      <c r="D7052" t="str">
        <v>Almuerzo</v>
      </c>
      <c r="E7052" t="str">
        <v>08 Agosto</v>
      </c>
      <c r="F7052">
        <v>8</v>
      </c>
      <c r="G7052" s="1">
        <f>COMEDORES!S122</f>
        <v>4200</v>
      </c>
      <c r="H7052" s="1">
        <f>COMEDORES!T122</f>
        <v>0</v>
      </c>
    </row>
    <row r="7053">
      <c r="A7053" t="str">
        <v>Comedor Social</v>
      </c>
      <c r="B7053" t="str">
        <v>GUATEMALA</v>
      </c>
      <c r="C7053" t="str">
        <v>ZONA 5</v>
      </c>
      <c r="D7053" t="str">
        <v>Almuerzo</v>
      </c>
      <c r="E7053" t="str">
        <v>09 Septiembre</v>
      </c>
      <c r="F7053">
        <v>9</v>
      </c>
      <c r="G7053" s="1">
        <f>COMEDORES!U122</f>
        <v>4000</v>
      </c>
      <c r="H7053" s="1">
        <f>COMEDORES!V122</f>
        <v>0</v>
      </c>
    </row>
    <row r="7054">
      <c r="A7054" t="str">
        <v>Comedor Social</v>
      </c>
      <c r="B7054" t="str">
        <v>GUATEMALA</v>
      </c>
      <c r="C7054" t="str">
        <v>MIXCO</v>
      </c>
      <c r="D7054" t="str">
        <v>Desayuno</v>
      </c>
      <c r="E7054" t="str">
        <v>01 Enero</v>
      </c>
      <c r="F7054">
        <v>1</v>
      </c>
      <c r="G7054" s="1">
        <f>COMEDORES!E123</f>
        <v>0</v>
      </c>
      <c r="H7054" s="1">
        <f>COMEDORES!F123</f>
        <v>0</v>
      </c>
    </row>
    <row r="7055">
      <c r="A7055" t="str">
        <v>Comedor Social</v>
      </c>
      <c r="B7055" t="str">
        <v>GUATEMALA</v>
      </c>
      <c r="C7055" t="str">
        <v>MIXCO</v>
      </c>
      <c r="D7055" t="str">
        <v>Desayuno</v>
      </c>
      <c r="E7055" t="str">
        <v>02 Febrero</v>
      </c>
      <c r="F7055">
        <v>2</v>
      </c>
      <c r="G7055" s="1">
        <f>COMEDORES!G123</f>
        <v>0</v>
      </c>
      <c r="H7055" s="1">
        <f>COMEDORES!H123</f>
        <v>0</v>
      </c>
    </row>
    <row r="7056">
      <c r="A7056" t="str">
        <v>Comedor Social</v>
      </c>
      <c r="B7056" t="str">
        <v>GUATEMALA</v>
      </c>
      <c r="C7056" t="str">
        <v>MIXCO</v>
      </c>
      <c r="D7056" t="str">
        <v>Desayuno</v>
      </c>
      <c r="E7056" t="str">
        <v>03 Marzo</v>
      </c>
      <c r="F7056">
        <v>3</v>
      </c>
      <c r="G7056" s="1">
        <f>COMEDORES!I123</f>
        <v>0</v>
      </c>
      <c r="H7056" s="1">
        <f>COMEDORES!J123</f>
        <v>0</v>
      </c>
    </row>
    <row r="7057">
      <c r="A7057" t="str">
        <v>Comedor Social</v>
      </c>
      <c r="B7057" t="str">
        <v>GUATEMALA</v>
      </c>
      <c r="C7057" t="str">
        <v>MIXCO</v>
      </c>
      <c r="D7057" t="str">
        <v>Desayuno</v>
      </c>
      <c r="E7057" t="str">
        <v>04 Abril</v>
      </c>
      <c r="F7057">
        <v>4</v>
      </c>
      <c r="G7057" s="1">
        <f>COMEDORES!K123</f>
        <v>0</v>
      </c>
      <c r="H7057" s="1">
        <f>COMEDORES!L123</f>
        <v>0</v>
      </c>
    </row>
    <row r="7058">
      <c r="A7058" t="str">
        <v>Comedor Social</v>
      </c>
      <c r="B7058" t="str">
        <v>GUATEMALA</v>
      </c>
      <c r="C7058" t="str">
        <v>MIXCO</v>
      </c>
      <c r="D7058" t="str">
        <v>Desayuno</v>
      </c>
      <c r="E7058" t="str">
        <v>05 Mayo</v>
      </c>
      <c r="F7058">
        <v>5</v>
      </c>
      <c r="G7058" s="1">
        <f>COMEDORES!M123</f>
        <v>0</v>
      </c>
      <c r="H7058" s="1">
        <f>COMEDORES!N123</f>
        <v>0</v>
      </c>
    </row>
    <row r="7059">
      <c r="A7059" t="str">
        <v>Comedor Social</v>
      </c>
      <c r="B7059" t="str">
        <v>GUATEMALA</v>
      </c>
      <c r="C7059" t="str">
        <v>MIXCO</v>
      </c>
      <c r="D7059" t="str">
        <v>Desayuno</v>
      </c>
      <c r="E7059" t="str">
        <v>06 Junio</v>
      </c>
      <c r="F7059">
        <v>6</v>
      </c>
      <c r="G7059" s="1">
        <f>COMEDORES!O123</f>
        <v>750</v>
      </c>
      <c r="H7059" s="1">
        <f>COMEDORES!P123</f>
        <v>0</v>
      </c>
    </row>
    <row r="7060">
      <c r="A7060" t="str">
        <v>Comedor Social</v>
      </c>
      <c r="B7060" t="str">
        <v>GUATEMALA</v>
      </c>
      <c r="C7060" t="str">
        <v>MIXCO</v>
      </c>
      <c r="D7060" t="str">
        <v>Desayuno</v>
      </c>
      <c r="E7060" t="str">
        <v>07 Julio</v>
      </c>
      <c r="F7060">
        <v>7</v>
      </c>
      <c r="G7060" s="1">
        <f>COMEDORES!Q123</f>
        <v>4200</v>
      </c>
      <c r="H7060" s="1">
        <f>COMEDORES!R123</f>
        <v>0</v>
      </c>
    </row>
    <row r="7061">
      <c r="A7061" t="str">
        <v>Comedor Social</v>
      </c>
      <c r="B7061" t="str">
        <v>GUATEMALA</v>
      </c>
      <c r="C7061" t="str">
        <v>MIXCO</v>
      </c>
      <c r="D7061" t="str">
        <v>Desayuno</v>
      </c>
      <c r="E7061" t="str">
        <v>08 Agosto</v>
      </c>
      <c r="F7061">
        <v>8</v>
      </c>
      <c r="G7061" s="1">
        <f>COMEDORES!S123</f>
        <v>3150</v>
      </c>
      <c r="H7061" s="1">
        <f>COMEDORES!T123</f>
        <v>305900</v>
      </c>
    </row>
    <row r="7062">
      <c r="A7062" t="str">
        <v>Comedor Social</v>
      </c>
      <c r="B7062" t="str">
        <v>GUATEMALA</v>
      </c>
      <c r="C7062" t="str">
        <v>MIXCO</v>
      </c>
      <c r="D7062" t="str">
        <v>Desayuno</v>
      </c>
      <c r="E7062" t="str">
        <v>09 Septiembre</v>
      </c>
      <c r="F7062">
        <v>9</v>
      </c>
      <c r="G7062" s="1">
        <f>COMEDORES!U123</f>
        <v>3000</v>
      </c>
      <c r="H7062" s="1">
        <f>COMEDORES!V123</f>
        <v>229425</v>
      </c>
    </row>
    <row r="7063">
      <c r="A7063" t="str">
        <v>Comedor Social</v>
      </c>
      <c r="B7063" t="str">
        <v>GUATEMALA</v>
      </c>
      <c r="C7063" t="str">
        <v>MIXCO</v>
      </c>
      <c r="D7063" t="str">
        <v>Almuerzo</v>
      </c>
      <c r="E7063" t="str">
        <v>01 Enero</v>
      </c>
      <c r="F7063">
        <v>1</v>
      </c>
      <c r="G7063" s="1">
        <f>COMEDORES!E124</f>
        <v>0</v>
      </c>
      <c r="H7063" s="1">
        <f>COMEDORES!F124</f>
        <v>0</v>
      </c>
    </row>
    <row r="7064">
      <c r="A7064" t="str">
        <v>Comedor Social</v>
      </c>
      <c r="B7064" t="str">
        <v>GUATEMALA</v>
      </c>
      <c r="C7064" t="str">
        <v>MIXCO</v>
      </c>
      <c r="D7064" t="str">
        <v>Almuerzo</v>
      </c>
      <c r="E7064" t="str">
        <v>02 Febrero</v>
      </c>
      <c r="F7064">
        <v>2</v>
      </c>
      <c r="G7064" s="1">
        <f>COMEDORES!G124</f>
        <v>0</v>
      </c>
      <c r="H7064" s="1">
        <f>COMEDORES!H124</f>
        <v>0</v>
      </c>
    </row>
    <row r="7065">
      <c r="A7065" t="str">
        <v>Comedor Social</v>
      </c>
      <c r="B7065" t="str">
        <v>GUATEMALA</v>
      </c>
      <c r="C7065" t="str">
        <v>MIXCO</v>
      </c>
      <c r="D7065" t="str">
        <v>Almuerzo</v>
      </c>
      <c r="E7065" t="str">
        <v>03 Marzo</v>
      </c>
      <c r="F7065">
        <v>3</v>
      </c>
      <c r="G7065" s="1">
        <f>COMEDORES!I124</f>
        <v>0</v>
      </c>
      <c r="H7065" s="1">
        <f>COMEDORES!J124</f>
        <v>0</v>
      </c>
    </row>
    <row r="7066">
      <c r="A7066" t="str">
        <v>Comedor Social</v>
      </c>
      <c r="B7066" t="str">
        <v>GUATEMALA</v>
      </c>
      <c r="C7066" t="str">
        <v>MIXCO</v>
      </c>
      <c r="D7066" t="str">
        <v>Almuerzo</v>
      </c>
      <c r="E7066" t="str">
        <v>04 Abril</v>
      </c>
      <c r="F7066">
        <v>4</v>
      </c>
      <c r="G7066" s="1">
        <f>COMEDORES!K124</f>
        <v>0</v>
      </c>
      <c r="H7066" s="1">
        <f>COMEDORES!L124</f>
        <v>0</v>
      </c>
    </row>
    <row r="7067">
      <c r="A7067" t="str">
        <v>Comedor Social</v>
      </c>
      <c r="B7067" t="str">
        <v>GUATEMALA</v>
      </c>
      <c r="C7067" t="str">
        <v>MIXCO</v>
      </c>
      <c r="D7067" t="str">
        <v>Almuerzo</v>
      </c>
      <c r="E7067" t="str">
        <v>05 Mayo</v>
      </c>
      <c r="F7067">
        <v>5</v>
      </c>
      <c r="G7067" s="1">
        <f>COMEDORES!M124</f>
        <v>0</v>
      </c>
      <c r="H7067" s="1">
        <f>COMEDORES!N124</f>
        <v>0</v>
      </c>
    </row>
    <row r="7068">
      <c r="A7068" t="str">
        <v>Comedor Social</v>
      </c>
      <c r="B7068" t="str">
        <v>GUATEMALA</v>
      </c>
      <c r="C7068" t="str">
        <v>MIXCO</v>
      </c>
      <c r="D7068" t="str">
        <v>Almuerzo</v>
      </c>
      <c r="E7068" t="str">
        <v>06 Junio</v>
      </c>
      <c r="F7068">
        <v>6</v>
      </c>
      <c r="G7068" s="1">
        <f>COMEDORES!O124</f>
        <v>1000</v>
      </c>
      <c r="H7068" s="1">
        <f>COMEDORES!P124</f>
        <v>0</v>
      </c>
    </row>
    <row r="7069">
      <c r="A7069" t="str">
        <v>Comedor Social</v>
      </c>
      <c r="B7069" t="str">
        <v>GUATEMALA</v>
      </c>
      <c r="C7069" t="str">
        <v>MIXCO</v>
      </c>
      <c r="D7069" t="str">
        <v>Almuerzo</v>
      </c>
      <c r="E7069" t="str">
        <v>07 Julio</v>
      </c>
      <c r="F7069">
        <v>7</v>
      </c>
      <c r="G7069" s="1">
        <f>COMEDORES!Q124</f>
        <v>5600</v>
      </c>
      <c r="H7069" s="1">
        <f>COMEDORES!R124</f>
        <v>0</v>
      </c>
    </row>
    <row r="7070">
      <c r="A7070" t="str">
        <v>Comedor Social</v>
      </c>
      <c r="B7070" t="str">
        <v>GUATEMALA</v>
      </c>
      <c r="C7070" t="str">
        <v>MIXCO</v>
      </c>
      <c r="D7070" t="str">
        <v>Almuerzo</v>
      </c>
      <c r="E7070" t="str">
        <v>08 Agosto</v>
      </c>
      <c r="F7070">
        <v>8</v>
      </c>
      <c r="G7070" s="1">
        <f>COMEDORES!S124</f>
        <v>4200</v>
      </c>
      <c r="H7070" s="1">
        <f>COMEDORES!T124</f>
        <v>0</v>
      </c>
    </row>
    <row r="7071">
      <c r="A7071" t="str">
        <v>Comedor Social</v>
      </c>
      <c r="B7071" t="str">
        <v>GUATEMALA</v>
      </c>
      <c r="C7071" t="str">
        <v>MIXCO</v>
      </c>
      <c r="D7071" t="str">
        <v>Almuerzo</v>
      </c>
      <c r="E7071" t="str">
        <v>09 Septiembre</v>
      </c>
      <c r="F7071">
        <v>9</v>
      </c>
      <c r="G7071" s="1">
        <f>COMEDORES!U124</f>
        <v>4000</v>
      </c>
      <c r="H7071" s="1">
        <f>COMEDORES!V124</f>
        <v>0</v>
      </c>
    </row>
    <row r="7072">
      <c r="A7072" t="str">
        <v>Comedor Social</v>
      </c>
      <c r="B7072" t="str">
        <v>GUATEMALA</v>
      </c>
      <c r="C7072" t="str">
        <v>ROOSEVELT</v>
      </c>
      <c r="D7072" t="str">
        <v>Desayuno</v>
      </c>
      <c r="E7072" t="str">
        <v>01 Enero</v>
      </c>
      <c r="F7072">
        <v>1</v>
      </c>
      <c r="G7072" s="1">
        <f>COMEDORES!E125</f>
        <v>3292</v>
      </c>
      <c r="H7072" s="1">
        <f>COMEDORES!F125</f>
        <v>0</v>
      </c>
    </row>
    <row r="7073">
      <c r="A7073" t="str">
        <v>Comedor Social</v>
      </c>
      <c r="B7073" t="str">
        <v>GUATEMALA</v>
      </c>
      <c r="C7073" t="str">
        <v>ROOSEVELT</v>
      </c>
      <c r="D7073" t="str">
        <v>Desayuno</v>
      </c>
      <c r="E7073" t="str">
        <v>02 Febrero</v>
      </c>
      <c r="F7073">
        <v>2</v>
      </c>
      <c r="G7073" s="1">
        <f>COMEDORES!G125</f>
        <v>3917</v>
      </c>
      <c r="H7073" s="1">
        <f>COMEDORES!H125</f>
        <v>169204.5</v>
      </c>
    </row>
    <row r="7074">
      <c r="A7074" t="str">
        <v>Comedor Social</v>
      </c>
      <c r="B7074" t="str">
        <v>GUATEMALA</v>
      </c>
      <c r="C7074" t="str">
        <v>ROOSEVELT</v>
      </c>
      <c r="D7074" t="str">
        <v>Desayuno</v>
      </c>
      <c r="E7074" t="str">
        <v>03 Marzo</v>
      </c>
      <c r="F7074">
        <v>3</v>
      </c>
      <c r="G7074" s="1">
        <f>COMEDORES!I125</f>
        <v>5500</v>
      </c>
      <c r="H7074" s="1">
        <f>COMEDORES!J125</f>
        <v>136597.5</v>
      </c>
    </row>
    <row r="7075">
      <c r="A7075" t="str">
        <v>Comedor Social</v>
      </c>
      <c r="B7075" t="str">
        <v>GUATEMALA</v>
      </c>
      <c r="C7075" t="str">
        <v>ROOSEVELT</v>
      </c>
      <c r="D7075" t="str">
        <v>Desayuno</v>
      </c>
      <c r="E7075" t="str">
        <v>04 Abril</v>
      </c>
      <c r="F7075">
        <v>4</v>
      </c>
      <c r="G7075" s="1">
        <f>COMEDORES!K125</f>
        <v>4750</v>
      </c>
      <c r="H7075" s="1">
        <f>COMEDORES!L125</f>
        <v>435375</v>
      </c>
    </row>
    <row r="7076">
      <c r="A7076" t="str">
        <v>Comedor Social</v>
      </c>
      <c r="B7076" t="str">
        <v>GUATEMALA</v>
      </c>
      <c r="C7076" t="str">
        <v>ROOSEVELT</v>
      </c>
      <c r="D7076" t="str">
        <v>Desayuno</v>
      </c>
      <c r="E7076" t="str">
        <v>05 Mayo</v>
      </c>
      <c r="F7076">
        <v>5</v>
      </c>
      <c r="G7076" s="1">
        <f>COMEDORES!M125</f>
        <v>5000</v>
      </c>
      <c r="H7076" s="1">
        <f>COMEDORES!N125</f>
        <v>306375</v>
      </c>
    </row>
    <row r="7077">
      <c r="A7077" t="str">
        <v>Comedor Social</v>
      </c>
      <c r="B7077" t="str">
        <v>GUATEMALA</v>
      </c>
      <c r="C7077" t="str">
        <v>ROOSEVELT</v>
      </c>
      <c r="D7077" t="str">
        <v>Desayuno</v>
      </c>
      <c r="E7077" t="str">
        <v>06 Junio</v>
      </c>
      <c r="F7077">
        <v>6</v>
      </c>
      <c r="G7077" s="1">
        <f>COMEDORES!O125</f>
        <v>5250</v>
      </c>
      <c r="H7077" s="1">
        <f>COMEDORES!P125</f>
        <v>322500</v>
      </c>
    </row>
    <row r="7078">
      <c r="A7078" t="str">
        <v>Comedor Social</v>
      </c>
      <c r="B7078" t="str">
        <v>GUATEMALA</v>
      </c>
      <c r="C7078" t="str">
        <v>ROOSEVELT</v>
      </c>
      <c r="D7078" t="str">
        <v>Desayuno</v>
      </c>
      <c r="E7078" t="str">
        <v>07 Julio</v>
      </c>
      <c r="F7078">
        <v>7</v>
      </c>
      <c r="G7078" s="1">
        <f>COMEDORES!Q125</f>
        <v>5750</v>
      </c>
      <c r="H7078" s="1">
        <f>COMEDORES!R125</f>
        <v>342750</v>
      </c>
    </row>
    <row r="7079">
      <c r="A7079" t="str">
        <v>Comedor Social</v>
      </c>
      <c r="B7079" t="str">
        <v>GUATEMALA</v>
      </c>
      <c r="C7079" t="str">
        <v>ROOSEVELT</v>
      </c>
      <c r="D7079" t="str">
        <v>Desayuno</v>
      </c>
      <c r="E7079" t="str">
        <v>08 Agosto</v>
      </c>
      <c r="F7079">
        <v>8</v>
      </c>
      <c r="G7079" s="1">
        <f>COMEDORES!S125</f>
        <v>5250</v>
      </c>
      <c r="H7079" s="1">
        <f>COMEDORES!T125</f>
        <v>386687.5</v>
      </c>
    </row>
    <row r="7080">
      <c r="A7080" t="str">
        <v>Comedor Social</v>
      </c>
      <c r="B7080" t="str">
        <v>GUATEMALA</v>
      </c>
      <c r="C7080" t="str">
        <v>ROOSEVELT</v>
      </c>
      <c r="D7080" t="str">
        <v>Desayuno</v>
      </c>
      <c r="E7080" t="str">
        <v>09 Septiembre</v>
      </c>
      <c r="F7080">
        <v>9</v>
      </c>
      <c r="G7080" s="1">
        <f>COMEDORES!U125</f>
        <v>5000</v>
      </c>
      <c r="H7080" s="1">
        <f>COMEDORES!V125</f>
        <v>353062.5</v>
      </c>
    </row>
    <row r="7081">
      <c r="A7081" t="str">
        <v>Comedor Social</v>
      </c>
      <c r="B7081" t="str">
        <v>GUATEMALA</v>
      </c>
      <c r="C7081" t="str">
        <v>ROOSEVELT</v>
      </c>
      <c r="D7081" t="str">
        <v>Almuerzo</v>
      </c>
      <c r="E7081" t="str">
        <v>01 Enero</v>
      </c>
      <c r="F7081">
        <v>1</v>
      </c>
      <c r="G7081" s="1">
        <f>COMEDORES!E126</f>
        <v>4587</v>
      </c>
      <c r="H7081" s="1">
        <f>COMEDORES!F126</f>
        <v>0</v>
      </c>
    </row>
    <row r="7082">
      <c r="A7082" t="str">
        <v>Comedor Social</v>
      </c>
      <c r="B7082" t="str">
        <v>GUATEMALA</v>
      </c>
      <c r="C7082" t="str">
        <v>ROOSEVELT</v>
      </c>
      <c r="D7082" t="str">
        <v>Almuerzo</v>
      </c>
      <c r="E7082" t="str">
        <v>02 Febrero</v>
      </c>
      <c r="F7082">
        <v>2</v>
      </c>
      <c r="G7082" s="1">
        <f>COMEDORES!G126</f>
        <v>5302</v>
      </c>
      <c r="H7082" s="1">
        <f>COMEDORES!H126</f>
        <v>0</v>
      </c>
    </row>
    <row r="7083">
      <c r="A7083" t="str">
        <v>Comedor Social</v>
      </c>
      <c r="B7083" t="str">
        <v>GUATEMALA</v>
      </c>
      <c r="C7083" t="str">
        <v>ROOSEVELT</v>
      </c>
      <c r="D7083" t="str">
        <v>Almuerzo</v>
      </c>
      <c r="E7083" t="str">
        <v>03 Marzo</v>
      </c>
      <c r="F7083">
        <v>3</v>
      </c>
      <c r="G7083" s="1">
        <f>COMEDORES!I126</f>
        <v>7700</v>
      </c>
      <c r="H7083" s="1">
        <f>COMEDORES!J126</f>
        <v>0</v>
      </c>
    </row>
    <row r="7084">
      <c r="A7084" t="str">
        <v>Comedor Social</v>
      </c>
      <c r="B7084" t="str">
        <v>GUATEMALA</v>
      </c>
      <c r="C7084" t="str">
        <v>ROOSEVELT</v>
      </c>
      <c r="D7084" t="str">
        <v>Almuerzo</v>
      </c>
      <c r="E7084" t="str">
        <v>04 Abril</v>
      </c>
      <c r="F7084">
        <v>4</v>
      </c>
      <c r="G7084" s="1">
        <f>COMEDORES!K126</f>
        <v>6650</v>
      </c>
      <c r="H7084" s="1">
        <f>COMEDORES!L126</f>
        <v>0</v>
      </c>
    </row>
    <row r="7085">
      <c r="A7085" t="str">
        <v>Comedor Social</v>
      </c>
      <c r="B7085" t="str">
        <v>GUATEMALA</v>
      </c>
      <c r="C7085" t="str">
        <v>ROOSEVELT</v>
      </c>
      <c r="D7085" t="str">
        <v>Almuerzo</v>
      </c>
      <c r="E7085" t="str">
        <v>05 Mayo</v>
      </c>
      <c r="F7085">
        <v>5</v>
      </c>
      <c r="G7085" s="1">
        <f>COMEDORES!M126</f>
        <v>7000</v>
      </c>
      <c r="H7085" s="1">
        <f>COMEDORES!N126</f>
        <v>0</v>
      </c>
    </row>
    <row r="7086">
      <c r="A7086" t="str">
        <v>Comedor Social</v>
      </c>
      <c r="B7086" t="str">
        <v>GUATEMALA</v>
      </c>
      <c r="C7086" t="str">
        <v>ROOSEVELT</v>
      </c>
      <c r="D7086" t="str">
        <v>Almuerzo</v>
      </c>
      <c r="E7086" t="str">
        <v>06 Junio</v>
      </c>
      <c r="F7086">
        <v>6</v>
      </c>
      <c r="G7086" s="1">
        <f>COMEDORES!O126</f>
        <v>7500</v>
      </c>
      <c r="H7086" s="1">
        <f>COMEDORES!P126</f>
        <v>0</v>
      </c>
    </row>
    <row r="7087">
      <c r="A7087" t="str">
        <v>Comedor Social</v>
      </c>
      <c r="B7087" t="str">
        <v>GUATEMALA</v>
      </c>
      <c r="C7087" t="str">
        <v>ROOSEVELT</v>
      </c>
      <c r="D7087" t="str">
        <v>Almuerzo</v>
      </c>
      <c r="E7087" t="str">
        <v>07 Julio</v>
      </c>
      <c r="F7087">
        <v>7</v>
      </c>
      <c r="G7087" s="1">
        <f>COMEDORES!Q126</f>
        <v>8625</v>
      </c>
      <c r="H7087" s="1">
        <f>COMEDORES!R126</f>
        <v>0</v>
      </c>
    </row>
    <row r="7088">
      <c r="A7088" t="str">
        <v>Comedor Social</v>
      </c>
      <c r="B7088" t="str">
        <v>GUATEMALA</v>
      </c>
      <c r="C7088" t="str">
        <v>ROOSEVELT</v>
      </c>
      <c r="D7088" t="str">
        <v>Almuerzo</v>
      </c>
      <c r="E7088" t="str">
        <v>08 Agosto</v>
      </c>
      <c r="F7088">
        <v>8</v>
      </c>
      <c r="G7088" s="1">
        <f>COMEDORES!S126</f>
        <v>7875</v>
      </c>
      <c r="H7088" s="1">
        <f>COMEDORES!T126</f>
        <v>0</v>
      </c>
    </row>
    <row r="7089">
      <c r="A7089" t="str">
        <v>Comedor Social</v>
      </c>
      <c r="B7089" t="str">
        <v>GUATEMALA</v>
      </c>
      <c r="C7089" t="str">
        <v>ROOSEVELT</v>
      </c>
      <c r="D7089" t="str">
        <v>Almuerzo</v>
      </c>
      <c r="E7089" t="str">
        <v>09 Septiembre</v>
      </c>
      <c r="F7089">
        <v>9</v>
      </c>
      <c r="G7089" s="1">
        <f>COMEDORES!U126</f>
        <v>7500</v>
      </c>
      <c r="H7089" s="1">
        <f>COMEDORES!V126</f>
        <v>0</v>
      </c>
    </row>
    <row r="7090">
      <c r="A7090" t="str">
        <v>Comedor Social</v>
      </c>
      <c r="B7090" t="str">
        <v>GUATEMALA</v>
      </c>
      <c r="C7090" t="str">
        <v>UNOP</v>
      </c>
      <c r="D7090" t="str">
        <v>Desayuno</v>
      </c>
      <c r="E7090" t="str">
        <v>01 Enero</v>
      </c>
      <c r="F7090">
        <v>1</v>
      </c>
      <c r="G7090" s="1">
        <f>COMEDORES!E127</f>
        <v>1620</v>
      </c>
      <c r="H7090" s="1">
        <f>COMEDORES!F127</f>
        <v>0</v>
      </c>
    </row>
    <row r="7091">
      <c r="A7091" t="str">
        <v>Comedor Social</v>
      </c>
      <c r="B7091" t="str">
        <v>GUATEMALA</v>
      </c>
      <c r="C7091" t="str">
        <v>UNOP</v>
      </c>
      <c r="D7091" t="str">
        <v>Desayuno</v>
      </c>
      <c r="E7091" t="str">
        <v>02 Febrero</v>
      </c>
      <c r="F7091">
        <v>2</v>
      </c>
      <c r="G7091" s="1">
        <f>COMEDORES!G127</f>
        <v>1800</v>
      </c>
      <c r="H7091" s="1">
        <f>COMEDORES!H127</f>
        <v>80595</v>
      </c>
    </row>
    <row r="7092">
      <c r="A7092" t="str">
        <v>Comedor Social</v>
      </c>
      <c r="B7092" t="str">
        <v>GUATEMALA</v>
      </c>
      <c r="C7092" t="str">
        <v>UNOP</v>
      </c>
      <c r="D7092" t="str">
        <v>Desayuno</v>
      </c>
      <c r="E7092" t="str">
        <v>03 Marzo</v>
      </c>
      <c r="F7092">
        <v>3</v>
      </c>
      <c r="G7092" s="1">
        <f>COMEDORES!I127</f>
        <v>1980</v>
      </c>
      <c r="H7092" s="1">
        <f>COMEDORES!J127</f>
        <v>51012</v>
      </c>
    </row>
    <row r="7093">
      <c r="A7093" t="str">
        <v>Comedor Social</v>
      </c>
      <c r="B7093" t="str">
        <v>GUATEMALA</v>
      </c>
      <c r="C7093" t="str">
        <v>UNOP</v>
      </c>
      <c r="D7093" t="str">
        <v>Desayuno</v>
      </c>
      <c r="E7093" t="str">
        <v>04 Abril</v>
      </c>
      <c r="F7093">
        <v>4</v>
      </c>
      <c r="G7093" s="1">
        <f>COMEDORES!K127</f>
        <v>1710</v>
      </c>
      <c r="H7093" s="1">
        <f>COMEDORES!L127</f>
        <v>137430</v>
      </c>
    </row>
    <row r="7094">
      <c r="A7094" t="str">
        <v>Comedor Social</v>
      </c>
      <c r="B7094" t="str">
        <v>GUATEMALA</v>
      </c>
      <c r="C7094" t="str">
        <v>UNOP</v>
      </c>
      <c r="D7094" t="str">
        <v>Desayuno</v>
      </c>
      <c r="E7094" t="str">
        <v>05 Mayo</v>
      </c>
      <c r="F7094">
        <v>5</v>
      </c>
      <c r="G7094" s="1">
        <f>COMEDORES!M127</f>
        <v>1800</v>
      </c>
      <c r="H7094" s="1">
        <f>COMEDORES!N127</f>
        <v>93960</v>
      </c>
    </row>
    <row r="7095">
      <c r="A7095" t="str">
        <v>Comedor Social</v>
      </c>
      <c r="B7095" t="str">
        <v>GUATEMALA</v>
      </c>
      <c r="C7095" t="str">
        <v>UNOP</v>
      </c>
      <c r="D7095" t="str">
        <v>Desayuno</v>
      </c>
      <c r="E7095" t="str">
        <v>06 Junio</v>
      </c>
      <c r="F7095">
        <v>6</v>
      </c>
      <c r="G7095" s="1">
        <f>COMEDORES!O127</f>
        <v>1890</v>
      </c>
      <c r="H7095" s="1">
        <f>COMEDORES!P127</f>
        <v>101800</v>
      </c>
    </row>
    <row r="7096">
      <c r="A7096" t="str">
        <v>Comedor Social</v>
      </c>
      <c r="B7096" t="str">
        <v>GUATEMALA</v>
      </c>
      <c r="C7096" t="str">
        <v>UNOP</v>
      </c>
      <c r="D7096" t="str">
        <v>Desayuno</v>
      </c>
      <c r="E7096" t="str">
        <v>07 Julio</v>
      </c>
      <c r="F7096">
        <v>7</v>
      </c>
      <c r="G7096" s="1">
        <f>COMEDORES!Q127</f>
        <v>2070</v>
      </c>
      <c r="H7096" s="1">
        <f>COMEDORES!R127</f>
        <v>106890</v>
      </c>
    </row>
    <row r="7097">
      <c r="A7097" t="str">
        <v>Comedor Social</v>
      </c>
      <c r="B7097" t="str">
        <v>GUATEMALA</v>
      </c>
      <c r="C7097" t="str">
        <v>UNOP</v>
      </c>
      <c r="D7097" t="str">
        <v>Desayuno</v>
      </c>
      <c r="E7097" t="str">
        <v>08 Agosto</v>
      </c>
      <c r="F7097">
        <v>8</v>
      </c>
      <c r="G7097" s="1">
        <f>COMEDORES!S127</f>
        <v>1800</v>
      </c>
      <c r="H7097" s="1">
        <f>COMEDORES!T127</f>
        <v>117070</v>
      </c>
    </row>
    <row r="7098">
      <c r="A7098" t="str">
        <v>Comedor Social</v>
      </c>
      <c r="B7098" t="str">
        <v>GUATEMALA</v>
      </c>
      <c r="C7098" t="str">
        <v>UNOP</v>
      </c>
      <c r="D7098" t="str">
        <v>Desayuno</v>
      </c>
      <c r="E7098" t="str">
        <v>09 Septiembre</v>
      </c>
      <c r="F7098">
        <v>9</v>
      </c>
      <c r="G7098" s="1">
        <f>COMEDORES!U127</f>
        <v>1800</v>
      </c>
      <c r="H7098" s="1">
        <f>COMEDORES!V127</f>
        <v>101800</v>
      </c>
    </row>
    <row r="7099">
      <c r="A7099" t="str">
        <v>Comedor Social</v>
      </c>
      <c r="B7099" t="str">
        <v>GUATEMALA</v>
      </c>
      <c r="C7099" t="str">
        <v>UNOP</v>
      </c>
      <c r="D7099" t="str">
        <v>Almuerzo</v>
      </c>
      <c r="E7099" t="str">
        <v>01 Enero</v>
      </c>
      <c r="F7099">
        <v>1</v>
      </c>
      <c r="G7099" s="1">
        <f>COMEDORES!E128</f>
        <v>1900</v>
      </c>
      <c r="H7099" s="1">
        <f>COMEDORES!F128</f>
        <v>0</v>
      </c>
    </row>
    <row r="7100">
      <c r="A7100" t="str">
        <v>Comedor Social</v>
      </c>
      <c r="B7100" t="str">
        <v>GUATEMALA</v>
      </c>
      <c r="C7100" t="str">
        <v>UNOP</v>
      </c>
      <c r="D7100" t="str">
        <v>Almuerzo</v>
      </c>
      <c r="E7100" t="str">
        <v>02 Febrero</v>
      </c>
      <c r="F7100">
        <v>2</v>
      </c>
      <c r="G7100" s="1">
        <f>COMEDORES!G128</f>
        <v>2000</v>
      </c>
      <c r="H7100" s="1">
        <f>COMEDORES!H128</f>
        <v>0</v>
      </c>
    </row>
    <row r="7101">
      <c r="A7101" t="str">
        <v>Comedor Social</v>
      </c>
      <c r="B7101" t="str">
        <v>GUATEMALA</v>
      </c>
      <c r="C7101" t="str">
        <v>UNOP</v>
      </c>
      <c r="D7101" t="str">
        <v>Almuerzo</v>
      </c>
      <c r="E7101" t="str">
        <v>03 Marzo</v>
      </c>
      <c r="F7101">
        <v>3</v>
      </c>
      <c r="G7101" s="1">
        <f>COMEDORES!I128</f>
        <v>2200</v>
      </c>
      <c r="H7101" s="1">
        <f>COMEDORES!J128</f>
        <v>0</v>
      </c>
    </row>
    <row r="7102">
      <c r="A7102" t="str">
        <v>Comedor Social</v>
      </c>
      <c r="B7102" t="str">
        <v>GUATEMALA</v>
      </c>
      <c r="C7102" t="str">
        <v>UNOP</v>
      </c>
      <c r="D7102" t="str">
        <v>Almuerzo</v>
      </c>
      <c r="E7102" t="str">
        <v>04 Abril</v>
      </c>
      <c r="F7102">
        <v>4</v>
      </c>
      <c r="G7102" s="1">
        <f>COMEDORES!K128</f>
        <v>1800</v>
      </c>
      <c r="H7102" s="1">
        <f>COMEDORES!L128</f>
        <v>0</v>
      </c>
    </row>
    <row r="7103">
      <c r="A7103" t="str">
        <v>Comedor Social</v>
      </c>
      <c r="B7103" t="str">
        <v>GUATEMALA</v>
      </c>
      <c r="C7103" t="str">
        <v>UNOP</v>
      </c>
      <c r="D7103" t="str">
        <v>Almuerzo</v>
      </c>
      <c r="E7103" t="str">
        <v>05 Mayo</v>
      </c>
      <c r="F7103">
        <v>5</v>
      </c>
      <c r="G7103" s="1">
        <f>COMEDORES!M128</f>
        <v>2000</v>
      </c>
      <c r="H7103" s="1">
        <f>COMEDORES!N128</f>
        <v>0</v>
      </c>
    </row>
    <row r="7104">
      <c r="A7104" t="str">
        <v>Comedor Social</v>
      </c>
      <c r="B7104" t="str">
        <v>GUATEMALA</v>
      </c>
      <c r="C7104" t="str">
        <v>UNOP</v>
      </c>
      <c r="D7104" t="str">
        <v>Almuerzo</v>
      </c>
      <c r="E7104" t="str">
        <v>06 Junio</v>
      </c>
      <c r="F7104">
        <v>6</v>
      </c>
      <c r="G7104" s="1">
        <f>COMEDORES!O128</f>
        <v>2100</v>
      </c>
      <c r="H7104" s="1">
        <f>COMEDORES!P128</f>
        <v>0</v>
      </c>
    </row>
    <row r="7105">
      <c r="A7105" t="str">
        <v>Comedor Social</v>
      </c>
      <c r="B7105" t="str">
        <v>GUATEMALA</v>
      </c>
      <c r="C7105" t="str">
        <v>UNOP</v>
      </c>
      <c r="D7105" t="str">
        <v>Almuerzo</v>
      </c>
      <c r="E7105" t="str">
        <v>07 Julio</v>
      </c>
      <c r="F7105">
        <v>7</v>
      </c>
      <c r="G7105" s="1">
        <f>COMEDORES!Q128</f>
        <v>2300</v>
      </c>
      <c r="H7105" s="1">
        <f>COMEDORES!R128</f>
        <v>0</v>
      </c>
    </row>
    <row r="7106">
      <c r="A7106" t="str">
        <v>Comedor Social</v>
      </c>
      <c r="B7106" t="str">
        <v>GUATEMALA</v>
      </c>
      <c r="C7106" t="str">
        <v>UNOP</v>
      </c>
      <c r="D7106" t="str">
        <v>Almuerzo</v>
      </c>
      <c r="E7106" t="str">
        <v>08 Agosto</v>
      </c>
      <c r="F7106">
        <v>8</v>
      </c>
      <c r="G7106" s="1">
        <f>COMEDORES!S128</f>
        <v>2000</v>
      </c>
      <c r="H7106" s="1">
        <f>COMEDORES!T128</f>
        <v>0</v>
      </c>
    </row>
    <row r="7107">
      <c r="A7107" t="str">
        <v>Comedor Social</v>
      </c>
      <c r="B7107" t="str">
        <v>GUATEMALA</v>
      </c>
      <c r="C7107" t="str">
        <v>UNOP</v>
      </c>
      <c r="D7107" t="str">
        <v>Almuerzo</v>
      </c>
      <c r="E7107" t="str">
        <v>09 Septiembre</v>
      </c>
      <c r="F7107">
        <v>9</v>
      </c>
      <c r="G7107" s="1">
        <f>COMEDORES!U128</f>
        <v>2000</v>
      </c>
      <c r="H7107" s="1">
        <f>COMEDORES!V128</f>
        <v>0</v>
      </c>
    </row>
    <row r="7108">
      <c r="A7108" t="str">
        <v>Comedor Social</v>
      </c>
      <c r="B7108" t="str">
        <v>GUATEMALA</v>
      </c>
      <c r="C7108" t="str">
        <v>PALENCIA</v>
      </c>
      <c r="D7108" t="str">
        <v>Desayuno</v>
      </c>
      <c r="E7108" t="str">
        <v>01 Enero</v>
      </c>
      <c r="F7108">
        <v>1</v>
      </c>
      <c r="G7108" s="1">
        <f>COMEDORES!E129</f>
        <v>1800</v>
      </c>
      <c r="H7108" s="1">
        <f>COMEDORES!F129</f>
        <v>0</v>
      </c>
    </row>
    <row r="7109">
      <c r="A7109" t="str">
        <v>Comedor Social</v>
      </c>
      <c r="B7109" t="str">
        <v>GUATEMALA</v>
      </c>
      <c r="C7109" t="str">
        <v>PALENCIA</v>
      </c>
      <c r="D7109" t="str">
        <v>Desayuno</v>
      </c>
      <c r="E7109" t="str">
        <v>02 Febrero</v>
      </c>
      <c r="F7109">
        <v>2</v>
      </c>
      <c r="G7109" s="1">
        <f>COMEDORES!G129</f>
        <v>2000</v>
      </c>
      <c r="H7109" s="1">
        <f>COMEDORES!H129</f>
        <v>86092.5</v>
      </c>
    </row>
    <row r="7110">
      <c r="A7110" t="str">
        <v>Comedor Social</v>
      </c>
      <c r="B7110" t="str">
        <v>GUATEMALA</v>
      </c>
      <c r="C7110" t="str">
        <v>PALENCIA</v>
      </c>
      <c r="D7110" t="str">
        <v>Desayuno</v>
      </c>
      <c r="E7110" t="str">
        <v>03 Marzo</v>
      </c>
      <c r="F7110">
        <v>3</v>
      </c>
      <c r="G7110" s="1">
        <f>COMEDORES!I129</f>
        <v>2200</v>
      </c>
      <c r="H7110" s="1">
        <f>COMEDORES!J129</f>
        <v>82920</v>
      </c>
    </row>
    <row r="7111">
      <c r="A7111" t="str">
        <v>Comedor Social</v>
      </c>
      <c r="B7111" t="str">
        <v>GUATEMALA</v>
      </c>
      <c r="C7111" t="str">
        <v>PALENCIA</v>
      </c>
      <c r="D7111" t="str">
        <v>Desayuno</v>
      </c>
      <c r="E7111" t="str">
        <v>04 Abril</v>
      </c>
      <c r="F7111">
        <v>4</v>
      </c>
      <c r="G7111" s="1">
        <f>COMEDORES!K129</f>
        <v>1900</v>
      </c>
      <c r="H7111" s="1">
        <f>COMEDORES!L129</f>
        <v>186757.5</v>
      </c>
    </row>
    <row r="7112">
      <c r="A7112" t="str">
        <v>Comedor Social</v>
      </c>
      <c r="B7112" t="str">
        <v>GUATEMALA</v>
      </c>
      <c r="C7112" t="str">
        <v>PALENCIA</v>
      </c>
      <c r="D7112" t="str">
        <v>Desayuno</v>
      </c>
      <c r="E7112" t="str">
        <v>05 Mayo</v>
      </c>
      <c r="F7112">
        <v>5</v>
      </c>
      <c r="G7112" s="1">
        <f>COMEDORES!M129</f>
        <v>1900</v>
      </c>
      <c r="H7112" s="1">
        <f>COMEDORES!N129</f>
        <v>127775</v>
      </c>
    </row>
    <row r="7113">
      <c r="A7113" t="str">
        <v>Comedor Social</v>
      </c>
      <c r="B7113" t="str">
        <v>GUATEMALA</v>
      </c>
      <c r="C7113" t="str">
        <v>PALENCIA</v>
      </c>
      <c r="D7113" t="str">
        <v>Desayuno</v>
      </c>
      <c r="E7113" t="str">
        <v>06 Junio</v>
      </c>
      <c r="F7113">
        <v>6</v>
      </c>
      <c r="G7113" s="1">
        <f>COMEDORES!O129</f>
        <v>2100</v>
      </c>
      <c r="H7113" s="1">
        <f>COMEDORES!P129</f>
        <v>127775</v>
      </c>
    </row>
    <row r="7114">
      <c r="A7114" t="str">
        <v>Comedor Social</v>
      </c>
      <c r="B7114" t="str">
        <v>GUATEMALA</v>
      </c>
      <c r="C7114" t="str">
        <v>PALENCIA</v>
      </c>
      <c r="D7114" t="str">
        <v>Desayuno</v>
      </c>
      <c r="E7114" t="str">
        <v>07 Julio</v>
      </c>
      <c r="F7114">
        <v>7</v>
      </c>
      <c r="G7114" s="1">
        <f>COMEDORES!Q129</f>
        <v>2300</v>
      </c>
      <c r="H7114" s="1">
        <f>COMEDORES!R129</f>
        <v>141225</v>
      </c>
    </row>
    <row r="7115">
      <c r="A7115" t="str">
        <v>Comedor Social</v>
      </c>
      <c r="B7115" t="str">
        <v>GUATEMALA</v>
      </c>
      <c r="C7115" t="str">
        <v>PALENCIA</v>
      </c>
      <c r="D7115" t="str">
        <v>Desayuno</v>
      </c>
      <c r="E7115" t="str">
        <v>08 Agosto</v>
      </c>
      <c r="F7115">
        <v>8</v>
      </c>
      <c r="G7115" s="1">
        <f>COMEDORES!S129</f>
        <v>2100</v>
      </c>
      <c r="H7115" s="1">
        <f>COMEDORES!T129</f>
        <v>154675</v>
      </c>
    </row>
    <row r="7116">
      <c r="A7116" t="str">
        <v>Comedor Social</v>
      </c>
      <c r="B7116" t="str">
        <v>GUATEMALA</v>
      </c>
      <c r="C7116" t="str">
        <v>PALENCIA</v>
      </c>
      <c r="D7116" t="str">
        <v>Desayuno</v>
      </c>
      <c r="E7116" t="str">
        <v>09 Septiembre</v>
      </c>
      <c r="F7116">
        <v>9</v>
      </c>
      <c r="G7116" s="1">
        <f>COMEDORES!U129</f>
        <v>2000</v>
      </c>
      <c r="H7116" s="1">
        <f>COMEDORES!V129</f>
        <v>141225</v>
      </c>
    </row>
    <row r="7117">
      <c r="A7117" t="str">
        <v>Comedor Social</v>
      </c>
      <c r="B7117" t="str">
        <v>GUATEMALA</v>
      </c>
      <c r="C7117" t="str">
        <v>PALENCIA</v>
      </c>
      <c r="D7117" t="str">
        <v>Almuerzo</v>
      </c>
      <c r="E7117" t="str">
        <v>01 Enero</v>
      </c>
      <c r="F7117">
        <v>1</v>
      </c>
      <c r="G7117" s="1">
        <f>COMEDORES!E130</f>
        <v>2850</v>
      </c>
      <c r="H7117" s="1">
        <f>COMEDORES!F130</f>
        <v>0</v>
      </c>
    </row>
    <row r="7118">
      <c r="A7118" t="str">
        <v>Comedor Social</v>
      </c>
      <c r="B7118" t="str">
        <v>GUATEMALA</v>
      </c>
      <c r="C7118" t="str">
        <v>PALENCIA</v>
      </c>
      <c r="D7118" t="str">
        <v>Almuerzo</v>
      </c>
      <c r="E7118" t="str">
        <v>02 Febrero</v>
      </c>
      <c r="F7118">
        <v>2</v>
      </c>
      <c r="G7118" s="1">
        <f>COMEDORES!G130</f>
        <v>3000</v>
      </c>
      <c r="H7118" s="1">
        <f>COMEDORES!H130</f>
        <v>0</v>
      </c>
    </row>
    <row r="7119">
      <c r="A7119" t="str">
        <v>Comedor Social</v>
      </c>
      <c r="B7119" t="str">
        <v>GUATEMALA</v>
      </c>
      <c r="C7119" t="str">
        <v>PALENCIA</v>
      </c>
      <c r="D7119" t="str">
        <v>Almuerzo</v>
      </c>
      <c r="E7119" t="str">
        <v>03 Marzo</v>
      </c>
      <c r="F7119">
        <v>3</v>
      </c>
      <c r="G7119" s="1">
        <f>COMEDORES!I130</f>
        <v>3300</v>
      </c>
      <c r="H7119" s="1">
        <f>COMEDORES!J130</f>
        <v>0</v>
      </c>
    </row>
    <row r="7120">
      <c r="A7120" t="str">
        <v>Comedor Social</v>
      </c>
      <c r="B7120" t="str">
        <v>GUATEMALA</v>
      </c>
      <c r="C7120" t="str">
        <v>PALENCIA</v>
      </c>
      <c r="D7120" t="str">
        <v>Almuerzo</v>
      </c>
      <c r="E7120" t="str">
        <v>04 Abril</v>
      </c>
      <c r="F7120">
        <v>4</v>
      </c>
      <c r="G7120" s="1">
        <f>COMEDORES!K130</f>
        <v>2850</v>
      </c>
      <c r="H7120" s="1">
        <f>COMEDORES!L130</f>
        <v>0</v>
      </c>
    </row>
    <row r="7121">
      <c r="A7121" t="str">
        <v>Comedor Social</v>
      </c>
      <c r="B7121" t="str">
        <v>GUATEMALA</v>
      </c>
      <c r="C7121" t="str">
        <v>PALENCIA</v>
      </c>
      <c r="D7121" t="str">
        <v>Almuerzo</v>
      </c>
      <c r="E7121" t="str">
        <v>05 Mayo</v>
      </c>
      <c r="F7121">
        <v>5</v>
      </c>
      <c r="G7121" s="1">
        <f>COMEDORES!M130</f>
        <v>2850</v>
      </c>
      <c r="H7121" s="1">
        <f>COMEDORES!N130</f>
        <v>0</v>
      </c>
    </row>
    <row r="7122">
      <c r="A7122" t="str">
        <v>Comedor Social</v>
      </c>
      <c r="B7122" t="str">
        <v>GUATEMALA</v>
      </c>
      <c r="C7122" t="str">
        <v>PALENCIA</v>
      </c>
      <c r="D7122" t="str">
        <v>Almuerzo</v>
      </c>
      <c r="E7122" t="str">
        <v>06 Junio</v>
      </c>
      <c r="F7122">
        <v>6</v>
      </c>
      <c r="G7122" s="1">
        <f>COMEDORES!O130</f>
        <v>3150</v>
      </c>
      <c r="H7122" s="1">
        <f>COMEDORES!P130</f>
        <v>0</v>
      </c>
    </row>
    <row r="7123">
      <c r="A7123" t="str">
        <v>Comedor Social</v>
      </c>
      <c r="B7123" t="str">
        <v>GUATEMALA</v>
      </c>
      <c r="C7123" t="str">
        <v>PALENCIA</v>
      </c>
      <c r="D7123" t="str">
        <v>Almuerzo</v>
      </c>
      <c r="E7123" t="str">
        <v>07 Julio</v>
      </c>
      <c r="F7123">
        <v>7</v>
      </c>
      <c r="G7123" s="1">
        <f>COMEDORES!Q130</f>
        <v>3450</v>
      </c>
      <c r="H7123" s="1">
        <f>COMEDORES!R130</f>
        <v>0</v>
      </c>
    </row>
    <row r="7124">
      <c r="A7124" t="str">
        <v>Comedor Social</v>
      </c>
      <c r="B7124" t="str">
        <v>GUATEMALA</v>
      </c>
      <c r="C7124" t="str">
        <v>PALENCIA</v>
      </c>
      <c r="D7124" t="str">
        <v>Almuerzo</v>
      </c>
      <c r="E7124" t="str">
        <v>08 Agosto</v>
      </c>
      <c r="F7124">
        <v>8</v>
      </c>
      <c r="G7124" s="1">
        <f>COMEDORES!S130</f>
        <v>3150</v>
      </c>
      <c r="H7124" s="1">
        <f>COMEDORES!T130</f>
        <v>0</v>
      </c>
    </row>
    <row r="7125">
      <c r="A7125" t="str">
        <v>Comedor Social</v>
      </c>
      <c r="B7125" t="str">
        <v>GUATEMALA</v>
      </c>
      <c r="C7125" t="str">
        <v>PALENCIA</v>
      </c>
      <c r="D7125" t="str">
        <v>Almuerzo</v>
      </c>
      <c r="E7125" t="str">
        <v>09 Septiembre</v>
      </c>
      <c r="F7125">
        <v>9</v>
      </c>
      <c r="G7125" s="1">
        <f>COMEDORES!U130</f>
        <v>3000</v>
      </c>
      <c r="H7125" s="1">
        <f>COMEDORES!V130</f>
        <v>0</v>
      </c>
    </row>
    <row r="7126">
      <c r="A7126" t="str">
        <v>Comedor Social</v>
      </c>
      <c r="B7126" t="str">
        <v>GUATEMALA</v>
      </c>
      <c r="C7126" t="str">
        <v>SAN JOSE DEL GOLFO</v>
      </c>
      <c r="D7126" t="str">
        <v>Desayuno</v>
      </c>
      <c r="E7126" t="str">
        <v>01 Enero</v>
      </c>
      <c r="F7126">
        <v>1</v>
      </c>
      <c r="G7126" s="1">
        <f>COMEDORES!E131</f>
        <v>0</v>
      </c>
      <c r="H7126" s="1">
        <f>COMEDORES!F131</f>
        <v>0</v>
      </c>
    </row>
    <row r="7127">
      <c r="A7127" t="str">
        <v>Comedor Social</v>
      </c>
      <c r="B7127" t="str">
        <v>GUATEMALA</v>
      </c>
      <c r="C7127" t="str">
        <v>SAN JOSE DEL GOLFO</v>
      </c>
      <c r="D7127" t="str">
        <v>Desayuno</v>
      </c>
      <c r="E7127" t="str">
        <v>02 Febrero</v>
      </c>
      <c r="F7127">
        <v>2</v>
      </c>
      <c r="G7127" s="1">
        <f>COMEDORES!G131</f>
        <v>0</v>
      </c>
      <c r="H7127" s="1">
        <f>COMEDORES!H131</f>
        <v>0</v>
      </c>
    </row>
    <row r="7128">
      <c r="A7128" t="str">
        <v>Comedor Social</v>
      </c>
      <c r="B7128" t="str">
        <v>GUATEMALA</v>
      </c>
      <c r="C7128" t="str">
        <v>SAN JOSE DEL GOLFO</v>
      </c>
      <c r="D7128" t="str">
        <v>Desayuno</v>
      </c>
      <c r="E7128" t="str">
        <v>03 Marzo</v>
      </c>
      <c r="F7128">
        <v>3</v>
      </c>
      <c r="G7128" s="1">
        <f>COMEDORES!I131</f>
        <v>0</v>
      </c>
      <c r="H7128" s="1">
        <f>COMEDORES!J131</f>
        <v>0</v>
      </c>
    </row>
    <row r="7129">
      <c r="A7129" t="str">
        <v>Comedor Social</v>
      </c>
      <c r="B7129" t="str">
        <v>GUATEMALA</v>
      </c>
      <c r="C7129" t="str">
        <v>SAN JOSE DEL GOLFO</v>
      </c>
      <c r="D7129" t="str">
        <v>Desayuno</v>
      </c>
      <c r="E7129" t="str">
        <v>04 Abril</v>
      </c>
      <c r="F7129">
        <v>4</v>
      </c>
      <c r="G7129" s="1">
        <f>COMEDORES!K131</f>
        <v>0</v>
      </c>
      <c r="H7129" s="1">
        <f>COMEDORES!L131</f>
        <v>0</v>
      </c>
    </row>
    <row r="7130">
      <c r="A7130" t="str">
        <v>Comedor Social</v>
      </c>
      <c r="B7130" t="str">
        <v>GUATEMALA</v>
      </c>
      <c r="C7130" t="str">
        <v>SAN JOSE DEL GOLFO</v>
      </c>
      <c r="D7130" t="str">
        <v>Desayuno</v>
      </c>
      <c r="E7130" t="str">
        <v>05 Mayo</v>
      </c>
      <c r="F7130">
        <v>5</v>
      </c>
      <c r="G7130" s="1">
        <f>COMEDORES!M131</f>
        <v>0</v>
      </c>
      <c r="H7130" s="1">
        <f>COMEDORES!N131</f>
        <v>0</v>
      </c>
    </row>
    <row r="7131">
      <c r="A7131" t="str">
        <v>Comedor Social</v>
      </c>
      <c r="B7131" t="str">
        <v>GUATEMALA</v>
      </c>
      <c r="C7131" t="str">
        <v>SAN JOSE DEL GOLFO</v>
      </c>
      <c r="D7131" t="str">
        <v>Desayuno</v>
      </c>
      <c r="E7131" t="str">
        <v>06 Junio</v>
      </c>
      <c r="F7131">
        <v>6</v>
      </c>
      <c r="G7131" s="1">
        <f>COMEDORES!O131</f>
        <v>0</v>
      </c>
      <c r="H7131" s="1">
        <f>COMEDORES!P131</f>
        <v>0</v>
      </c>
    </row>
    <row r="7132">
      <c r="A7132" t="str">
        <v>Comedor Social</v>
      </c>
      <c r="B7132" t="str">
        <v>GUATEMALA</v>
      </c>
      <c r="C7132" t="str">
        <v>SAN JOSE DEL GOLFO</v>
      </c>
      <c r="D7132" t="str">
        <v>Desayuno</v>
      </c>
      <c r="E7132" t="str">
        <v>07 Julio</v>
      </c>
      <c r="F7132">
        <v>7</v>
      </c>
      <c r="G7132" s="1">
        <f>COMEDORES!Q131</f>
        <v>0</v>
      </c>
      <c r="H7132" s="1">
        <f>COMEDORES!R131</f>
        <v>0</v>
      </c>
    </row>
    <row r="7133">
      <c r="A7133" t="str">
        <v>Comedor Social</v>
      </c>
      <c r="B7133" t="str">
        <v>GUATEMALA</v>
      </c>
      <c r="C7133" t="str">
        <v>SAN JOSE DEL GOLFO</v>
      </c>
      <c r="D7133" t="str">
        <v>Desayuno</v>
      </c>
      <c r="E7133" t="str">
        <v>08 Agosto</v>
      </c>
      <c r="F7133">
        <v>8</v>
      </c>
      <c r="G7133" s="1">
        <f>COMEDORES!S131</f>
        <v>0</v>
      </c>
      <c r="H7133" s="1">
        <f>COMEDORES!T131</f>
        <v>0</v>
      </c>
    </row>
    <row r="7134">
      <c r="A7134" t="str">
        <v>Comedor Social</v>
      </c>
      <c r="B7134" t="str">
        <v>GUATEMALA</v>
      </c>
      <c r="C7134" t="str">
        <v>SAN JOSE DEL GOLFO</v>
      </c>
      <c r="D7134" t="str">
        <v>Desayuno</v>
      </c>
      <c r="E7134" t="str">
        <v>09 Septiembre</v>
      </c>
      <c r="F7134">
        <v>9</v>
      </c>
      <c r="G7134" s="1">
        <f>COMEDORES!U131</f>
        <v>900</v>
      </c>
      <c r="H7134" s="1">
        <f>COMEDORES!V131</f>
        <v>0</v>
      </c>
    </row>
    <row r="7135">
      <c r="A7135" t="str">
        <v>Comedor Social</v>
      </c>
      <c r="B7135" t="str">
        <v>GUATEMALA</v>
      </c>
      <c r="C7135" t="str">
        <v>SAN JOSE DEL GOLFO</v>
      </c>
      <c r="D7135" t="str">
        <v>Almuerzo</v>
      </c>
      <c r="E7135" t="str">
        <v>01 Enero</v>
      </c>
      <c r="F7135">
        <v>1</v>
      </c>
      <c r="G7135" s="1">
        <f>COMEDORES!E132</f>
        <v>0</v>
      </c>
      <c r="H7135" s="1">
        <f>COMEDORES!F132</f>
        <v>0</v>
      </c>
    </row>
    <row r="7136">
      <c r="A7136" t="str">
        <v>Comedor Social</v>
      </c>
      <c r="B7136" t="str">
        <v>GUATEMALA</v>
      </c>
      <c r="C7136" t="str">
        <v>SAN JOSE DEL GOLFO</v>
      </c>
      <c r="D7136" t="str">
        <v>Almuerzo</v>
      </c>
      <c r="E7136" t="str">
        <v>02 Febrero</v>
      </c>
      <c r="F7136">
        <v>2</v>
      </c>
      <c r="G7136" s="1">
        <f>COMEDORES!G132</f>
        <v>0</v>
      </c>
      <c r="H7136" s="1">
        <f>COMEDORES!H132</f>
        <v>0</v>
      </c>
    </row>
    <row r="7137">
      <c r="A7137" t="str">
        <v>Comedor Social</v>
      </c>
      <c r="B7137" t="str">
        <v>GUATEMALA</v>
      </c>
      <c r="C7137" t="str">
        <v>SAN JOSE DEL GOLFO</v>
      </c>
      <c r="D7137" t="str">
        <v>Almuerzo</v>
      </c>
      <c r="E7137" t="str">
        <v>03 Marzo</v>
      </c>
      <c r="F7137">
        <v>3</v>
      </c>
      <c r="G7137" s="1">
        <f>COMEDORES!I132</f>
        <v>0</v>
      </c>
      <c r="H7137" s="1">
        <f>COMEDORES!J132</f>
        <v>0</v>
      </c>
    </row>
    <row r="7138">
      <c r="A7138" t="str">
        <v>Comedor Social</v>
      </c>
      <c r="B7138" t="str">
        <v>GUATEMALA</v>
      </c>
      <c r="C7138" t="str">
        <v>SAN JOSE DEL GOLFO</v>
      </c>
      <c r="D7138" t="str">
        <v>Almuerzo</v>
      </c>
      <c r="E7138" t="str">
        <v>04 Abril</v>
      </c>
      <c r="F7138">
        <v>4</v>
      </c>
      <c r="G7138" s="1">
        <f>COMEDORES!K132</f>
        <v>0</v>
      </c>
      <c r="H7138" s="1">
        <f>COMEDORES!L132</f>
        <v>0</v>
      </c>
    </row>
    <row r="7139">
      <c r="A7139" t="str">
        <v>Comedor Social</v>
      </c>
      <c r="B7139" t="str">
        <v>GUATEMALA</v>
      </c>
      <c r="C7139" t="str">
        <v>SAN JOSE DEL GOLFO</v>
      </c>
      <c r="D7139" t="str">
        <v>Almuerzo</v>
      </c>
      <c r="E7139" t="str">
        <v>05 Mayo</v>
      </c>
      <c r="F7139">
        <v>5</v>
      </c>
      <c r="G7139" s="1">
        <f>COMEDORES!M132</f>
        <v>0</v>
      </c>
      <c r="H7139" s="1">
        <f>COMEDORES!N132</f>
        <v>0</v>
      </c>
    </row>
    <row r="7140">
      <c r="A7140" t="str">
        <v>Comedor Social</v>
      </c>
      <c r="B7140" t="str">
        <v>GUATEMALA</v>
      </c>
      <c r="C7140" t="str">
        <v>SAN JOSE DEL GOLFO</v>
      </c>
      <c r="D7140" t="str">
        <v>Almuerzo</v>
      </c>
      <c r="E7140" t="str">
        <v>06 Junio</v>
      </c>
      <c r="F7140">
        <v>6</v>
      </c>
      <c r="G7140" s="1">
        <f>COMEDORES!O132</f>
        <v>0</v>
      </c>
      <c r="H7140" s="1">
        <f>COMEDORES!P132</f>
        <v>0</v>
      </c>
    </row>
    <row r="7141">
      <c r="A7141" t="str">
        <v>Comedor Social</v>
      </c>
      <c r="B7141" t="str">
        <v>GUATEMALA</v>
      </c>
      <c r="C7141" t="str">
        <v>SAN JOSE DEL GOLFO</v>
      </c>
      <c r="D7141" t="str">
        <v>Almuerzo</v>
      </c>
      <c r="E7141" t="str">
        <v>07 Julio</v>
      </c>
      <c r="F7141">
        <v>7</v>
      </c>
      <c r="G7141" s="1">
        <f>COMEDORES!Q132</f>
        <v>0</v>
      </c>
      <c r="H7141" s="1">
        <f>COMEDORES!R132</f>
        <v>0</v>
      </c>
    </row>
    <row r="7142">
      <c r="A7142" t="str">
        <v>Comedor Social</v>
      </c>
      <c r="B7142" t="str">
        <v>GUATEMALA</v>
      </c>
      <c r="C7142" t="str">
        <v>SAN JOSE DEL GOLFO</v>
      </c>
      <c r="D7142" t="str">
        <v>Almuerzo</v>
      </c>
      <c r="E7142" t="str">
        <v>08 Agosto</v>
      </c>
      <c r="F7142">
        <v>8</v>
      </c>
      <c r="G7142" s="1">
        <f>COMEDORES!S132</f>
        <v>0</v>
      </c>
      <c r="H7142" s="1">
        <f>COMEDORES!T132</f>
        <v>0</v>
      </c>
    </row>
    <row r="7143">
      <c r="A7143" t="str">
        <v>Comedor Social</v>
      </c>
      <c r="B7143" t="str">
        <v>GUATEMALA</v>
      </c>
      <c r="C7143" t="str">
        <v>SAN JOSE DEL GOLFO</v>
      </c>
      <c r="D7143" t="str">
        <v>Almuerzo</v>
      </c>
      <c r="E7143" t="str">
        <v>09 Septiembre</v>
      </c>
      <c r="F7143">
        <v>9</v>
      </c>
      <c r="G7143" s="1">
        <f>COMEDORES!U132</f>
        <v>1200</v>
      </c>
      <c r="H7143" s="1">
        <f>COMEDORES!V132</f>
        <v>0</v>
      </c>
    </row>
    <row r="7144">
      <c r="A7144" t="str">
        <v>Comedor Social</v>
      </c>
      <c r="B7144" t="str">
        <v>GUATEMALA</v>
      </c>
      <c r="C7144" t="str">
        <v>SAN JUAN SACATEPÉQUEZ</v>
      </c>
      <c r="D7144" t="str">
        <v>Desayuno</v>
      </c>
      <c r="E7144" t="str">
        <v>01 Enero</v>
      </c>
      <c r="F7144">
        <v>1</v>
      </c>
      <c r="G7144" s="1">
        <f>COMEDORES!E133</f>
        <v>3060</v>
      </c>
      <c r="H7144" s="1">
        <f>COMEDORES!F133</f>
        <v>0</v>
      </c>
    </row>
    <row r="7145">
      <c r="A7145" t="str">
        <v>Comedor Social</v>
      </c>
      <c r="B7145" t="str">
        <v>GUATEMALA</v>
      </c>
      <c r="C7145" t="str">
        <v>SAN JUAN SACATEPÉQUEZ</v>
      </c>
      <c r="D7145" t="str">
        <v>Desayuno</v>
      </c>
      <c r="E7145" t="str">
        <v>02 Febrero</v>
      </c>
      <c r="F7145">
        <v>2</v>
      </c>
      <c r="G7145" s="1">
        <f>COMEDORES!G133</f>
        <v>3425</v>
      </c>
      <c r="H7145" s="1">
        <f>COMEDORES!H133</f>
        <v>170005.5</v>
      </c>
    </row>
    <row r="7146">
      <c r="A7146" t="str">
        <v>Comedor Social</v>
      </c>
      <c r="B7146" t="str">
        <v>GUATEMALA</v>
      </c>
      <c r="C7146" t="str">
        <v>SAN JUAN SACATEPÉQUEZ</v>
      </c>
      <c r="D7146" t="str">
        <v>Desayuno</v>
      </c>
      <c r="E7146" t="str">
        <v>03 Marzo</v>
      </c>
      <c r="F7146">
        <v>3</v>
      </c>
      <c r="G7146" s="1">
        <f>COMEDORES!I133</f>
        <v>3850</v>
      </c>
      <c r="H7146" s="1">
        <f>COMEDORES!J133</f>
        <v>136912.5</v>
      </c>
    </row>
    <row r="7147">
      <c r="A7147" t="str">
        <v>Comedor Social</v>
      </c>
      <c r="B7147" t="str">
        <v>GUATEMALA</v>
      </c>
      <c r="C7147" t="str">
        <v>SAN JUAN SACATEPÉQUEZ</v>
      </c>
      <c r="D7147" t="str">
        <v>Desayuno</v>
      </c>
      <c r="E7147" t="str">
        <v>04 Abril</v>
      </c>
      <c r="F7147">
        <v>4</v>
      </c>
      <c r="G7147" s="1">
        <f>COMEDORES!K133</f>
        <v>3325</v>
      </c>
      <c r="H7147" s="1">
        <f>COMEDORES!L133</f>
        <v>419850</v>
      </c>
    </row>
    <row r="7148">
      <c r="A7148" t="str">
        <v>Comedor Social</v>
      </c>
      <c r="B7148" t="str">
        <v>GUATEMALA</v>
      </c>
      <c r="C7148" t="str">
        <v>SAN JUAN SACATEPÉQUEZ</v>
      </c>
      <c r="D7148" t="str">
        <v>Desayuno</v>
      </c>
      <c r="E7148" t="str">
        <v>05 Mayo</v>
      </c>
      <c r="F7148">
        <v>5</v>
      </c>
      <c r="G7148" s="1">
        <f>COMEDORES!M133</f>
        <v>3500</v>
      </c>
      <c r="H7148" s="1">
        <f>COMEDORES!N133</f>
        <v>295450</v>
      </c>
    </row>
    <row r="7149">
      <c r="A7149" t="str">
        <v>Comedor Social</v>
      </c>
      <c r="B7149" t="str">
        <v>GUATEMALA</v>
      </c>
      <c r="C7149" t="str">
        <v>SAN JUAN SACATEPÉQUEZ</v>
      </c>
      <c r="D7149" t="str">
        <v>Desayuno</v>
      </c>
      <c r="E7149" t="str">
        <v>06 Junio</v>
      </c>
      <c r="F7149">
        <v>6</v>
      </c>
      <c r="G7149" s="1">
        <f>COMEDORES!O133</f>
        <v>3675</v>
      </c>
      <c r="H7149" s="1">
        <f>COMEDORES!P133</f>
        <v>311000</v>
      </c>
    </row>
    <row r="7150">
      <c r="A7150" t="str">
        <v>Comedor Social</v>
      </c>
      <c r="B7150" t="str">
        <v>GUATEMALA</v>
      </c>
      <c r="C7150" t="str">
        <v>SAN JUAN SACATEPÉQUEZ</v>
      </c>
      <c r="D7150" t="str">
        <v>Desayuno</v>
      </c>
      <c r="E7150" t="str">
        <v>07 Julio</v>
      </c>
      <c r="F7150">
        <v>7</v>
      </c>
      <c r="G7150" s="1">
        <f>COMEDORES!Q133</f>
        <v>4025</v>
      </c>
      <c r="H7150" s="1">
        <f>COMEDORES!R133</f>
        <v>326550</v>
      </c>
    </row>
    <row r="7151">
      <c r="A7151" t="str">
        <v>Comedor Social</v>
      </c>
      <c r="B7151" t="str">
        <v>GUATEMALA</v>
      </c>
      <c r="C7151" t="str">
        <v>SAN JUAN SACATEPÉQUEZ</v>
      </c>
      <c r="D7151" t="str">
        <v>Desayuno</v>
      </c>
      <c r="E7151" t="str">
        <v>08 Agosto</v>
      </c>
      <c r="F7151">
        <v>8</v>
      </c>
      <c r="G7151" s="1">
        <f>COMEDORES!S133</f>
        <v>3675</v>
      </c>
      <c r="H7151" s="1">
        <f>COMEDORES!T133</f>
        <v>357650</v>
      </c>
    </row>
    <row r="7152">
      <c r="A7152" t="str">
        <v>Comedor Social</v>
      </c>
      <c r="B7152" t="str">
        <v>GUATEMALA</v>
      </c>
      <c r="C7152" t="str">
        <v>SAN JUAN SACATEPÉQUEZ</v>
      </c>
      <c r="D7152" t="str">
        <v>Desayuno</v>
      </c>
      <c r="E7152" t="str">
        <v>09 Septiembre</v>
      </c>
      <c r="F7152">
        <v>9</v>
      </c>
      <c r="G7152" s="1">
        <f>COMEDORES!U133</f>
        <v>3500</v>
      </c>
      <c r="H7152" s="1">
        <f>COMEDORES!V133</f>
        <v>326550</v>
      </c>
    </row>
    <row r="7153">
      <c r="A7153" t="str">
        <v>Comedor Social</v>
      </c>
      <c r="B7153" t="str">
        <v>GUATEMALA</v>
      </c>
      <c r="C7153" t="str">
        <v>SAN JUAN SACATEPÉQUEZ</v>
      </c>
      <c r="D7153" t="str">
        <v>Almuerzo</v>
      </c>
      <c r="E7153" t="str">
        <v>01 Enero</v>
      </c>
      <c r="F7153">
        <v>1</v>
      </c>
      <c r="G7153" s="1">
        <f>COMEDORES!E134</f>
        <v>5130</v>
      </c>
      <c r="H7153" s="1">
        <f>COMEDORES!F134</f>
        <v>0</v>
      </c>
    </row>
    <row r="7154">
      <c r="A7154" t="str">
        <v>Comedor Social</v>
      </c>
      <c r="B7154" t="str">
        <v>GUATEMALA</v>
      </c>
      <c r="C7154" t="str">
        <v>SAN JUAN SACATEPÉQUEZ</v>
      </c>
      <c r="D7154" t="str">
        <v>Almuerzo</v>
      </c>
      <c r="E7154" t="str">
        <v>02 Febrero</v>
      </c>
      <c r="F7154">
        <v>2</v>
      </c>
      <c r="G7154" s="1">
        <f>COMEDORES!G134</f>
        <v>6050</v>
      </c>
      <c r="H7154" s="1">
        <f>COMEDORES!H134</f>
        <v>0</v>
      </c>
    </row>
    <row r="7155">
      <c r="A7155" t="str">
        <v>Comedor Social</v>
      </c>
      <c r="B7155" t="str">
        <v>GUATEMALA</v>
      </c>
      <c r="C7155" t="str">
        <v>SAN JUAN SACATEPÉQUEZ</v>
      </c>
      <c r="D7155" t="str">
        <v>Almuerzo</v>
      </c>
      <c r="E7155" t="str">
        <v>03 Marzo</v>
      </c>
      <c r="F7155">
        <v>3</v>
      </c>
      <c r="G7155" s="1">
        <f>COMEDORES!I134</f>
        <v>8800</v>
      </c>
      <c r="H7155" s="1">
        <f>COMEDORES!J134</f>
        <v>0</v>
      </c>
    </row>
    <row r="7156">
      <c r="A7156" t="str">
        <v>Comedor Social</v>
      </c>
      <c r="B7156" t="str">
        <v>GUATEMALA</v>
      </c>
      <c r="C7156" t="str">
        <v>SAN JUAN SACATEPÉQUEZ</v>
      </c>
      <c r="D7156" t="str">
        <v>Almuerzo</v>
      </c>
      <c r="E7156" t="str">
        <v>04 Abril</v>
      </c>
      <c r="F7156">
        <v>4</v>
      </c>
      <c r="G7156" s="1">
        <f>COMEDORES!K134</f>
        <v>7600</v>
      </c>
      <c r="H7156" s="1">
        <f>COMEDORES!L134</f>
        <v>0</v>
      </c>
    </row>
    <row r="7157">
      <c r="A7157" t="str">
        <v>Comedor Social</v>
      </c>
      <c r="B7157" t="str">
        <v>GUATEMALA</v>
      </c>
      <c r="C7157" t="str">
        <v>SAN JUAN SACATEPÉQUEZ</v>
      </c>
      <c r="D7157" t="str">
        <v>Almuerzo</v>
      </c>
      <c r="E7157" t="str">
        <v>05 Mayo</v>
      </c>
      <c r="F7157">
        <v>5</v>
      </c>
      <c r="G7157" s="1">
        <f>COMEDORES!M134</f>
        <v>8000</v>
      </c>
      <c r="H7157" s="1">
        <f>COMEDORES!N134</f>
        <v>0</v>
      </c>
    </row>
    <row r="7158">
      <c r="A7158" t="str">
        <v>Comedor Social</v>
      </c>
      <c r="B7158" t="str">
        <v>GUATEMALA</v>
      </c>
      <c r="C7158" t="str">
        <v>SAN JUAN SACATEPÉQUEZ</v>
      </c>
      <c r="D7158" t="str">
        <v>Almuerzo</v>
      </c>
      <c r="E7158" t="str">
        <v>06 Junio</v>
      </c>
      <c r="F7158">
        <v>6</v>
      </c>
      <c r="G7158" s="1">
        <f>COMEDORES!O134</f>
        <v>8400</v>
      </c>
      <c r="H7158" s="1">
        <f>COMEDORES!P134</f>
        <v>0</v>
      </c>
    </row>
    <row r="7159">
      <c r="A7159" t="str">
        <v>Comedor Social</v>
      </c>
      <c r="B7159" t="str">
        <v>GUATEMALA</v>
      </c>
      <c r="C7159" t="str">
        <v>SAN JUAN SACATEPÉQUEZ</v>
      </c>
      <c r="D7159" t="str">
        <v>Almuerzo</v>
      </c>
      <c r="E7159" t="str">
        <v>07 Julio</v>
      </c>
      <c r="F7159">
        <v>7</v>
      </c>
      <c r="G7159" s="1">
        <f>COMEDORES!Q134</f>
        <v>9200</v>
      </c>
      <c r="H7159" s="1">
        <f>COMEDORES!R134</f>
        <v>0</v>
      </c>
    </row>
    <row r="7160">
      <c r="A7160" t="str">
        <v>Comedor Social</v>
      </c>
      <c r="B7160" t="str">
        <v>GUATEMALA</v>
      </c>
      <c r="C7160" t="str">
        <v>SAN JUAN SACATEPÉQUEZ</v>
      </c>
      <c r="D7160" t="str">
        <v>Almuerzo</v>
      </c>
      <c r="E7160" t="str">
        <v>08 Agosto</v>
      </c>
      <c r="F7160">
        <v>8</v>
      </c>
      <c r="G7160" s="1">
        <f>COMEDORES!S134</f>
        <v>8400</v>
      </c>
      <c r="H7160" s="1">
        <f>COMEDORES!T134</f>
        <v>0</v>
      </c>
    </row>
    <row r="7161">
      <c r="A7161" t="str">
        <v>Comedor Social</v>
      </c>
      <c r="B7161" t="str">
        <v>GUATEMALA</v>
      </c>
      <c r="C7161" t="str">
        <v>SAN JUAN SACATEPÉQUEZ</v>
      </c>
      <c r="D7161" t="str">
        <v>Almuerzo</v>
      </c>
      <c r="E7161" t="str">
        <v>09 Septiembre</v>
      </c>
      <c r="F7161">
        <v>9</v>
      </c>
      <c r="G7161" s="1">
        <f>COMEDORES!U134</f>
        <v>8600</v>
      </c>
      <c r="H7161" s="1">
        <f>COMEDORES!V134</f>
        <v>0</v>
      </c>
    </row>
    <row r="7162">
      <c r="A7162" t="str">
        <v>Comedor Social</v>
      </c>
      <c r="B7162" t="str">
        <v>GUATEMALA</v>
      </c>
      <c r="C7162" t="str">
        <v>LO DE CARRANZA</v>
      </c>
      <c r="D7162" t="str">
        <v>Desayuno</v>
      </c>
      <c r="E7162" t="str">
        <v>01 Enero</v>
      </c>
      <c r="F7162">
        <v>1</v>
      </c>
      <c r="G7162" s="1">
        <f>COMEDORES!E135</f>
        <v>3060</v>
      </c>
      <c r="H7162" s="1">
        <f>COMEDORES!F135</f>
        <v>0</v>
      </c>
    </row>
    <row r="7163">
      <c r="A7163" t="str">
        <v>Comedor Social</v>
      </c>
      <c r="B7163" t="str">
        <v>GUATEMALA</v>
      </c>
      <c r="C7163" t="str">
        <v>LO DE CARRANZA</v>
      </c>
      <c r="D7163" t="str">
        <v>Desayuno</v>
      </c>
      <c r="E7163" t="str">
        <v>02 Febrero</v>
      </c>
      <c r="F7163">
        <v>2</v>
      </c>
      <c r="G7163" s="1">
        <f>COMEDORES!G135</f>
        <v>4000</v>
      </c>
      <c r="H7163" s="1">
        <f>COMEDORES!H135</f>
        <v>170005.5</v>
      </c>
    </row>
    <row r="7164">
      <c r="A7164" t="str">
        <v>Comedor Social</v>
      </c>
      <c r="B7164" t="str">
        <v>GUATEMALA</v>
      </c>
      <c r="C7164" t="str">
        <v>LO DE CARRANZA</v>
      </c>
      <c r="D7164" t="str">
        <v>Desayuno</v>
      </c>
      <c r="E7164" t="str">
        <v>03 Marzo</v>
      </c>
      <c r="F7164">
        <v>3</v>
      </c>
      <c r="G7164" s="1">
        <f>COMEDORES!I135</f>
        <v>4400</v>
      </c>
      <c r="H7164" s="1">
        <f>COMEDORES!J135</f>
        <v>136912.5</v>
      </c>
    </row>
    <row r="7165">
      <c r="A7165" t="str">
        <v>Comedor Social</v>
      </c>
      <c r="B7165" t="str">
        <v>GUATEMALA</v>
      </c>
      <c r="C7165" t="str">
        <v>LO DE CARRANZA</v>
      </c>
      <c r="D7165" t="str">
        <v>Desayuno</v>
      </c>
      <c r="E7165" t="str">
        <v>04 Abril</v>
      </c>
      <c r="F7165">
        <v>4</v>
      </c>
      <c r="G7165" s="1">
        <f>COMEDORES!K135</f>
        <v>3800</v>
      </c>
      <c r="H7165" s="1">
        <f>COMEDORES!L135</f>
        <v>363150</v>
      </c>
    </row>
    <row r="7166">
      <c r="A7166" t="str">
        <v>Comedor Social</v>
      </c>
      <c r="B7166" t="str">
        <v>GUATEMALA</v>
      </c>
      <c r="C7166" t="str">
        <v>LO DE CARRANZA</v>
      </c>
      <c r="D7166" t="str">
        <v>Desayuno</v>
      </c>
      <c r="E7166" t="str">
        <v>05 Mayo</v>
      </c>
      <c r="F7166">
        <v>5</v>
      </c>
      <c r="G7166" s="1">
        <f>COMEDORES!M135</f>
        <v>4000</v>
      </c>
      <c r="H7166" s="1">
        <f>COMEDORES!N135</f>
        <v>255550</v>
      </c>
    </row>
    <row r="7167">
      <c r="A7167" t="str">
        <v>Comedor Social</v>
      </c>
      <c r="B7167" t="str">
        <v>GUATEMALA</v>
      </c>
      <c r="C7167" t="str">
        <v>LO DE CARRANZA</v>
      </c>
      <c r="D7167" t="str">
        <v>Desayuno</v>
      </c>
      <c r="E7167" t="str">
        <v>06 Junio</v>
      </c>
      <c r="F7167">
        <v>6</v>
      </c>
      <c r="G7167" s="1">
        <f>COMEDORES!O135</f>
        <v>4200</v>
      </c>
      <c r="H7167" s="1">
        <f>COMEDORES!P135</f>
        <v>269000</v>
      </c>
    </row>
    <row r="7168">
      <c r="A7168" t="str">
        <v>Comedor Social</v>
      </c>
      <c r="B7168" t="str">
        <v>GUATEMALA</v>
      </c>
      <c r="C7168" t="str">
        <v>LO DE CARRANZA</v>
      </c>
      <c r="D7168" t="str">
        <v>Desayuno</v>
      </c>
      <c r="E7168" t="str">
        <v>07 Julio</v>
      </c>
      <c r="F7168">
        <v>7</v>
      </c>
      <c r="G7168" s="1">
        <f>COMEDORES!Q135</f>
        <v>4600</v>
      </c>
      <c r="H7168" s="1">
        <f>COMEDORES!R135</f>
        <v>282450</v>
      </c>
    </row>
    <row r="7169">
      <c r="A7169" t="str">
        <v>Comedor Social</v>
      </c>
      <c r="B7169" t="str">
        <v>GUATEMALA</v>
      </c>
      <c r="C7169" t="str">
        <v>LO DE CARRANZA</v>
      </c>
      <c r="D7169" t="str">
        <v>Desayuno</v>
      </c>
      <c r="E7169" t="str">
        <v>08 Agosto</v>
      </c>
      <c r="F7169">
        <v>8</v>
      </c>
      <c r="G7169" s="1">
        <f>COMEDORES!S135</f>
        <v>4200</v>
      </c>
      <c r="H7169" s="1">
        <f>COMEDORES!T135</f>
        <v>309350</v>
      </c>
    </row>
    <row r="7170">
      <c r="A7170" t="str">
        <v>Comedor Social</v>
      </c>
      <c r="B7170" t="str">
        <v>GUATEMALA</v>
      </c>
      <c r="C7170" t="str">
        <v>LO DE CARRANZA</v>
      </c>
      <c r="D7170" t="str">
        <v>Desayuno</v>
      </c>
      <c r="E7170" t="str">
        <v>09 Septiembre</v>
      </c>
      <c r="F7170">
        <v>9</v>
      </c>
      <c r="G7170" s="1">
        <f>COMEDORES!U135</f>
        <v>3800</v>
      </c>
      <c r="H7170" s="1">
        <f>COMEDORES!V135</f>
        <v>282450</v>
      </c>
    </row>
    <row r="7171">
      <c r="A7171" t="str">
        <v>Comedor Social</v>
      </c>
      <c r="B7171" t="str">
        <v>GUATEMALA</v>
      </c>
      <c r="C7171" t="str">
        <v>LO DE CARRANZA</v>
      </c>
      <c r="D7171" t="str">
        <v>Almuerzo</v>
      </c>
      <c r="E7171" t="str">
        <v>01 Enero</v>
      </c>
      <c r="F7171">
        <v>1</v>
      </c>
      <c r="G7171" s="1">
        <f>COMEDORES!E136</f>
        <v>5130</v>
      </c>
      <c r="H7171" s="1">
        <f>COMEDORES!F136</f>
        <v>0</v>
      </c>
    </row>
    <row r="7172">
      <c r="A7172" t="str">
        <v>Comedor Social</v>
      </c>
      <c r="B7172" t="str">
        <v>GUATEMALA</v>
      </c>
      <c r="C7172" t="str">
        <v>LO DE CARRANZA</v>
      </c>
      <c r="D7172" t="str">
        <v>Almuerzo</v>
      </c>
      <c r="E7172" t="str">
        <v>02 Febrero</v>
      </c>
      <c r="F7172">
        <v>2</v>
      </c>
      <c r="G7172" s="1">
        <f>COMEDORES!G136</f>
        <v>5550</v>
      </c>
      <c r="H7172" s="1">
        <f>COMEDORES!H136</f>
        <v>0</v>
      </c>
    </row>
    <row r="7173">
      <c r="A7173" t="str">
        <v>Comedor Social</v>
      </c>
      <c r="B7173" t="str">
        <v>GUATEMALA</v>
      </c>
      <c r="C7173" t="str">
        <v>LO DE CARRANZA</v>
      </c>
      <c r="D7173" t="str">
        <v>Almuerzo</v>
      </c>
      <c r="E7173" t="str">
        <v>03 Marzo</v>
      </c>
      <c r="F7173">
        <v>3</v>
      </c>
      <c r="G7173" s="1">
        <f>COMEDORES!I136</f>
        <v>6600</v>
      </c>
      <c r="H7173" s="1">
        <f>COMEDORES!J136</f>
        <v>0</v>
      </c>
    </row>
    <row r="7174">
      <c r="A7174" t="str">
        <v>Comedor Social</v>
      </c>
      <c r="B7174" t="str">
        <v>GUATEMALA</v>
      </c>
      <c r="C7174" t="str">
        <v>LO DE CARRANZA</v>
      </c>
      <c r="D7174" t="str">
        <v>Almuerzo</v>
      </c>
      <c r="E7174" t="str">
        <v>04 Abril</v>
      </c>
      <c r="F7174">
        <v>4</v>
      </c>
      <c r="G7174" s="1">
        <f>COMEDORES!K136</f>
        <v>5700</v>
      </c>
      <c r="H7174" s="1">
        <f>COMEDORES!L136</f>
        <v>0</v>
      </c>
    </row>
    <row r="7175">
      <c r="A7175" t="str">
        <v>Comedor Social</v>
      </c>
      <c r="B7175" t="str">
        <v>GUATEMALA</v>
      </c>
      <c r="C7175" t="str">
        <v>LO DE CARRANZA</v>
      </c>
      <c r="D7175" t="str">
        <v>Almuerzo</v>
      </c>
      <c r="E7175" t="str">
        <v>05 Mayo</v>
      </c>
      <c r="F7175">
        <v>5</v>
      </c>
      <c r="G7175" s="1">
        <f>COMEDORES!M136</f>
        <v>6000</v>
      </c>
      <c r="H7175" s="1">
        <f>COMEDORES!N136</f>
        <v>0</v>
      </c>
    </row>
    <row r="7176">
      <c r="A7176" t="str">
        <v>Comedor Social</v>
      </c>
      <c r="B7176" t="str">
        <v>GUATEMALA</v>
      </c>
      <c r="C7176" t="str">
        <v>LO DE CARRANZA</v>
      </c>
      <c r="D7176" t="str">
        <v>Almuerzo</v>
      </c>
      <c r="E7176" t="str">
        <v>06 Junio</v>
      </c>
      <c r="F7176">
        <v>6</v>
      </c>
      <c r="G7176" s="1">
        <f>COMEDORES!O136</f>
        <v>6300</v>
      </c>
      <c r="H7176" s="1">
        <f>COMEDORES!P136</f>
        <v>0</v>
      </c>
    </row>
    <row r="7177">
      <c r="A7177" t="str">
        <v>Comedor Social</v>
      </c>
      <c r="B7177" t="str">
        <v>GUATEMALA</v>
      </c>
      <c r="C7177" t="str">
        <v>LO DE CARRANZA</v>
      </c>
      <c r="D7177" t="str">
        <v>Almuerzo</v>
      </c>
      <c r="E7177" t="str">
        <v>07 Julio</v>
      </c>
      <c r="F7177">
        <v>7</v>
      </c>
      <c r="G7177" s="1">
        <f>COMEDORES!Q136</f>
        <v>6900</v>
      </c>
      <c r="H7177" s="1">
        <f>COMEDORES!R136</f>
        <v>0</v>
      </c>
    </row>
    <row r="7178">
      <c r="A7178" t="str">
        <v>Comedor Social</v>
      </c>
      <c r="B7178" t="str">
        <v>GUATEMALA</v>
      </c>
      <c r="C7178" t="str">
        <v>LO DE CARRANZA</v>
      </c>
      <c r="D7178" t="str">
        <v>Almuerzo</v>
      </c>
      <c r="E7178" t="str">
        <v>08 Agosto</v>
      </c>
      <c r="F7178">
        <v>8</v>
      </c>
      <c r="G7178" s="1">
        <f>COMEDORES!S136</f>
        <v>6300</v>
      </c>
      <c r="H7178" s="1">
        <f>COMEDORES!T136</f>
        <v>0</v>
      </c>
    </row>
    <row r="7179">
      <c r="A7179" t="str">
        <v>Comedor Social</v>
      </c>
      <c r="B7179" t="str">
        <v>GUATEMALA</v>
      </c>
      <c r="C7179" t="str">
        <v>LO DE CARRANZA</v>
      </c>
      <c r="D7179" t="str">
        <v>Almuerzo</v>
      </c>
      <c r="E7179" t="str">
        <v>09 Septiembre</v>
      </c>
      <c r="F7179">
        <v>9</v>
      </c>
      <c r="G7179" s="1">
        <f>COMEDORES!U136</f>
        <v>5700</v>
      </c>
      <c r="H7179" s="1">
        <f>COMEDORES!V136</f>
        <v>0</v>
      </c>
    </row>
    <row r="7180">
      <c r="A7180" t="str">
        <v>Comedor Social</v>
      </c>
      <c r="B7180" t="str">
        <v>GUATEMALA</v>
      </c>
      <c r="C7180" t="str">
        <v>VILLA CANALES</v>
      </c>
      <c r="D7180" t="str">
        <v>Desayuno</v>
      </c>
      <c r="E7180" t="str">
        <v>01 Enero</v>
      </c>
      <c r="F7180">
        <v>1</v>
      </c>
      <c r="G7180" s="1">
        <f>COMEDORES!E137</f>
        <v>0</v>
      </c>
      <c r="H7180" s="1">
        <f>COMEDORES!F137</f>
        <v>0</v>
      </c>
    </row>
    <row r="7181">
      <c r="A7181" t="str">
        <v>Comedor Social</v>
      </c>
      <c r="B7181" t="str">
        <v>GUATEMALA</v>
      </c>
      <c r="C7181" t="str">
        <v>VILLA CANALES</v>
      </c>
      <c r="D7181" t="str">
        <v>Desayuno</v>
      </c>
      <c r="E7181" t="str">
        <v>02 Febrero</v>
      </c>
      <c r="F7181">
        <v>2</v>
      </c>
      <c r="G7181" s="1">
        <f>COMEDORES!G137</f>
        <v>0</v>
      </c>
      <c r="H7181" s="1">
        <f>COMEDORES!H137</f>
        <v>0</v>
      </c>
    </row>
    <row r="7182">
      <c r="A7182" t="str">
        <v>Comedor Social</v>
      </c>
      <c r="B7182" t="str">
        <v>GUATEMALA</v>
      </c>
      <c r="C7182" t="str">
        <v>VILLA CANALES</v>
      </c>
      <c r="D7182" t="str">
        <v>Desayuno</v>
      </c>
      <c r="E7182" t="str">
        <v>03 Marzo</v>
      </c>
      <c r="F7182">
        <v>3</v>
      </c>
      <c r="G7182" s="1">
        <f>COMEDORES!I137</f>
        <v>0</v>
      </c>
      <c r="H7182" s="1">
        <f>COMEDORES!J137</f>
        <v>0</v>
      </c>
    </row>
    <row r="7183">
      <c r="A7183" t="str">
        <v>Comedor Social</v>
      </c>
      <c r="B7183" t="str">
        <v>GUATEMALA</v>
      </c>
      <c r="C7183" t="str">
        <v>VILLA CANALES</v>
      </c>
      <c r="D7183" t="str">
        <v>Desayuno</v>
      </c>
      <c r="E7183" t="str">
        <v>04 Abril</v>
      </c>
      <c r="F7183">
        <v>4</v>
      </c>
      <c r="G7183" s="1">
        <f>COMEDORES!K137</f>
        <v>0</v>
      </c>
      <c r="H7183" s="1">
        <f>COMEDORES!L137</f>
        <v>0</v>
      </c>
    </row>
    <row r="7184">
      <c r="A7184" t="str">
        <v>Comedor Social</v>
      </c>
      <c r="B7184" t="str">
        <v>GUATEMALA</v>
      </c>
      <c r="C7184" t="str">
        <v>VILLA CANALES</v>
      </c>
      <c r="D7184" t="str">
        <v>Desayuno</v>
      </c>
      <c r="E7184" t="str">
        <v>05 Mayo</v>
      </c>
      <c r="F7184">
        <v>5</v>
      </c>
      <c r="G7184" s="1">
        <f>COMEDORES!M137</f>
        <v>0</v>
      </c>
      <c r="H7184" s="1">
        <f>COMEDORES!N137</f>
        <v>0</v>
      </c>
    </row>
    <row r="7185">
      <c r="A7185" t="str">
        <v>Comedor Social</v>
      </c>
      <c r="B7185" t="str">
        <v>GUATEMALA</v>
      </c>
      <c r="C7185" t="str">
        <v>VILLA CANALES</v>
      </c>
      <c r="D7185" t="str">
        <v>Desayuno</v>
      </c>
      <c r="E7185" t="str">
        <v>06 Junio</v>
      </c>
      <c r="F7185">
        <v>6</v>
      </c>
      <c r="G7185" s="1">
        <f>COMEDORES!O137</f>
        <v>0</v>
      </c>
      <c r="H7185" s="1">
        <f>COMEDORES!P137</f>
        <v>0</v>
      </c>
    </row>
    <row r="7186">
      <c r="A7186" t="str">
        <v>Comedor Social</v>
      </c>
      <c r="B7186" t="str">
        <v>GUATEMALA</v>
      </c>
      <c r="C7186" t="str">
        <v>VILLA CANALES</v>
      </c>
      <c r="D7186" t="str">
        <v>Desayuno</v>
      </c>
      <c r="E7186" t="str">
        <v>07 Julio</v>
      </c>
      <c r="F7186">
        <v>7</v>
      </c>
      <c r="G7186" s="1">
        <f>COMEDORES!Q137</f>
        <v>0</v>
      </c>
      <c r="H7186" s="1">
        <f>COMEDORES!R137</f>
        <v>0</v>
      </c>
    </row>
    <row r="7187">
      <c r="A7187" t="str">
        <v>Comedor Social</v>
      </c>
      <c r="B7187" t="str">
        <v>GUATEMALA</v>
      </c>
      <c r="C7187" t="str">
        <v>VILLA CANALES</v>
      </c>
      <c r="D7187" t="str">
        <v>Desayuno</v>
      </c>
      <c r="E7187" t="str">
        <v>08 Agosto</v>
      </c>
      <c r="F7187">
        <v>8</v>
      </c>
      <c r="G7187" s="1">
        <f>COMEDORES!S137</f>
        <v>0</v>
      </c>
      <c r="H7187" s="1">
        <f>COMEDORES!T137</f>
        <v>0</v>
      </c>
    </row>
    <row r="7188">
      <c r="A7188" t="str">
        <v>Comedor Social</v>
      </c>
      <c r="B7188" t="str">
        <v>GUATEMALA</v>
      </c>
      <c r="C7188" t="str">
        <v>VILLA CANALES</v>
      </c>
      <c r="D7188" t="str">
        <v>Desayuno</v>
      </c>
      <c r="E7188" t="str">
        <v>09 Septiembre</v>
      </c>
      <c r="F7188">
        <v>9</v>
      </c>
      <c r="G7188" s="1">
        <f>COMEDORES!U137</f>
        <v>1900</v>
      </c>
      <c r="H7188" s="1">
        <f>COMEDORES!V137</f>
        <v>0</v>
      </c>
    </row>
    <row r="7189">
      <c r="A7189" t="str">
        <v>Comedor Social</v>
      </c>
      <c r="B7189" t="str">
        <v>GUATEMALA</v>
      </c>
      <c r="C7189" t="str">
        <v>VILLA CANALES</v>
      </c>
      <c r="D7189" t="str">
        <v>Almuerzo</v>
      </c>
      <c r="E7189" t="str">
        <v>01 Enero</v>
      </c>
      <c r="F7189">
        <v>1</v>
      </c>
      <c r="G7189" s="1">
        <f>COMEDORES!E138</f>
        <v>0</v>
      </c>
      <c r="H7189" s="1">
        <f>COMEDORES!F138</f>
        <v>0</v>
      </c>
    </row>
    <row r="7190">
      <c r="A7190" t="str">
        <v>Comedor Social</v>
      </c>
      <c r="B7190" t="str">
        <v>GUATEMALA</v>
      </c>
      <c r="C7190" t="str">
        <v>VILLA CANALES</v>
      </c>
      <c r="D7190" t="str">
        <v>Almuerzo</v>
      </c>
      <c r="E7190" t="str">
        <v>02 Febrero</v>
      </c>
      <c r="F7190">
        <v>2</v>
      </c>
      <c r="G7190" s="1">
        <f>COMEDORES!G138</f>
        <v>0</v>
      </c>
      <c r="H7190" s="1">
        <f>COMEDORES!H138</f>
        <v>0</v>
      </c>
    </row>
    <row r="7191">
      <c r="A7191" t="str">
        <v>Comedor Social</v>
      </c>
      <c r="B7191" t="str">
        <v>GUATEMALA</v>
      </c>
      <c r="C7191" t="str">
        <v>VILLA CANALES</v>
      </c>
      <c r="D7191" t="str">
        <v>Almuerzo</v>
      </c>
      <c r="E7191" t="str">
        <v>03 Marzo</v>
      </c>
      <c r="F7191">
        <v>3</v>
      </c>
      <c r="G7191" s="1">
        <f>COMEDORES!I138</f>
        <v>0</v>
      </c>
      <c r="H7191" s="1">
        <f>COMEDORES!J138</f>
        <v>0</v>
      </c>
    </row>
    <row r="7192">
      <c r="A7192" t="str">
        <v>Comedor Social</v>
      </c>
      <c r="B7192" t="str">
        <v>GUATEMALA</v>
      </c>
      <c r="C7192" t="str">
        <v>VILLA CANALES</v>
      </c>
      <c r="D7192" t="str">
        <v>Almuerzo</v>
      </c>
      <c r="E7192" t="str">
        <v>04 Abril</v>
      </c>
      <c r="F7192">
        <v>4</v>
      </c>
      <c r="G7192" s="1">
        <f>COMEDORES!K138</f>
        <v>0</v>
      </c>
      <c r="H7192" s="1">
        <f>COMEDORES!L138</f>
        <v>0</v>
      </c>
    </row>
    <row r="7193">
      <c r="A7193" t="str">
        <v>Comedor Social</v>
      </c>
      <c r="B7193" t="str">
        <v>GUATEMALA</v>
      </c>
      <c r="C7193" t="str">
        <v>VILLA CANALES</v>
      </c>
      <c r="D7193" t="str">
        <v>Almuerzo</v>
      </c>
      <c r="E7193" t="str">
        <v>05 Mayo</v>
      </c>
      <c r="F7193">
        <v>5</v>
      </c>
      <c r="G7193" s="1">
        <f>COMEDORES!M138</f>
        <v>0</v>
      </c>
      <c r="H7193" s="1">
        <f>COMEDORES!N138</f>
        <v>0</v>
      </c>
    </row>
    <row r="7194">
      <c r="A7194" t="str">
        <v>Comedor Social</v>
      </c>
      <c r="B7194" t="str">
        <v>GUATEMALA</v>
      </c>
      <c r="C7194" t="str">
        <v>VILLA CANALES</v>
      </c>
      <c r="D7194" t="str">
        <v>Almuerzo</v>
      </c>
      <c r="E7194" t="str">
        <v>06 Junio</v>
      </c>
      <c r="F7194">
        <v>6</v>
      </c>
      <c r="G7194" s="1">
        <f>COMEDORES!O138</f>
        <v>0</v>
      </c>
      <c r="H7194" s="1">
        <f>COMEDORES!P138</f>
        <v>0</v>
      </c>
    </row>
    <row r="7195">
      <c r="A7195" t="str">
        <v>Comedor Social</v>
      </c>
      <c r="B7195" t="str">
        <v>GUATEMALA</v>
      </c>
      <c r="C7195" t="str">
        <v>VILLA CANALES</v>
      </c>
      <c r="D7195" t="str">
        <v>Almuerzo</v>
      </c>
      <c r="E7195" t="str">
        <v>07 Julio</v>
      </c>
      <c r="F7195">
        <v>7</v>
      </c>
      <c r="G7195" s="1">
        <f>COMEDORES!Q138</f>
        <v>0</v>
      </c>
      <c r="H7195" s="1">
        <f>COMEDORES!R138</f>
        <v>0</v>
      </c>
    </row>
    <row r="7196">
      <c r="A7196" t="str">
        <v>Comedor Social</v>
      </c>
      <c r="B7196" t="str">
        <v>GUATEMALA</v>
      </c>
      <c r="C7196" t="str">
        <v>VILLA CANALES</v>
      </c>
      <c r="D7196" t="str">
        <v>Almuerzo</v>
      </c>
      <c r="E7196" t="str">
        <v>08 Agosto</v>
      </c>
      <c r="F7196">
        <v>8</v>
      </c>
      <c r="G7196" s="1">
        <f>COMEDORES!S138</f>
        <v>0</v>
      </c>
      <c r="H7196" s="1">
        <f>COMEDORES!T138</f>
        <v>0</v>
      </c>
    </row>
    <row r="7197">
      <c r="A7197" t="str">
        <v>Comedor Social</v>
      </c>
      <c r="B7197" t="str">
        <v>GUATEMALA</v>
      </c>
      <c r="C7197" t="str">
        <v>VILLA CANALES</v>
      </c>
      <c r="D7197" t="str">
        <v>Almuerzo</v>
      </c>
      <c r="E7197" t="str">
        <v>09 Septiembre</v>
      </c>
      <c r="F7197">
        <v>9</v>
      </c>
      <c r="G7197" s="1">
        <f>COMEDORES!U138</f>
        <v>2850</v>
      </c>
      <c r="H7197" s="1">
        <f>COMEDORES!V138</f>
        <v>0</v>
      </c>
    </row>
    <row r="7198">
      <c r="A7198" t="str">
        <v>Comedor Social</v>
      </c>
      <c r="B7198" t="str">
        <v>GUATEMALA</v>
      </c>
      <c r="C7198" t="str">
        <v>VILLA NUEVA</v>
      </c>
      <c r="D7198" t="str">
        <v>Desayuno</v>
      </c>
      <c r="E7198" t="str">
        <v>01 Enero</v>
      </c>
      <c r="F7198">
        <v>1</v>
      </c>
      <c r="G7198" s="1">
        <f>COMEDORES!E139</f>
        <v>0</v>
      </c>
      <c r="H7198" s="1">
        <f>COMEDORES!F139</f>
        <v>0</v>
      </c>
    </row>
    <row r="7199">
      <c r="A7199" t="str">
        <v>Comedor Social</v>
      </c>
      <c r="B7199" t="str">
        <v>GUATEMALA</v>
      </c>
      <c r="C7199" t="str">
        <v>VILLA NUEVA</v>
      </c>
      <c r="D7199" t="str">
        <v>Desayuno</v>
      </c>
      <c r="E7199" t="str">
        <v>02 Febrero</v>
      </c>
      <c r="F7199">
        <v>2</v>
      </c>
      <c r="G7199" s="1">
        <f>COMEDORES!G139</f>
        <v>0</v>
      </c>
      <c r="H7199" s="1">
        <f>COMEDORES!H139</f>
        <v>0</v>
      </c>
    </row>
    <row r="7200">
      <c r="A7200" t="str">
        <v>Comedor Social</v>
      </c>
      <c r="B7200" t="str">
        <v>GUATEMALA</v>
      </c>
      <c r="C7200" t="str">
        <v>VILLA NUEVA</v>
      </c>
      <c r="D7200" t="str">
        <v>Desayuno</v>
      </c>
      <c r="E7200" t="str">
        <v>03 Marzo</v>
      </c>
      <c r="F7200">
        <v>3</v>
      </c>
      <c r="G7200" s="1">
        <f>COMEDORES!I139</f>
        <v>0</v>
      </c>
      <c r="H7200" s="1">
        <f>COMEDORES!J139</f>
        <v>0</v>
      </c>
    </row>
    <row r="7201">
      <c r="A7201" t="str">
        <v>Comedor Social</v>
      </c>
      <c r="B7201" t="str">
        <v>GUATEMALA</v>
      </c>
      <c r="C7201" t="str">
        <v>VILLA NUEVA</v>
      </c>
      <c r="D7201" t="str">
        <v>Desayuno</v>
      </c>
      <c r="E7201" t="str">
        <v>04 Abril</v>
      </c>
      <c r="F7201">
        <v>4</v>
      </c>
      <c r="G7201" s="1">
        <f>COMEDORES!K139</f>
        <v>0</v>
      </c>
      <c r="H7201" s="1">
        <f>COMEDORES!L139</f>
        <v>0</v>
      </c>
    </row>
    <row r="7202">
      <c r="A7202" t="str">
        <v>Comedor Social</v>
      </c>
      <c r="B7202" t="str">
        <v>GUATEMALA</v>
      </c>
      <c r="C7202" t="str">
        <v>VILLA NUEVA</v>
      </c>
      <c r="D7202" t="str">
        <v>Desayuno</v>
      </c>
      <c r="E7202" t="str">
        <v>05 Mayo</v>
      </c>
      <c r="F7202">
        <v>5</v>
      </c>
      <c r="G7202" s="1">
        <f>COMEDORES!M139</f>
        <v>0</v>
      </c>
      <c r="H7202" s="1">
        <f>COMEDORES!N139</f>
        <v>0</v>
      </c>
    </row>
    <row r="7203">
      <c r="A7203" t="str">
        <v>Comedor Social</v>
      </c>
      <c r="B7203" t="str">
        <v>GUATEMALA</v>
      </c>
      <c r="C7203" t="str">
        <v>VILLA NUEVA</v>
      </c>
      <c r="D7203" t="str">
        <v>Desayuno</v>
      </c>
      <c r="E7203" t="str">
        <v>06 Junio</v>
      </c>
      <c r="F7203">
        <v>6</v>
      </c>
      <c r="G7203" s="1">
        <f>COMEDORES!O139</f>
        <v>750</v>
      </c>
      <c r="H7203" s="1">
        <f>COMEDORES!P139</f>
        <v>0</v>
      </c>
    </row>
    <row r="7204">
      <c r="A7204" t="str">
        <v>Comedor Social</v>
      </c>
      <c r="B7204" t="str">
        <v>GUATEMALA</v>
      </c>
      <c r="C7204" t="str">
        <v>VILLA NUEVA</v>
      </c>
      <c r="D7204" t="str">
        <v>Desayuno</v>
      </c>
      <c r="E7204" t="str">
        <v>07 Julio</v>
      </c>
      <c r="F7204">
        <v>7</v>
      </c>
      <c r="G7204" s="1">
        <f>COMEDORES!Q139</f>
        <v>4200</v>
      </c>
      <c r="H7204" s="1">
        <f>COMEDORES!R139</f>
        <v>0</v>
      </c>
    </row>
    <row r="7205">
      <c r="A7205" t="str">
        <v>Comedor Social</v>
      </c>
      <c r="B7205" t="str">
        <v>GUATEMALA</v>
      </c>
      <c r="C7205" t="str">
        <v>VILLA NUEVA</v>
      </c>
      <c r="D7205" t="str">
        <v>Desayuno</v>
      </c>
      <c r="E7205" t="str">
        <v>08 Agosto</v>
      </c>
      <c r="F7205">
        <v>8</v>
      </c>
      <c r="G7205" s="1">
        <f>COMEDORES!S139</f>
        <v>3150</v>
      </c>
      <c r="H7205" s="1">
        <f>COMEDORES!T139</f>
        <v>305672.5</v>
      </c>
    </row>
    <row r="7206">
      <c r="A7206" t="str">
        <v>Comedor Social</v>
      </c>
      <c r="B7206" t="str">
        <v>GUATEMALA</v>
      </c>
      <c r="C7206" t="str">
        <v>VILLA NUEVA</v>
      </c>
      <c r="D7206" t="str">
        <v>Desayuno</v>
      </c>
      <c r="E7206" t="str">
        <v>09 Septiembre</v>
      </c>
      <c r="F7206">
        <v>9</v>
      </c>
      <c r="G7206" s="1">
        <f>COMEDORES!U139</f>
        <v>2990</v>
      </c>
      <c r="H7206" s="1">
        <f>COMEDORES!V139</f>
        <v>229425</v>
      </c>
    </row>
    <row r="7207">
      <c r="A7207" t="str">
        <v>Comedor Social</v>
      </c>
      <c r="B7207" t="str">
        <v>GUATEMALA</v>
      </c>
      <c r="C7207" t="str">
        <v>VILLA NUEVA</v>
      </c>
      <c r="D7207" t="str">
        <v>Almuerzo</v>
      </c>
      <c r="E7207" t="str">
        <v>01 Enero</v>
      </c>
      <c r="F7207">
        <v>1</v>
      </c>
      <c r="G7207" s="1">
        <f>COMEDORES!E140</f>
        <v>0</v>
      </c>
      <c r="H7207" s="1">
        <f>COMEDORES!F140</f>
        <v>0</v>
      </c>
    </row>
    <row r="7208">
      <c r="A7208" t="str">
        <v>Comedor Social</v>
      </c>
      <c r="B7208" t="str">
        <v>GUATEMALA</v>
      </c>
      <c r="C7208" t="str">
        <v>VILLA NUEVA</v>
      </c>
      <c r="D7208" t="str">
        <v>Almuerzo</v>
      </c>
      <c r="E7208" t="str">
        <v>02 Febrero</v>
      </c>
      <c r="F7208">
        <v>2</v>
      </c>
      <c r="G7208" s="1">
        <f>COMEDORES!G140</f>
        <v>0</v>
      </c>
      <c r="H7208" s="1">
        <f>COMEDORES!H140</f>
        <v>0</v>
      </c>
    </row>
    <row r="7209">
      <c r="A7209" t="str">
        <v>Comedor Social</v>
      </c>
      <c r="B7209" t="str">
        <v>GUATEMALA</v>
      </c>
      <c r="C7209" t="str">
        <v>VILLA NUEVA</v>
      </c>
      <c r="D7209" t="str">
        <v>Almuerzo</v>
      </c>
      <c r="E7209" t="str">
        <v>03 Marzo</v>
      </c>
      <c r="F7209">
        <v>3</v>
      </c>
      <c r="G7209" s="1">
        <f>COMEDORES!I140</f>
        <v>0</v>
      </c>
      <c r="H7209" s="1">
        <f>COMEDORES!J140</f>
        <v>0</v>
      </c>
    </row>
    <row r="7210">
      <c r="A7210" t="str">
        <v>Comedor Social</v>
      </c>
      <c r="B7210" t="str">
        <v>GUATEMALA</v>
      </c>
      <c r="C7210" t="str">
        <v>VILLA NUEVA</v>
      </c>
      <c r="D7210" t="str">
        <v>Almuerzo</v>
      </c>
      <c r="E7210" t="str">
        <v>04 Abril</v>
      </c>
      <c r="F7210">
        <v>4</v>
      </c>
      <c r="G7210" s="1">
        <f>COMEDORES!K140</f>
        <v>0</v>
      </c>
      <c r="H7210" s="1">
        <f>COMEDORES!L140</f>
        <v>0</v>
      </c>
    </row>
    <row r="7211">
      <c r="A7211" t="str">
        <v>Comedor Social</v>
      </c>
      <c r="B7211" t="str">
        <v>GUATEMALA</v>
      </c>
      <c r="C7211" t="str">
        <v>VILLA NUEVA</v>
      </c>
      <c r="D7211" t="str">
        <v>Almuerzo</v>
      </c>
      <c r="E7211" t="str">
        <v>05 Mayo</v>
      </c>
      <c r="F7211">
        <v>5</v>
      </c>
      <c r="G7211" s="1">
        <f>COMEDORES!M140</f>
        <v>0</v>
      </c>
      <c r="H7211" s="1">
        <f>COMEDORES!N140</f>
        <v>0</v>
      </c>
    </row>
    <row r="7212">
      <c r="A7212" t="str">
        <v>Comedor Social</v>
      </c>
      <c r="B7212" t="str">
        <v>GUATEMALA</v>
      </c>
      <c r="C7212" t="str">
        <v>VILLA NUEVA</v>
      </c>
      <c r="D7212" t="str">
        <v>Almuerzo</v>
      </c>
      <c r="E7212" t="str">
        <v>06 Junio</v>
      </c>
      <c r="F7212">
        <v>6</v>
      </c>
      <c r="G7212" s="1">
        <f>COMEDORES!O140</f>
        <v>1000</v>
      </c>
      <c r="H7212" s="1">
        <f>COMEDORES!P140</f>
        <v>0</v>
      </c>
    </row>
    <row r="7213">
      <c r="A7213" t="str">
        <v>Comedor Social</v>
      </c>
      <c r="B7213" t="str">
        <v>GUATEMALA</v>
      </c>
      <c r="C7213" t="str">
        <v>VILLA NUEVA</v>
      </c>
      <c r="D7213" t="str">
        <v>Almuerzo</v>
      </c>
      <c r="E7213" t="str">
        <v>07 Julio</v>
      </c>
      <c r="F7213">
        <v>7</v>
      </c>
      <c r="G7213" s="1">
        <f>COMEDORES!Q140</f>
        <v>5593</v>
      </c>
      <c r="H7213" s="1">
        <f>COMEDORES!R140</f>
        <v>0</v>
      </c>
    </row>
    <row r="7214">
      <c r="A7214" t="str">
        <v>Comedor Social</v>
      </c>
      <c r="B7214" t="str">
        <v>GUATEMALA</v>
      </c>
      <c r="C7214" t="str">
        <v>VILLA NUEVA</v>
      </c>
      <c r="D7214" t="str">
        <v>Almuerzo</v>
      </c>
      <c r="E7214" t="str">
        <v>08 Agosto</v>
      </c>
      <c r="F7214">
        <v>8</v>
      </c>
      <c r="G7214" s="1">
        <f>COMEDORES!S140</f>
        <v>4200</v>
      </c>
      <c r="H7214" s="1">
        <f>COMEDORES!T140</f>
        <v>0</v>
      </c>
    </row>
    <row r="7215">
      <c r="A7215" t="str">
        <v>Comedor Social</v>
      </c>
      <c r="B7215" t="str">
        <v>GUATEMALA</v>
      </c>
      <c r="C7215" t="str">
        <v>VILLA NUEVA</v>
      </c>
      <c r="D7215" t="str">
        <v>Almuerzo</v>
      </c>
      <c r="E7215" t="str">
        <v>09 Septiembre</v>
      </c>
      <c r="F7215">
        <v>9</v>
      </c>
      <c r="G7215" s="1">
        <f>COMEDORES!U140</f>
        <v>3796</v>
      </c>
      <c r="H7215" s="1">
        <f>COMEDORES!V140</f>
        <v>0</v>
      </c>
    </row>
    <row r="7216">
      <c r="A7216" t="str">
        <v>Comedor Social</v>
      </c>
      <c r="B7216" t="str">
        <v>GUATEMALA</v>
      </c>
      <c r="C7216" t="str">
        <v>VILLA NUEVA 2</v>
      </c>
      <c r="D7216" t="str">
        <v>Desayuno</v>
      </c>
      <c r="E7216" t="str">
        <v>01 Enero</v>
      </c>
      <c r="F7216">
        <v>1</v>
      </c>
      <c r="G7216" s="1">
        <f>COMEDORES!E141</f>
        <v>0</v>
      </c>
      <c r="H7216" s="1">
        <f>COMEDORES!F141</f>
        <v>0</v>
      </c>
    </row>
    <row r="7217">
      <c r="A7217" t="str">
        <v>Comedor Social</v>
      </c>
      <c r="B7217" t="str">
        <v>GUATEMALA</v>
      </c>
      <c r="C7217" t="str">
        <v>VILLA NUEVA 2</v>
      </c>
      <c r="D7217" t="str">
        <v>Desayuno</v>
      </c>
      <c r="E7217" t="str">
        <v>02 Febrero</v>
      </c>
      <c r="F7217">
        <v>2</v>
      </c>
      <c r="G7217" s="1">
        <f>COMEDORES!G141</f>
        <v>0</v>
      </c>
      <c r="H7217" s="1">
        <f>COMEDORES!H141</f>
        <v>0</v>
      </c>
    </row>
    <row r="7218">
      <c r="A7218" t="str">
        <v>Comedor Social</v>
      </c>
      <c r="B7218" t="str">
        <v>GUATEMALA</v>
      </c>
      <c r="C7218" t="str">
        <v>VILLA NUEVA 2</v>
      </c>
      <c r="D7218" t="str">
        <v>Desayuno</v>
      </c>
      <c r="E7218" t="str">
        <v>03 Marzo</v>
      </c>
      <c r="F7218">
        <v>3</v>
      </c>
      <c r="G7218" s="1">
        <f>COMEDORES!I141</f>
        <v>0</v>
      </c>
      <c r="H7218" s="1">
        <f>COMEDORES!J141</f>
        <v>0</v>
      </c>
    </row>
    <row r="7219">
      <c r="A7219" t="str">
        <v>Comedor Social</v>
      </c>
      <c r="B7219" t="str">
        <v>GUATEMALA</v>
      </c>
      <c r="C7219" t="str">
        <v>VILLA NUEVA 2</v>
      </c>
      <c r="D7219" t="str">
        <v>Desayuno</v>
      </c>
      <c r="E7219" t="str">
        <v>04 Abril</v>
      </c>
      <c r="F7219">
        <v>4</v>
      </c>
      <c r="G7219" s="1">
        <f>COMEDORES!K141</f>
        <v>0</v>
      </c>
      <c r="H7219" s="1">
        <f>COMEDORES!L141</f>
        <v>0</v>
      </c>
    </row>
    <row r="7220">
      <c r="A7220" t="str">
        <v>Comedor Social</v>
      </c>
      <c r="B7220" t="str">
        <v>GUATEMALA</v>
      </c>
      <c r="C7220" t="str">
        <v>VILLA NUEVA 2</v>
      </c>
      <c r="D7220" t="str">
        <v>Desayuno</v>
      </c>
      <c r="E7220" t="str">
        <v>05 Mayo</v>
      </c>
      <c r="F7220">
        <v>5</v>
      </c>
      <c r="G7220" s="1">
        <f>COMEDORES!M141</f>
        <v>0</v>
      </c>
      <c r="H7220" s="1">
        <f>COMEDORES!N141</f>
        <v>0</v>
      </c>
    </row>
    <row r="7221">
      <c r="A7221" t="str">
        <v>Comedor Social</v>
      </c>
      <c r="B7221" t="str">
        <v>GUATEMALA</v>
      </c>
      <c r="C7221" t="str">
        <v>VILLA NUEVA 2</v>
      </c>
      <c r="D7221" t="str">
        <v>Desayuno</v>
      </c>
      <c r="E7221" t="str">
        <v>06 Junio</v>
      </c>
      <c r="F7221">
        <v>6</v>
      </c>
      <c r="G7221" s="1">
        <f>COMEDORES!O141</f>
        <v>0</v>
      </c>
      <c r="H7221" s="1">
        <f>COMEDORES!P141</f>
        <v>0</v>
      </c>
    </row>
    <row r="7222">
      <c r="A7222" t="str">
        <v>Comedor Social</v>
      </c>
      <c r="B7222" t="str">
        <v>GUATEMALA</v>
      </c>
      <c r="C7222" t="str">
        <v>VILLA NUEVA 2</v>
      </c>
      <c r="D7222" t="str">
        <v>Desayuno</v>
      </c>
      <c r="E7222" t="str">
        <v>07 Julio</v>
      </c>
      <c r="F7222">
        <v>7</v>
      </c>
      <c r="G7222" s="1">
        <f>COMEDORES!Q141</f>
        <v>0</v>
      </c>
      <c r="H7222" s="1">
        <f>COMEDORES!R141</f>
        <v>0</v>
      </c>
    </row>
    <row r="7223">
      <c r="A7223" t="str">
        <v>Comedor Social</v>
      </c>
      <c r="B7223" t="str">
        <v>GUATEMALA</v>
      </c>
      <c r="C7223" t="str">
        <v>VILLA NUEVA 2</v>
      </c>
      <c r="D7223" t="str">
        <v>Desayuno</v>
      </c>
      <c r="E7223" t="str">
        <v>08 Agosto</v>
      </c>
      <c r="F7223">
        <v>8</v>
      </c>
      <c r="G7223" s="1">
        <f>COMEDORES!S141</f>
        <v>0</v>
      </c>
      <c r="H7223" s="1">
        <f>COMEDORES!T141</f>
        <v>0</v>
      </c>
    </row>
    <row r="7224">
      <c r="A7224" t="str">
        <v>Comedor Social</v>
      </c>
      <c r="B7224" t="str">
        <v>GUATEMALA</v>
      </c>
      <c r="C7224" t="str">
        <v>VILLA NUEVA 2</v>
      </c>
      <c r="D7224" t="str">
        <v>Desayuno</v>
      </c>
      <c r="E7224" t="str">
        <v>09 Septiembre</v>
      </c>
      <c r="F7224">
        <v>9</v>
      </c>
      <c r="G7224" s="1">
        <f>COMEDORES!U141</f>
        <v>1200</v>
      </c>
      <c r="H7224" s="1">
        <f>COMEDORES!V141</f>
        <v>0</v>
      </c>
    </row>
    <row r="7225">
      <c r="A7225" t="str">
        <v>Comedor Social</v>
      </c>
      <c r="B7225" t="str">
        <v>GUATEMALA</v>
      </c>
      <c r="C7225" t="str">
        <v>VILLA NUEVA 2</v>
      </c>
      <c r="D7225" t="str">
        <v>Almuerzo</v>
      </c>
      <c r="E7225" t="str">
        <v>01 Enero</v>
      </c>
      <c r="F7225">
        <v>1</v>
      </c>
      <c r="G7225" s="1">
        <f>COMEDORES!E142</f>
        <v>0</v>
      </c>
      <c r="H7225" s="1">
        <f>COMEDORES!F142</f>
        <v>0</v>
      </c>
    </row>
    <row r="7226">
      <c r="A7226" t="str">
        <v>Comedor Social</v>
      </c>
      <c r="B7226" t="str">
        <v>GUATEMALA</v>
      </c>
      <c r="C7226" t="str">
        <v>VILLA NUEVA 2</v>
      </c>
      <c r="D7226" t="str">
        <v>Almuerzo</v>
      </c>
      <c r="E7226" t="str">
        <v>02 Febrero</v>
      </c>
      <c r="F7226">
        <v>2</v>
      </c>
      <c r="G7226" s="1">
        <f>COMEDORES!G142</f>
        <v>0</v>
      </c>
      <c r="H7226" s="1">
        <f>COMEDORES!H142</f>
        <v>0</v>
      </c>
    </row>
    <row r="7227">
      <c r="A7227" t="str">
        <v>Comedor Social</v>
      </c>
      <c r="B7227" t="str">
        <v>GUATEMALA</v>
      </c>
      <c r="C7227" t="str">
        <v>VILLA NUEVA 2</v>
      </c>
      <c r="D7227" t="str">
        <v>Almuerzo</v>
      </c>
      <c r="E7227" t="str">
        <v>03 Marzo</v>
      </c>
      <c r="F7227">
        <v>3</v>
      </c>
      <c r="G7227" s="1">
        <f>COMEDORES!I142</f>
        <v>0</v>
      </c>
      <c r="H7227" s="1">
        <f>COMEDORES!J142</f>
        <v>0</v>
      </c>
    </row>
    <row r="7228">
      <c r="A7228" t="str">
        <v>Comedor Social</v>
      </c>
      <c r="B7228" t="str">
        <v>GUATEMALA</v>
      </c>
      <c r="C7228" t="str">
        <v>VILLA NUEVA 2</v>
      </c>
      <c r="D7228" t="str">
        <v>Almuerzo</v>
      </c>
      <c r="E7228" t="str">
        <v>04 Abril</v>
      </c>
      <c r="F7228">
        <v>4</v>
      </c>
      <c r="G7228" s="1">
        <f>COMEDORES!K142</f>
        <v>0</v>
      </c>
      <c r="H7228" s="1">
        <f>COMEDORES!L142</f>
        <v>0</v>
      </c>
    </row>
    <row r="7229">
      <c r="A7229" t="str">
        <v>Comedor Social</v>
      </c>
      <c r="B7229" t="str">
        <v>GUATEMALA</v>
      </c>
      <c r="C7229" t="str">
        <v>VILLA NUEVA 2</v>
      </c>
      <c r="D7229" t="str">
        <v>Almuerzo</v>
      </c>
      <c r="E7229" t="str">
        <v>05 Mayo</v>
      </c>
      <c r="F7229">
        <v>5</v>
      </c>
      <c r="G7229" s="1">
        <f>COMEDORES!M142</f>
        <v>0</v>
      </c>
      <c r="H7229" s="1">
        <f>COMEDORES!N142</f>
        <v>0</v>
      </c>
    </row>
    <row r="7230">
      <c r="A7230" t="str">
        <v>Comedor Social</v>
      </c>
      <c r="B7230" t="str">
        <v>GUATEMALA</v>
      </c>
      <c r="C7230" t="str">
        <v>VILLA NUEVA 2</v>
      </c>
      <c r="D7230" t="str">
        <v>Almuerzo</v>
      </c>
      <c r="E7230" t="str">
        <v>06 Junio</v>
      </c>
      <c r="F7230">
        <v>6</v>
      </c>
      <c r="G7230" s="1">
        <f>COMEDORES!O142</f>
        <v>0</v>
      </c>
      <c r="H7230" s="1">
        <f>COMEDORES!P142</f>
        <v>0</v>
      </c>
    </row>
    <row r="7231">
      <c r="A7231" t="str">
        <v>Comedor Social</v>
      </c>
      <c r="B7231" t="str">
        <v>GUATEMALA</v>
      </c>
      <c r="C7231" t="str">
        <v>VILLA NUEVA 2</v>
      </c>
      <c r="D7231" t="str">
        <v>Almuerzo</v>
      </c>
      <c r="E7231" t="str">
        <v>07 Julio</v>
      </c>
      <c r="F7231">
        <v>7</v>
      </c>
      <c r="G7231" s="1">
        <f>COMEDORES!Q142</f>
        <v>0</v>
      </c>
      <c r="H7231" s="1">
        <f>COMEDORES!R142</f>
        <v>0</v>
      </c>
    </row>
    <row r="7232">
      <c r="A7232" t="str">
        <v>Comedor Social</v>
      </c>
      <c r="B7232" t="str">
        <v>GUATEMALA</v>
      </c>
      <c r="C7232" t="str">
        <v>VILLA NUEVA 2</v>
      </c>
      <c r="D7232" t="str">
        <v>Almuerzo</v>
      </c>
      <c r="E7232" t="str">
        <v>08 Agosto</v>
      </c>
      <c r="F7232">
        <v>8</v>
      </c>
      <c r="G7232" s="1">
        <f>COMEDORES!S142</f>
        <v>0</v>
      </c>
      <c r="H7232" s="1">
        <f>COMEDORES!T142</f>
        <v>0</v>
      </c>
    </row>
    <row r="7233">
      <c r="A7233" t="str">
        <v>Comedor Social</v>
      </c>
      <c r="B7233" t="str">
        <v>GUATEMALA</v>
      </c>
      <c r="C7233" t="str">
        <v>VILLA NUEVA 2</v>
      </c>
      <c r="D7233" t="str">
        <v>Almuerzo</v>
      </c>
      <c r="E7233" t="str">
        <v>09 Septiembre</v>
      </c>
      <c r="F7233">
        <v>9</v>
      </c>
      <c r="G7233" s="1">
        <f>COMEDORES!U142</f>
        <v>1600</v>
      </c>
      <c r="H7233" s="1">
        <f>COMEDORES!V142</f>
        <v>0</v>
      </c>
    </row>
    <row r="7234">
      <c r="A7234" t="str">
        <v>Comedor Social</v>
      </c>
      <c r="B7234" t="str">
        <v>GUATEMALA</v>
      </c>
      <c r="C7234" t="str">
        <v>BARCENA</v>
      </c>
      <c r="D7234" t="str">
        <v>Desayuno</v>
      </c>
      <c r="E7234" t="str">
        <v>01 Enero</v>
      </c>
      <c r="F7234">
        <v>1</v>
      </c>
      <c r="G7234" s="1">
        <f>COMEDORES!E143</f>
        <v>0</v>
      </c>
      <c r="H7234" s="1">
        <f>COMEDORES!F143</f>
        <v>0</v>
      </c>
    </row>
    <row r="7235">
      <c r="A7235" t="str">
        <v>Comedor Social</v>
      </c>
      <c r="B7235" t="str">
        <v>GUATEMALA</v>
      </c>
      <c r="C7235" t="str">
        <v>BARCENA</v>
      </c>
      <c r="D7235" t="str">
        <v>Desayuno</v>
      </c>
      <c r="E7235" t="str">
        <v>02 Febrero</v>
      </c>
      <c r="F7235">
        <v>2</v>
      </c>
      <c r="G7235" s="1">
        <f>COMEDORES!G143</f>
        <v>0</v>
      </c>
      <c r="H7235" s="1">
        <f>COMEDORES!H143</f>
        <v>0</v>
      </c>
    </row>
    <row r="7236">
      <c r="A7236" t="str">
        <v>Comedor Social</v>
      </c>
      <c r="B7236" t="str">
        <v>GUATEMALA</v>
      </c>
      <c r="C7236" t="str">
        <v>BARCENA</v>
      </c>
      <c r="D7236" t="str">
        <v>Desayuno</v>
      </c>
      <c r="E7236" t="str">
        <v>03 Marzo</v>
      </c>
      <c r="F7236">
        <v>3</v>
      </c>
      <c r="G7236" s="1">
        <f>COMEDORES!I143</f>
        <v>0</v>
      </c>
      <c r="H7236" s="1">
        <f>COMEDORES!J143</f>
        <v>0</v>
      </c>
    </row>
    <row r="7237">
      <c r="A7237" t="str">
        <v>Comedor Social</v>
      </c>
      <c r="B7237" t="str">
        <v>GUATEMALA</v>
      </c>
      <c r="C7237" t="str">
        <v>BARCENA</v>
      </c>
      <c r="D7237" t="str">
        <v>Desayuno</v>
      </c>
      <c r="E7237" t="str">
        <v>04 Abril</v>
      </c>
      <c r="F7237">
        <v>4</v>
      </c>
      <c r="G7237" s="1">
        <f>COMEDORES!K143</f>
        <v>0</v>
      </c>
      <c r="H7237" s="1">
        <f>COMEDORES!L143</f>
        <v>0</v>
      </c>
    </row>
    <row r="7238">
      <c r="A7238" t="str">
        <v>Comedor Social</v>
      </c>
      <c r="B7238" t="str">
        <v>GUATEMALA</v>
      </c>
      <c r="C7238" t="str">
        <v>BARCENA</v>
      </c>
      <c r="D7238" t="str">
        <v>Desayuno</v>
      </c>
      <c r="E7238" t="str">
        <v>05 Mayo</v>
      </c>
      <c r="F7238">
        <v>5</v>
      </c>
      <c r="G7238" s="1">
        <f>COMEDORES!M143</f>
        <v>0</v>
      </c>
      <c r="H7238" s="1">
        <f>COMEDORES!N143</f>
        <v>0</v>
      </c>
    </row>
    <row r="7239">
      <c r="A7239" t="str">
        <v>Comedor Social</v>
      </c>
      <c r="B7239" t="str">
        <v>GUATEMALA</v>
      </c>
      <c r="C7239" t="str">
        <v>BARCENA</v>
      </c>
      <c r="D7239" t="str">
        <v>Desayuno</v>
      </c>
      <c r="E7239" t="str">
        <v>06 Junio</v>
      </c>
      <c r="F7239">
        <v>6</v>
      </c>
      <c r="G7239" s="1">
        <f>COMEDORES!O143</f>
        <v>0</v>
      </c>
      <c r="H7239" s="1">
        <f>COMEDORES!P143</f>
        <v>0</v>
      </c>
    </row>
    <row r="7240">
      <c r="A7240" t="str">
        <v>Comedor Social</v>
      </c>
      <c r="B7240" t="str">
        <v>GUATEMALA</v>
      </c>
      <c r="C7240" t="str">
        <v>BARCENA</v>
      </c>
      <c r="D7240" t="str">
        <v>Desayuno</v>
      </c>
      <c r="E7240" t="str">
        <v>07 Julio</v>
      </c>
      <c r="F7240">
        <v>7</v>
      </c>
      <c r="G7240" s="1">
        <f>COMEDORES!Q143</f>
        <v>0</v>
      </c>
      <c r="H7240" s="1">
        <f>COMEDORES!R143</f>
        <v>0</v>
      </c>
    </row>
    <row r="7241">
      <c r="A7241" t="str">
        <v>Comedor Social</v>
      </c>
      <c r="B7241" t="str">
        <v>GUATEMALA</v>
      </c>
      <c r="C7241" t="str">
        <v>BARCENA</v>
      </c>
      <c r="D7241" t="str">
        <v>Desayuno</v>
      </c>
      <c r="E7241" t="str">
        <v>08 Agosto</v>
      </c>
      <c r="F7241">
        <v>8</v>
      </c>
      <c r="G7241" s="1">
        <f>COMEDORES!S143</f>
        <v>0</v>
      </c>
      <c r="H7241" s="1">
        <f>COMEDORES!T143</f>
        <v>0</v>
      </c>
    </row>
    <row r="7242">
      <c r="A7242" t="str">
        <v>Comedor Social</v>
      </c>
      <c r="B7242" t="str">
        <v>GUATEMALA</v>
      </c>
      <c r="C7242" t="str">
        <v>BARCENA</v>
      </c>
      <c r="D7242" t="str">
        <v>Desayuno</v>
      </c>
      <c r="E7242" t="str">
        <v>09 Septiembre</v>
      </c>
      <c r="F7242">
        <v>9</v>
      </c>
      <c r="G7242" s="1">
        <f>COMEDORES!U143</f>
        <v>1200</v>
      </c>
      <c r="H7242" s="1">
        <f>COMEDORES!V143</f>
        <v>0</v>
      </c>
    </row>
    <row r="7243">
      <c r="A7243" t="str">
        <v>Comedor Social</v>
      </c>
      <c r="B7243" t="str">
        <v>GUATEMALA</v>
      </c>
      <c r="C7243" t="str">
        <v>BARCENA</v>
      </c>
      <c r="D7243" t="str">
        <v>Almuerzo</v>
      </c>
      <c r="E7243" t="str">
        <v>01 Enero</v>
      </c>
      <c r="F7243">
        <v>1</v>
      </c>
      <c r="G7243" s="1">
        <f>COMEDORES!E144</f>
        <v>0</v>
      </c>
      <c r="H7243" s="1">
        <f>COMEDORES!F144</f>
        <v>0</v>
      </c>
    </row>
    <row r="7244">
      <c r="A7244" t="str">
        <v>Comedor Social</v>
      </c>
      <c r="B7244" t="str">
        <v>GUATEMALA</v>
      </c>
      <c r="C7244" t="str">
        <v>BARCENA</v>
      </c>
      <c r="D7244" t="str">
        <v>Almuerzo</v>
      </c>
      <c r="E7244" t="str">
        <v>02 Febrero</v>
      </c>
      <c r="F7244">
        <v>2</v>
      </c>
      <c r="G7244" s="1">
        <f>COMEDORES!G144</f>
        <v>0</v>
      </c>
      <c r="H7244" s="1">
        <f>COMEDORES!H144</f>
        <v>0</v>
      </c>
    </row>
    <row r="7245">
      <c r="A7245" t="str">
        <v>Comedor Social</v>
      </c>
      <c r="B7245" t="str">
        <v>GUATEMALA</v>
      </c>
      <c r="C7245" t="str">
        <v>BARCENA</v>
      </c>
      <c r="D7245" t="str">
        <v>Almuerzo</v>
      </c>
      <c r="E7245" t="str">
        <v>03 Marzo</v>
      </c>
      <c r="F7245">
        <v>3</v>
      </c>
      <c r="G7245" s="1">
        <f>COMEDORES!I144</f>
        <v>0</v>
      </c>
      <c r="H7245" s="1">
        <f>COMEDORES!J144</f>
        <v>0</v>
      </c>
    </row>
    <row r="7246">
      <c r="A7246" t="str">
        <v>Comedor Social</v>
      </c>
      <c r="B7246" t="str">
        <v>GUATEMALA</v>
      </c>
      <c r="C7246" t="str">
        <v>BARCENA</v>
      </c>
      <c r="D7246" t="str">
        <v>Almuerzo</v>
      </c>
      <c r="E7246" t="str">
        <v>04 Abril</v>
      </c>
      <c r="F7246">
        <v>4</v>
      </c>
      <c r="G7246" s="1">
        <f>COMEDORES!K144</f>
        <v>0</v>
      </c>
      <c r="H7246" s="1">
        <f>COMEDORES!L144</f>
        <v>0</v>
      </c>
    </row>
    <row r="7247">
      <c r="A7247" t="str">
        <v>Comedor Social</v>
      </c>
      <c r="B7247" t="str">
        <v>GUATEMALA</v>
      </c>
      <c r="C7247" t="str">
        <v>BARCENA</v>
      </c>
      <c r="D7247" t="str">
        <v>Almuerzo</v>
      </c>
      <c r="E7247" t="str">
        <v>05 Mayo</v>
      </c>
      <c r="F7247">
        <v>5</v>
      </c>
      <c r="G7247" s="1">
        <f>COMEDORES!M144</f>
        <v>0</v>
      </c>
      <c r="H7247" s="1">
        <f>COMEDORES!N144</f>
        <v>0</v>
      </c>
    </row>
    <row r="7248">
      <c r="A7248" t="str">
        <v>Comedor Social</v>
      </c>
      <c r="B7248" t="str">
        <v>GUATEMALA</v>
      </c>
      <c r="C7248" t="str">
        <v>BARCENA</v>
      </c>
      <c r="D7248" t="str">
        <v>Almuerzo</v>
      </c>
      <c r="E7248" t="str">
        <v>06 Junio</v>
      </c>
      <c r="F7248">
        <v>6</v>
      </c>
      <c r="G7248" s="1">
        <f>COMEDORES!O144</f>
        <v>0</v>
      </c>
      <c r="H7248" s="1">
        <f>COMEDORES!P144</f>
        <v>0</v>
      </c>
    </row>
    <row r="7249">
      <c r="A7249" t="str">
        <v>Comedor Social</v>
      </c>
      <c r="B7249" t="str">
        <v>GUATEMALA</v>
      </c>
      <c r="C7249" t="str">
        <v>BARCENA</v>
      </c>
      <c r="D7249" t="str">
        <v>Almuerzo</v>
      </c>
      <c r="E7249" t="str">
        <v>07 Julio</v>
      </c>
      <c r="F7249">
        <v>7</v>
      </c>
      <c r="G7249" s="1">
        <f>COMEDORES!Q144</f>
        <v>0</v>
      </c>
      <c r="H7249" s="1">
        <f>COMEDORES!R144</f>
        <v>0</v>
      </c>
    </row>
    <row r="7250">
      <c r="A7250" t="str">
        <v>Comedor Social</v>
      </c>
      <c r="B7250" t="str">
        <v>GUATEMALA</v>
      </c>
      <c r="C7250" t="str">
        <v>BARCENA</v>
      </c>
      <c r="D7250" t="str">
        <v>Almuerzo</v>
      </c>
      <c r="E7250" t="str">
        <v>08 Agosto</v>
      </c>
      <c r="F7250">
        <v>8</v>
      </c>
      <c r="G7250" s="1">
        <f>COMEDORES!S144</f>
        <v>0</v>
      </c>
      <c r="H7250" s="1">
        <f>COMEDORES!T144</f>
        <v>0</v>
      </c>
    </row>
    <row r="7251">
      <c r="A7251" t="str">
        <v>Comedor Social</v>
      </c>
      <c r="B7251" t="str">
        <v>GUATEMALA</v>
      </c>
      <c r="C7251" t="str">
        <v>BARCENA</v>
      </c>
      <c r="D7251" t="str">
        <v>Almuerzo</v>
      </c>
      <c r="E7251" t="str">
        <v>09 Septiembre</v>
      </c>
      <c r="F7251">
        <v>9</v>
      </c>
      <c r="G7251" s="1">
        <f>COMEDORES!U144</f>
        <v>1600</v>
      </c>
      <c r="H7251" s="1">
        <f>COMEDORES!V144</f>
        <v>0</v>
      </c>
    </row>
    <row r="7252">
      <c r="A7252" t="str">
        <v>Comedor Social</v>
      </c>
      <c r="B7252" t="str">
        <v>HUEHUETENANGO</v>
      </c>
      <c r="C7252" t="str">
        <v>AGUACATÁN</v>
      </c>
      <c r="D7252" t="str">
        <v>Desayuno</v>
      </c>
      <c r="E7252" t="str">
        <v>01 Enero</v>
      </c>
      <c r="F7252">
        <v>1</v>
      </c>
      <c r="G7252" s="1">
        <f>COMEDORES!E145</f>
        <v>1800</v>
      </c>
      <c r="H7252" s="1">
        <f>COMEDORES!F145</f>
        <v>0</v>
      </c>
    </row>
    <row r="7253">
      <c r="A7253" t="str">
        <v>Comedor Social</v>
      </c>
      <c r="B7253" t="str">
        <v>HUEHUETENANGO</v>
      </c>
      <c r="C7253" t="str">
        <v>AGUACATÁN</v>
      </c>
      <c r="D7253" t="str">
        <v>Desayuno</v>
      </c>
      <c r="E7253" t="str">
        <v>02 Febrero</v>
      </c>
      <c r="F7253">
        <v>2</v>
      </c>
      <c r="G7253" s="1">
        <f>COMEDORES!G145</f>
        <v>2000</v>
      </c>
      <c r="H7253" s="1">
        <f>COMEDORES!H145</f>
        <v>0</v>
      </c>
    </row>
    <row r="7254">
      <c r="A7254" t="str">
        <v>Comedor Social</v>
      </c>
      <c r="B7254" t="str">
        <v>HUEHUETENANGO</v>
      </c>
      <c r="C7254" t="str">
        <v>AGUACATÁN</v>
      </c>
      <c r="D7254" t="str">
        <v>Desayuno</v>
      </c>
      <c r="E7254" t="str">
        <v>03 Marzo</v>
      </c>
      <c r="F7254">
        <v>3</v>
      </c>
      <c r="G7254" s="1">
        <f>COMEDORES!I145</f>
        <v>2200</v>
      </c>
      <c r="H7254" s="1">
        <f>COMEDORES!J145</f>
        <v>344536.5</v>
      </c>
    </row>
    <row r="7255">
      <c r="A7255" t="str">
        <v>Comedor Social</v>
      </c>
      <c r="B7255" t="str">
        <v>HUEHUETENANGO</v>
      </c>
      <c r="C7255" t="str">
        <v>AGUACATÁN</v>
      </c>
      <c r="D7255" t="str">
        <v>Desayuno</v>
      </c>
      <c r="E7255" t="str">
        <v>04 Abril</v>
      </c>
      <c r="F7255">
        <v>4</v>
      </c>
      <c r="G7255" s="1">
        <f>COMEDORES!K145</f>
        <v>1900</v>
      </c>
      <c r="H7255" s="1">
        <f>COMEDORES!L145</f>
        <v>196251</v>
      </c>
    </row>
    <row r="7256">
      <c r="A7256" t="str">
        <v>Comedor Social</v>
      </c>
      <c r="B7256" t="str">
        <v>HUEHUETENANGO</v>
      </c>
      <c r="C7256" t="str">
        <v>AGUACATÁN</v>
      </c>
      <c r="D7256" t="str">
        <v>Desayuno</v>
      </c>
      <c r="E7256" t="str">
        <v>05 Mayo</v>
      </c>
      <c r="F7256">
        <v>5</v>
      </c>
      <c r="G7256" s="1">
        <f>COMEDORES!M145</f>
        <v>1989</v>
      </c>
      <c r="H7256" s="1">
        <f>COMEDORES!N145</f>
        <v>169489.5</v>
      </c>
    </row>
    <row r="7257">
      <c r="A7257" t="str">
        <v>Comedor Social</v>
      </c>
      <c r="B7257" t="str">
        <v>HUEHUETENANGO</v>
      </c>
      <c r="C7257" t="str">
        <v>AGUACATÁN</v>
      </c>
      <c r="D7257" t="str">
        <v>Desayuno</v>
      </c>
      <c r="E7257" t="str">
        <v>06 Junio</v>
      </c>
      <c r="F7257">
        <v>6</v>
      </c>
      <c r="G7257" s="1">
        <f>COMEDORES!O145</f>
        <v>2000</v>
      </c>
      <c r="H7257" s="1">
        <f>COMEDORES!P145</f>
        <v>178040.06999999995</v>
      </c>
    </row>
    <row r="7258">
      <c r="A7258" t="str">
        <v>Comedor Social</v>
      </c>
      <c r="B7258" t="str">
        <v>HUEHUETENANGO</v>
      </c>
      <c r="C7258" t="str">
        <v>AGUACATÁN</v>
      </c>
      <c r="D7258" t="str">
        <v>Desayuno</v>
      </c>
      <c r="E7258" t="str">
        <v>07 Julio</v>
      </c>
      <c r="F7258">
        <v>7</v>
      </c>
      <c r="G7258" s="1">
        <f>COMEDORES!Q145</f>
        <v>1725</v>
      </c>
      <c r="H7258" s="1">
        <f>COMEDORES!R145</f>
        <v>178410.00000000012</v>
      </c>
    </row>
    <row r="7259">
      <c r="A7259" t="str">
        <v>Comedor Social</v>
      </c>
      <c r="B7259" t="str">
        <v>HUEHUETENANGO</v>
      </c>
      <c r="C7259" t="str">
        <v>AGUACATÁN</v>
      </c>
      <c r="D7259" t="str">
        <v>Desayuno</v>
      </c>
      <c r="E7259" t="str">
        <v>08 Agosto</v>
      </c>
      <c r="F7259">
        <v>8</v>
      </c>
      <c r="G7259" s="1">
        <f>COMEDORES!S145</f>
        <v>1575</v>
      </c>
      <c r="H7259" s="1">
        <f>COMEDORES!T145</f>
        <v>185834.25</v>
      </c>
    </row>
    <row r="7260">
      <c r="A7260" t="str">
        <v>Comedor Social</v>
      </c>
      <c r="B7260" t="str">
        <v>HUEHUETENANGO</v>
      </c>
      <c r="C7260" t="str">
        <v>AGUACATÁN</v>
      </c>
      <c r="D7260" t="str">
        <v>Desayuno</v>
      </c>
      <c r="E7260" t="str">
        <v>09 Septiembre</v>
      </c>
      <c r="F7260">
        <v>9</v>
      </c>
      <c r="G7260" s="1">
        <f>COMEDORES!U145</f>
        <v>1500</v>
      </c>
      <c r="H7260" s="1">
        <f>COMEDORES!V145</f>
        <v>169674.75</v>
      </c>
    </row>
    <row r="7261">
      <c r="A7261" t="str">
        <v>Comedor Social</v>
      </c>
      <c r="B7261" t="str">
        <v>HUEHUETENANGO</v>
      </c>
      <c r="C7261" t="str">
        <v>AGUACATÁN</v>
      </c>
      <c r="D7261" t="str">
        <v>Almuerzo</v>
      </c>
      <c r="E7261" t="str">
        <v>01 Enero</v>
      </c>
      <c r="F7261">
        <v>1</v>
      </c>
      <c r="G7261" s="1">
        <f>COMEDORES!E146</f>
        <v>2850</v>
      </c>
      <c r="H7261" s="1">
        <f>COMEDORES!F146</f>
        <v>0</v>
      </c>
    </row>
    <row r="7262">
      <c r="A7262" t="str">
        <v>Comedor Social</v>
      </c>
      <c r="B7262" t="str">
        <v>HUEHUETENANGO</v>
      </c>
      <c r="C7262" t="str">
        <v>AGUACATÁN</v>
      </c>
      <c r="D7262" t="str">
        <v>Almuerzo</v>
      </c>
      <c r="E7262" t="str">
        <v>02 Febrero</v>
      </c>
      <c r="F7262">
        <v>2</v>
      </c>
      <c r="G7262" s="1">
        <f>COMEDORES!G146</f>
        <v>3000</v>
      </c>
      <c r="H7262" s="1">
        <f>COMEDORES!H146</f>
        <v>0</v>
      </c>
    </row>
    <row r="7263">
      <c r="A7263" t="str">
        <v>Comedor Social</v>
      </c>
      <c r="B7263" t="str">
        <v>HUEHUETENANGO</v>
      </c>
      <c r="C7263" t="str">
        <v>AGUACATÁN</v>
      </c>
      <c r="D7263" t="str">
        <v>Almuerzo</v>
      </c>
      <c r="E7263" t="str">
        <v>03 Marzo</v>
      </c>
      <c r="F7263">
        <v>3</v>
      </c>
      <c r="G7263" s="1">
        <f>COMEDORES!I146</f>
        <v>3300</v>
      </c>
      <c r="H7263" s="1">
        <f>COMEDORES!J146</f>
        <v>0</v>
      </c>
    </row>
    <row r="7264">
      <c r="A7264" t="str">
        <v>Comedor Social</v>
      </c>
      <c r="B7264" t="str">
        <v>HUEHUETENANGO</v>
      </c>
      <c r="C7264" t="str">
        <v>AGUACATÁN</v>
      </c>
      <c r="D7264" t="str">
        <v>Almuerzo</v>
      </c>
      <c r="E7264" t="str">
        <v>04 Abril</v>
      </c>
      <c r="F7264">
        <v>4</v>
      </c>
      <c r="G7264" s="1">
        <f>COMEDORES!K146</f>
        <v>2850</v>
      </c>
      <c r="H7264" s="1">
        <f>COMEDORES!L146</f>
        <v>0</v>
      </c>
    </row>
    <row r="7265">
      <c r="A7265" t="str">
        <v>Comedor Social</v>
      </c>
      <c r="B7265" t="str">
        <v>HUEHUETENANGO</v>
      </c>
      <c r="C7265" t="str">
        <v>AGUACATÁN</v>
      </c>
      <c r="D7265" t="str">
        <v>Almuerzo</v>
      </c>
      <c r="E7265" t="str">
        <v>05 Mayo</v>
      </c>
      <c r="F7265">
        <v>5</v>
      </c>
      <c r="G7265" s="1">
        <f>COMEDORES!M146</f>
        <v>3000</v>
      </c>
      <c r="H7265" s="1">
        <f>COMEDORES!N146</f>
        <v>0</v>
      </c>
    </row>
    <row r="7266">
      <c r="A7266" t="str">
        <v>Comedor Social</v>
      </c>
      <c r="B7266" t="str">
        <v>HUEHUETENANGO</v>
      </c>
      <c r="C7266" t="str">
        <v>AGUACATÁN</v>
      </c>
      <c r="D7266" t="str">
        <v>Almuerzo</v>
      </c>
      <c r="E7266" t="str">
        <v>06 Junio</v>
      </c>
      <c r="F7266">
        <v>6</v>
      </c>
      <c r="G7266" s="1">
        <f>COMEDORES!O146</f>
        <v>3000</v>
      </c>
      <c r="H7266" s="1">
        <f>COMEDORES!P146</f>
        <v>0</v>
      </c>
    </row>
    <row r="7267">
      <c r="A7267" t="str">
        <v>Comedor Social</v>
      </c>
      <c r="B7267" t="str">
        <v>HUEHUETENANGO</v>
      </c>
      <c r="C7267" t="str">
        <v>AGUACATÁN</v>
      </c>
      <c r="D7267" t="str">
        <v>Almuerzo</v>
      </c>
      <c r="E7267" t="str">
        <v>07 Julio</v>
      </c>
      <c r="F7267">
        <v>7</v>
      </c>
      <c r="G7267" s="1">
        <f>COMEDORES!Q146</f>
        <v>3450</v>
      </c>
      <c r="H7267" s="1">
        <f>COMEDORES!R146</f>
        <v>0</v>
      </c>
    </row>
    <row r="7268">
      <c r="A7268" t="str">
        <v>Comedor Social</v>
      </c>
      <c r="B7268" t="str">
        <v>HUEHUETENANGO</v>
      </c>
      <c r="C7268" t="str">
        <v>AGUACATÁN</v>
      </c>
      <c r="D7268" t="str">
        <v>Almuerzo</v>
      </c>
      <c r="E7268" t="str">
        <v>08 Agosto</v>
      </c>
      <c r="F7268">
        <v>8</v>
      </c>
      <c r="G7268" s="1">
        <f>COMEDORES!S146</f>
        <v>3150</v>
      </c>
      <c r="H7268" s="1">
        <f>COMEDORES!T146</f>
        <v>0</v>
      </c>
    </row>
    <row r="7269">
      <c r="A7269" t="str">
        <v>Comedor Social</v>
      </c>
      <c r="B7269" t="str">
        <v>HUEHUETENANGO</v>
      </c>
      <c r="C7269" t="str">
        <v>AGUACATÁN</v>
      </c>
      <c r="D7269" t="str">
        <v>Almuerzo</v>
      </c>
      <c r="E7269" t="str">
        <v>09 Septiembre</v>
      </c>
      <c r="F7269">
        <v>9</v>
      </c>
      <c r="G7269" s="1">
        <f>COMEDORES!U146</f>
        <v>2850</v>
      </c>
      <c r="H7269" s="1">
        <f>COMEDORES!V146</f>
        <v>0</v>
      </c>
    </row>
    <row r="7270">
      <c r="A7270" t="str">
        <v>Comedor Social</v>
      </c>
      <c r="B7270" t="str">
        <v>HUEHUETENANGO</v>
      </c>
      <c r="C7270" t="str">
        <v>HUEHUETENANGO</v>
      </c>
      <c r="D7270" t="str">
        <v>Desayuno</v>
      </c>
      <c r="E7270" t="str">
        <v>01 Enero</v>
      </c>
      <c r="F7270">
        <v>1</v>
      </c>
      <c r="G7270" s="1">
        <f>COMEDORES!E147</f>
        <v>1800</v>
      </c>
      <c r="H7270" s="1">
        <f>COMEDORES!F147</f>
        <v>0</v>
      </c>
    </row>
    <row r="7271">
      <c r="A7271" t="str">
        <v>Comedor Social</v>
      </c>
      <c r="B7271" t="str">
        <v>HUEHUETENANGO</v>
      </c>
      <c r="C7271" t="str">
        <v>HUEHUETENANGO</v>
      </c>
      <c r="D7271" t="str">
        <v>Desayuno</v>
      </c>
      <c r="E7271" t="str">
        <v>02 Febrero</v>
      </c>
      <c r="F7271">
        <v>2</v>
      </c>
      <c r="G7271" s="1">
        <f>COMEDORES!G147</f>
        <v>2000</v>
      </c>
      <c r="H7271" s="1">
        <f>COMEDORES!H147</f>
        <v>0</v>
      </c>
    </row>
    <row r="7272">
      <c r="A7272" t="str">
        <v>Comedor Social</v>
      </c>
      <c r="B7272" t="str">
        <v>HUEHUETENANGO</v>
      </c>
      <c r="C7272" t="str">
        <v>HUEHUETENANGO</v>
      </c>
      <c r="D7272" t="str">
        <v>Desayuno</v>
      </c>
      <c r="E7272" t="str">
        <v>03 Marzo</v>
      </c>
      <c r="F7272">
        <v>3</v>
      </c>
      <c r="G7272" s="1">
        <f>COMEDORES!I147</f>
        <v>2200</v>
      </c>
      <c r="H7272" s="1">
        <f>COMEDORES!J147</f>
        <v>331426.5</v>
      </c>
    </row>
    <row r="7273">
      <c r="A7273" t="str">
        <v>Comedor Social</v>
      </c>
      <c r="B7273" t="str">
        <v>HUEHUETENANGO</v>
      </c>
      <c r="C7273" t="str">
        <v>HUEHUETENANGO</v>
      </c>
      <c r="D7273" t="str">
        <v>Desayuno</v>
      </c>
      <c r="E7273" t="str">
        <v>04 Abril</v>
      </c>
      <c r="F7273">
        <v>4</v>
      </c>
      <c r="G7273" s="1">
        <f>COMEDORES!K147</f>
        <v>1900</v>
      </c>
      <c r="H7273" s="1">
        <f>COMEDORES!L147</f>
        <v>191052</v>
      </c>
    </row>
    <row r="7274">
      <c r="A7274" t="str">
        <v>Comedor Social</v>
      </c>
      <c r="B7274" t="str">
        <v>HUEHUETENANGO</v>
      </c>
      <c r="C7274" t="str">
        <v>HUEHUETENANGO</v>
      </c>
      <c r="D7274" t="str">
        <v>Desayuno</v>
      </c>
      <c r="E7274" t="str">
        <v>05 Mayo</v>
      </c>
      <c r="F7274">
        <v>5</v>
      </c>
      <c r="G7274" s="1">
        <f>COMEDORES!M147</f>
        <v>2000</v>
      </c>
      <c r="H7274" s="1">
        <f>COMEDORES!N147</f>
        <v>0</v>
      </c>
    </row>
    <row r="7275">
      <c r="A7275" t="str">
        <v>Comedor Social</v>
      </c>
      <c r="B7275" t="str">
        <v>HUEHUETENANGO</v>
      </c>
      <c r="C7275" t="str">
        <v>HUEHUETENANGO</v>
      </c>
      <c r="D7275" t="str">
        <v>Desayuno</v>
      </c>
      <c r="E7275" t="str">
        <v>06 Junio</v>
      </c>
      <c r="F7275">
        <v>6</v>
      </c>
      <c r="G7275" s="1">
        <f>COMEDORES!O147</f>
        <v>2100</v>
      </c>
      <c r="H7275" s="1">
        <f>COMEDORES!P147</f>
        <v>275445</v>
      </c>
    </row>
    <row r="7276">
      <c r="A7276" t="str">
        <v>Comedor Social</v>
      </c>
      <c r="B7276" t="str">
        <v>HUEHUETENANGO</v>
      </c>
      <c r="C7276" t="str">
        <v>HUEHUETENANGO</v>
      </c>
      <c r="D7276" t="str">
        <v>Desayuno</v>
      </c>
      <c r="E7276" t="str">
        <v>07 Julio</v>
      </c>
      <c r="F7276">
        <v>7</v>
      </c>
      <c r="G7276" s="1">
        <f>COMEDORES!Q147</f>
        <v>2263</v>
      </c>
      <c r="H7276" s="1">
        <f>COMEDORES!R147</f>
        <v>149625</v>
      </c>
    </row>
    <row r="7277">
      <c r="A7277" t="str">
        <v>Comedor Social</v>
      </c>
      <c r="B7277" t="str">
        <v>HUEHUETENANGO</v>
      </c>
      <c r="C7277" t="str">
        <v>HUEHUETENANGO</v>
      </c>
      <c r="D7277" t="str">
        <v>Desayuno</v>
      </c>
      <c r="E7277" t="str">
        <v>08 Agosto</v>
      </c>
      <c r="F7277">
        <v>8</v>
      </c>
      <c r="G7277" s="1">
        <f>COMEDORES!S147</f>
        <v>2100</v>
      </c>
      <c r="H7277" s="1">
        <f>COMEDORES!T147</f>
        <v>162987</v>
      </c>
    </row>
    <row r="7278">
      <c r="A7278" t="str">
        <v>Comedor Social</v>
      </c>
      <c r="B7278" t="str">
        <v>HUEHUETENANGO</v>
      </c>
      <c r="C7278" t="str">
        <v>HUEHUETENANGO</v>
      </c>
      <c r="D7278" t="str">
        <v>Desayuno</v>
      </c>
      <c r="E7278" t="str">
        <v>09 Septiembre</v>
      </c>
      <c r="F7278">
        <v>9</v>
      </c>
      <c r="G7278" s="1">
        <f>COMEDORES!U147</f>
        <v>1900</v>
      </c>
      <c r="H7278" s="1">
        <f>COMEDORES!V147</f>
        <v>149625</v>
      </c>
    </row>
    <row r="7279">
      <c r="A7279" t="str">
        <v>Comedor Social</v>
      </c>
      <c r="B7279" t="str">
        <v>HUEHUETENANGO</v>
      </c>
      <c r="C7279" t="str">
        <v>HUEHUETENANGO</v>
      </c>
      <c r="D7279" t="str">
        <v>Almuerzo</v>
      </c>
      <c r="E7279" t="str">
        <v>01 Enero</v>
      </c>
      <c r="F7279">
        <v>1</v>
      </c>
      <c r="G7279" s="1">
        <f>COMEDORES!E148</f>
        <v>3325</v>
      </c>
      <c r="H7279" s="1">
        <f>COMEDORES!F148</f>
        <v>0</v>
      </c>
    </row>
    <row r="7280">
      <c r="A7280" t="str">
        <v>Comedor Social</v>
      </c>
      <c r="B7280" t="str">
        <v>HUEHUETENANGO</v>
      </c>
      <c r="C7280" t="str">
        <v>HUEHUETENANGO</v>
      </c>
      <c r="D7280" t="str">
        <v>Almuerzo</v>
      </c>
      <c r="E7280" t="str">
        <v>02 Febrero</v>
      </c>
      <c r="F7280">
        <v>2</v>
      </c>
      <c r="G7280" s="1">
        <f>COMEDORES!G148</f>
        <v>3500</v>
      </c>
      <c r="H7280" s="1">
        <f>COMEDORES!H148</f>
        <v>0</v>
      </c>
    </row>
    <row r="7281">
      <c r="A7281" t="str">
        <v>Comedor Social</v>
      </c>
      <c r="B7281" t="str">
        <v>HUEHUETENANGO</v>
      </c>
      <c r="C7281" t="str">
        <v>HUEHUETENANGO</v>
      </c>
      <c r="D7281" t="str">
        <v>Almuerzo</v>
      </c>
      <c r="E7281" t="str">
        <v>03 Marzo</v>
      </c>
      <c r="F7281">
        <v>3</v>
      </c>
      <c r="G7281" s="1">
        <f>COMEDORES!I148</f>
        <v>3850</v>
      </c>
      <c r="H7281" s="1">
        <f>COMEDORES!J148</f>
        <v>0</v>
      </c>
    </row>
    <row r="7282">
      <c r="A7282" t="str">
        <v>Comedor Social</v>
      </c>
      <c r="B7282" t="str">
        <v>HUEHUETENANGO</v>
      </c>
      <c r="C7282" t="str">
        <v>HUEHUETENANGO</v>
      </c>
      <c r="D7282" t="str">
        <v>Almuerzo</v>
      </c>
      <c r="E7282" t="str">
        <v>04 Abril</v>
      </c>
      <c r="F7282">
        <v>4</v>
      </c>
      <c r="G7282" s="1">
        <f>COMEDORES!K148</f>
        <v>3325</v>
      </c>
      <c r="H7282" s="1">
        <f>COMEDORES!L148</f>
        <v>0</v>
      </c>
    </row>
    <row r="7283">
      <c r="A7283" t="str">
        <v>Comedor Social</v>
      </c>
      <c r="B7283" t="str">
        <v>HUEHUETENANGO</v>
      </c>
      <c r="C7283" t="str">
        <v>HUEHUETENANGO</v>
      </c>
      <c r="D7283" t="str">
        <v>Almuerzo</v>
      </c>
      <c r="E7283" t="str">
        <v>05 Mayo</v>
      </c>
      <c r="F7283">
        <v>5</v>
      </c>
      <c r="G7283" s="1">
        <f>COMEDORES!M148</f>
        <v>3410</v>
      </c>
      <c r="H7283" s="1">
        <f>COMEDORES!N148</f>
        <v>0</v>
      </c>
    </row>
    <row r="7284">
      <c r="A7284" t="str">
        <v>Comedor Social</v>
      </c>
      <c r="B7284" t="str">
        <v>HUEHUETENANGO</v>
      </c>
      <c r="C7284" t="str">
        <v>HUEHUETENANGO</v>
      </c>
      <c r="D7284" t="str">
        <v>Almuerzo</v>
      </c>
      <c r="E7284" t="str">
        <v>06 Junio</v>
      </c>
      <c r="F7284">
        <v>6</v>
      </c>
      <c r="G7284" s="1">
        <f>COMEDORES!O148</f>
        <v>3675</v>
      </c>
      <c r="H7284" s="1">
        <f>COMEDORES!P148</f>
        <v>0</v>
      </c>
    </row>
    <row r="7285">
      <c r="A7285" t="str">
        <v>Comedor Social</v>
      </c>
      <c r="B7285" t="str">
        <v>HUEHUETENANGO</v>
      </c>
      <c r="C7285" t="str">
        <v>HUEHUETENANGO</v>
      </c>
      <c r="D7285" t="str">
        <v>Almuerzo</v>
      </c>
      <c r="E7285" t="str">
        <v>07 Julio</v>
      </c>
      <c r="F7285">
        <v>7</v>
      </c>
      <c r="G7285" s="1">
        <f>COMEDORES!Q148</f>
        <v>4025</v>
      </c>
      <c r="H7285" s="1">
        <f>COMEDORES!R148</f>
        <v>0</v>
      </c>
    </row>
    <row r="7286">
      <c r="A7286" t="str">
        <v>Comedor Social</v>
      </c>
      <c r="B7286" t="str">
        <v>HUEHUETENANGO</v>
      </c>
      <c r="C7286" t="str">
        <v>HUEHUETENANGO</v>
      </c>
      <c r="D7286" t="str">
        <v>Almuerzo</v>
      </c>
      <c r="E7286" t="str">
        <v>08 Agosto</v>
      </c>
      <c r="F7286">
        <v>8</v>
      </c>
      <c r="G7286" s="1">
        <f>COMEDORES!S148</f>
        <v>3675</v>
      </c>
      <c r="H7286" s="1">
        <f>COMEDORES!T148</f>
        <v>0</v>
      </c>
    </row>
    <row r="7287">
      <c r="A7287" t="str">
        <v>Comedor Social</v>
      </c>
      <c r="B7287" t="str">
        <v>HUEHUETENANGO</v>
      </c>
      <c r="C7287" t="str">
        <v>HUEHUETENANGO</v>
      </c>
      <c r="D7287" t="str">
        <v>Almuerzo</v>
      </c>
      <c r="E7287" t="str">
        <v>09 Septiembre</v>
      </c>
      <c r="F7287">
        <v>9</v>
      </c>
      <c r="G7287" s="1">
        <f>COMEDORES!U148</f>
        <v>3325</v>
      </c>
      <c r="H7287" s="1">
        <f>COMEDORES!V148</f>
        <v>0</v>
      </c>
    </row>
    <row r="7288">
      <c r="A7288" t="str">
        <v>Comedor Social</v>
      </c>
      <c r="B7288" t="str">
        <v>HUEHUETENANGO</v>
      </c>
      <c r="C7288" t="str">
        <v>MALACATANCITO</v>
      </c>
      <c r="D7288" t="str">
        <v>Desayuno</v>
      </c>
      <c r="E7288" t="str">
        <v>01 Enero</v>
      </c>
      <c r="F7288">
        <v>1</v>
      </c>
      <c r="G7288" s="1">
        <f>COMEDORES!E149</f>
        <v>1800</v>
      </c>
      <c r="H7288" s="1">
        <f>COMEDORES!F149</f>
        <v>0</v>
      </c>
    </row>
    <row r="7289">
      <c r="A7289" t="str">
        <v>Comedor Social</v>
      </c>
      <c r="B7289" t="str">
        <v>HUEHUETENANGO</v>
      </c>
      <c r="C7289" t="str">
        <v>MALACATANCITO</v>
      </c>
      <c r="D7289" t="str">
        <v>Desayuno</v>
      </c>
      <c r="E7289" t="str">
        <v>02 Febrero</v>
      </c>
      <c r="F7289">
        <v>2</v>
      </c>
      <c r="G7289" s="1">
        <f>COMEDORES!G149</f>
        <v>1700</v>
      </c>
      <c r="H7289" s="1">
        <f>COMEDORES!H149</f>
        <v>0</v>
      </c>
    </row>
    <row r="7290">
      <c r="A7290" t="str">
        <v>Comedor Social</v>
      </c>
      <c r="B7290" t="str">
        <v>HUEHUETENANGO</v>
      </c>
      <c r="C7290" t="str">
        <v>MALACATANCITO</v>
      </c>
      <c r="D7290" t="str">
        <v>Desayuno</v>
      </c>
      <c r="E7290" t="str">
        <v>03 Marzo</v>
      </c>
      <c r="F7290">
        <v>3</v>
      </c>
      <c r="G7290" s="1">
        <f>COMEDORES!I149</f>
        <v>2200</v>
      </c>
      <c r="H7290" s="1">
        <f>COMEDORES!J149</f>
        <v>344536.5</v>
      </c>
    </row>
    <row r="7291">
      <c r="A7291" t="str">
        <v>Comedor Social</v>
      </c>
      <c r="B7291" t="str">
        <v>HUEHUETENANGO</v>
      </c>
      <c r="C7291" t="str">
        <v>MALACATANCITO</v>
      </c>
      <c r="D7291" t="str">
        <v>Desayuno</v>
      </c>
      <c r="E7291" t="str">
        <v>04 Abril</v>
      </c>
      <c r="F7291">
        <v>4</v>
      </c>
      <c r="G7291" s="1">
        <f>COMEDORES!K149</f>
        <v>1900</v>
      </c>
      <c r="H7291" s="1">
        <f>COMEDORES!L149</f>
        <v>196251</v>
      </c>
    </row>
    <row r="7292">
      <c r="A7292" t="str">
        <v>Comedor Social</v>
      </c>
      <c r="B7292" t="str">
        <v>HUEHUETENANGO</v>
      </c>
      <c r="C7292" t="str">
        <v>MALACATANCITO</v>
      </c>
      <c r="D7292" t="str">
        <v>Desayuno</v>
      </c>
      <c r="E7292" t="str">
        <v>05 Mayo</v>
      </c>
      <c r="F7292">
        <v>5</v>
      </c>
      <c r="G7292" s="1">
        <f>COMEDORES!M149</f>
        <v>0</v>
      </c>
      <c r="H7292" s="1">
        <f>COMEDORES!N149</f>
        <v>169489.5</v>
      </c>
    </row>
    <row r="7293">
      <c r="A7293" t="str">
        <v>Comedor Social</v>
      </c>
      <c r="B7293" t="str">
        <v>HUEHUETENANGO</v>
      </c>
      <c r="C7293" t="str">
        <v>MALACATANCITO</v>
      </c>
      <c r="D7293" t="str">
        <v>Desayuno</v>
      </c>
      <c r="E7293" t="str">
        <v>06 Junio</v>
      </c>
      <c r="F7293">
        <v>6</v>
      </c>
      <c r="G7293" s="1">
        <f>COMEDORES!O149</f>
        <v>0</v>
      </c>
      <c r="H7293" s="1">
        <f>COMEDORES!P149</f>
        <v>0</v>
      </c>
    </row>
    <row r="7294">
      <c r="A7294" t="str">
        <v>Comedor Social</v>
      </c>
      <c r="B7294" t="str">
        <v>HUEHUETENANGO</v>
      </c>
      <c r="C7294" t="str">
        <v>MALACATANCITO</v>
      </c>
      <c r="D7294" t="str">
        <v>Desayuno</v>
      </c>
      <c r="E7294" t="str">
        <v>07 Julio</v>
      </c>
      <c r="F7294">
        <v>7</v>
      </c>
      <c r="G7294" s="1">
        <f>COMEDORES!Q149</f>
        <v>0</v>
      </c>
      <c r="H7294" s="1">
        <f>COMEDORES!R149</f>
        <v>0</v>
      </c>
    </row>
    <row r="7295">
      <c r="A7295" t="str">
        <v>Comedor Social</v>
      </c>
      <c r="B7295" t="str">
        <v>HUEHUETENANGO</v>
      </c>
      <c r="C7295" t="str">
        <v>MALACATANCITO</v>
      </c>
      <c r="D7295" t="str">
        <v>Desayuno</v>
      </c>
      <c r="E7295" t="str">
        <v>08 Agosto</v>
      </c>
      <c r="F7295">
        <v>8</v>
      </c>
      <c r="G7295" s="1">
        <f>COMEDORES!S149</f>
        <v>0</v>
      </c>
      <c r="H7295" s="1">
        <f>COMEDORES!T149</f>
        <v>0</v>
      </c>
    </row>
    <row r="7296">
      <c r="A7296" t="str">
        <v>Comedor Social</v>
      </c>
      <c r="B7296" t="str">
        <v>HUEHUETENANGO</v>
      </c>
      <c r="C7296" t="str">
        <v>MALACATANCITO</v>
      </c>
      <c r="D7296" t="str">
        <v>Desayuno</v>
      </c>
      <c r="E7296" t="str">
        <v>09 Septiembre</v>
      </c>
      <c r="F7296">
        <v>9</v>
      </c>
      <c r="G7296" s="1">
        <f>COMEDORES!U149</f>
        <v>0</v>
      </c>
      <c r="H7296" s="1">
        <f>COMEDORES!V149</f>
        <v>0</v>
      </c>
    </row>
    <row r="7297">
      <c r="A7297" t="str">
        <v>Comedor Social</v>
      </c>
      <c r="B7297" t="str">
        <v>HUEHUETENANGO</v>
      </c>
      <c r="C7297" t="str">
        <v>MALACATANCITO</v>
      </c>
      <c r="D7297" t="str">
        <v>Almuerzo</v>
      </c>
      <c r="E7297" t="str">
        <v>01 Enero</v>
      </c>
      <c r="F7297">
        <v>1</v>
      </c>
      <c r="G7297" s="1">
        <f>COMEDORES!E150</f>
        <v>2850</v>
      </c>
      <c r="H7297" s="1">
        <f>COMEDORES!F150</f>
        <v>0</v>
      </c>
    </row>
    <row r="7298">
      <c r="A7298" t="str">
        <v>Comedor Social</v>
      </c>
      <c r="B7298" t="str">
        <v>HUEHUETENANGO</v>
      </c>
      <c r="C7298" t="str">
        <v>MALACATANCITO</v>
      </c>
      <c r="D7298" t="str">
        <v>Almuerzo</v>
      </c>
      <c r="E7298" t="str">
        <v>02 Febrero</v>
      </c>
      <c r="F7298">
        <v>2</v>
      </c>
      <c r="G7298" s="1">
        <f>COMEDORES!G150</f>
        <v>2550</v>
      </c>
      <c r="H7298" s="1">
        <f>COMEDORES!H150</f>
        <v>0</v>
      </c>
    </row>
    <row r="7299">
      <c r="A7299" t="str">
        <v>Comedor Social</v>
      </c>
      <c r="B7299" t="str">
        <v>HUEHUETENANGO</v>
      </c>
      <c r="C7299" t="str">
        <v>MALACATANCITO</v>
      </c>
      <c r="D7299" t="str">
        <v>Almuerzo</v>
      </c>
      <c r="E7299" t="str">
        <v>03 Marzo</v>
      </c>
      <c r="F7299">
        <v>3</v>
      </c>
      <c r="G7299" s="1">
        <f>COMEDORES!I150</f>
        <v>3300</v>
      </c>
      <c r="H7299" s="1">
        <f>COMEDORES!J150</f>
        <v>0</v>
      </c>
    </row>
    <row r="7300">
      <c r="A7300" t="str">
        <v>Comedor Social</v>
      </c>
      <c r="B7300" t="str">
        <v>HUEHUETENANGO</v>
      </c>
      <c r="C7300" t="str">
        <v>MALACATANCITO</v>
      </c>
      <c r="D7300" t="str">
        <v>Almuerzo</v>
      </c>
      <c r="E7300" t="str">
        <v>04 Abril</v>
      </c>
      <c r="F7300">
        <v>4</v>
      </c>
      <c r="G7300" s="1">
        <f>COMEDORES!K150</f>
        <v>2850</v>
      </c>
      <c r="H7300" s="1">
        <f>COMEDORES!L150</f>
        <v>0</v>
      </c>
    </row>
    <row r="7301">
      <c r="A7301" t="str">
        <v>Comedor Social</v>
      </c>
      <c r="B7301" t="str">
        <v>HUEHUETENANGO</v>
      </c>
      <c r="C7301" t="str">
        <v>MALACATANCITO</v>
      </c>
      <c r="D7301" t="str">
        <v>Almuerzo</v>
      </c>
      <c r="E7301" t="str">
        <v>05 Mayo</v>
      </c>
      <c r="F7301">
        <v>5</v>
      </c>
      <c r="G7301" s="1">
        <f>COMEDORES!M150</f>
        <v>0</v>
      </c>
      <c r="H7301" s="1">
        <f>COMEDORES!N150</f>
        <v>0</v>
      </c>
    </row>
    <row r="7302">
      <c r="A7302" t="str">
        <v>Comedor Social</v>
      </c>
      <c r="B7302" t="str">
        <v>HUEHUETENANGO</v>
      </c>
      <c r="C7302" t="str">
        <v>MALACATANCITO</v>
      </c>
      <c r="D7302" t="str">
        <v>Almuerzo</v>
      </c>
      <c r="E7302" t="str">
        <v>06 Junio</v>
      </c>
      <c r="F7302">
        <v>6</v>
      </c>
      <c r="G7302" s="1">
        <f>COMEDORES!O150</f>
        <v>0</v>
      </c>
      <c r="H7302" s="1">
        <f>COMEDORES!P150</f>
        <v>0</v>
      </c>
    </row>
    <row r="7303">
      <c r="A7303" t="str">
        <v>Comedor Social</v>
      </c>
      <c r="B7303" t="str">
        <v>HUEHUETENANGO</v>
      </c>
      <c r="C7303" t="str">
        <v>MALACATANCITO</v>
      </c>
      <c r="D7303" t="str">
        <v>Almuerzo</v>
      </c>
      <c r="E7303" t="str">
        <v>07 Julio</v>
      </c>
      <c r="F7303">
        <v>7</v>
      </c>
      <c r="G7303" s="1">
        <f>COMEDORES!Q150</f>
        <v>0</v>
      </c>
      <c r="H7303" s="1">
        <f>COMEDORES!R150</f>
        <v>0</v>
      </c>
    </row>
    <row r="7304">
      <c r="A7304" t="str">
        <v>Comedor Social</v>
      </c>
      <c r="B7304" t="str">
        <v>HUEHUETENANGO</v>
      </c>
      <c r="C7304" t="str">
        <v>MALACATANCITO</v>
      </c>
      <c r="D7304" t="str">
        <v>Almuerzo</v>
      </c>
      <c r="E7304" t="str">
        <v>08 Agosto</v>
      </c>
      <c r="F7304">
        <v>8</v>
      </c>
      <c r="G7304" s="1">
        <f>COMEDORES!S150</f>
        <v>0</v>
      </c>
      <c r="H7304" s="1">
        <f>COMEDORES!T150</f>
        <v>0</v>
      </c>
    </row>
    <row r="7305">
      <c r="A7305" t="str">
        <v>Comedor Social</v>
      </c>
      <c r="B7305" t="str">
        <v>HUEHUETENANGO</v>
      </c>
      <c r="C7305" t="str">
        <v>MALACATANCITO</v>
      </c>
      <c r="D7305" t="str">
        <v>Almuerzo</v>
      </c>
      <c r="E7305" t="str">
        <v>09 Septiembre</v>
      </c>
      <c r="F7305">
        <v>9</v>
      </c>
      <c r="G7305" s="1">
        <f>COMEDORES!U150</f>
        <v>0</v>
      </c>
      <c r="H7305" s="1">
        <f>COMEDORES!V150</f>
        <v>0</v>
      </c>
    </row>
    <row r="7306">
      <c r="A7306" t="str">
        <v>Comedor Social</v>
      </c>
      <c r="B7306" t="str">
        <v>HUEHUETENANGO</v>
      </c>
      <c r="C7306" t="str">
        <v>NENTON</v>
      </c>
      <c r="D7306" t="str">
        <v>Desayuno</v>
      </c>
      <c r="E7306" t="str">
        <v>01 Enero</v>
      </c>
      <c r="F7306">
        <v>1</v>
      </c>
      <c r="G7306" s="1">
        <f>COMEDORES!E151</f>
        <v>0</v>
      </c>
      <c r="H7306" s="1">
        <f>COMEDORES!F151</f>
        <v>0</v>
      </c>
    </row>
    <row r="7307">
      <c r="A7307" t="str">
        <v>Comedor Social</v>
      </c>
      <c r="B7307" t="str">
        <v>HUEHUETENANGO</v>
      </c>
      <c r="C7307" t="str">
        <v>NENTON</v>
      </c>
      <c r="D7307" t="str">
        <v>Desayuno</v>
      </c>
      <c r="E7307" t="str">
        <v>02 Febrero</v>
      </c>
      <c r="F7307">
        <v>2</v>
      </c>
      <c r="G7307" s="1">
        <f>COMEDORES!G151</f>
        <v>0</v>
      </c>
      <c r="H7307" s="1">
        <f>COMEDORES!H151</f>
        <v>0</v>
      </c>
    </row>
    <row r="7308">
      <c r="A7308" t="str">
        <v>Comedor Social</v>
      </c>
      <c r="B7308" t="str">
        <v>HUEHUETENANGO</v>
      </c>
      <c r="C7308" t="str">
        <v>NENTON</v>
      </c>
      <c r="D7308" t="str">
        <v>Desayuno</v>
      </c>
      <c r="E7308" t="str">
        <v>03 Marzo</v>
      </c>
      <c r="F7308">
        <v>3</v>
      </c>
      <c r="G7308" s="1">
        <f>COMEDORES!I151</f>
        <v>0</v>
      </c>
      <c r="H7308" s="1">
        <f>COMEDORES!J151</f>
        <v>0</v>
      </c>
    </row>
    <row r="7309">
      <c r="A7309" t="str">
        <v>Comedor Social</v>
      </c>
      <c r="B7309" t="str">
        <v>HUEHUETENANGO</v>
      </c>
      <c r="C7309" t="str">
        <v>NENTON</v>
      </c>
      <c r="D7309" t="str">
        <v>Desayuno</v>
      </c>
      <c r="E7309" t="str">
        <v>04 Abril</v>
      </c>
      <c r="F7309">
        <v>4</v>
      </c>
      <c r="G7309" s="1">
        <f>COMEDORES!K151</f>
        <v>0</v>
      </c>
      <c r="H7309" s="1">
        <f>COMEDORES!L151</f>
        <v>0</v>
      </c>
    </row>
    <row r="7310">
      <c r="A7310" t="str">
        <v>Comedor Social</v>
      </c>
      <c r="B7310" t="str">
        <v>HUEHUETENANGO</v>
      </c>
      <c r="C7310" t="str">
        <v>NENTON</v>
      </c>
      <c r="D7310" t="str">
        <v>Desayuno</v>
      </c>
      <c r="E7310" t="str">
        <v>05 Mayo</v>
      </c>
      <c r="F7310">
        <v>5</v>
      </c>
      <c r="G7310" s="1">
        <f>COMEDORES!M151</f>
        <v>0</v>
      </c>
      <c r="H7310" s="1">
        <f>COMEDORES!N151</f>
        <v>0</v>
      </c>
    </row>
    <row r="7311">
      <c r="A7311" t="str">
        <v>Comedor Social</v>
      </c>
      <c r="B7311" t="str">
        <v>HUEHUETENANGO</v>
      </c>
      <c r="C7311" t="str">
        <v>NENTON</v>
      </c>
      <c r="D7311" t="str">
        <v>Desayuno</v>
      </c>
      <c r="E7311" t="str">
        <v>06 Junio</v>
      </c>
      <c r="F7311">
        <v>6</v>
      </c>
      <c r="G7311" s="1">
        <f>COMEDORES!O151</f>
        <v>0</v>
      </c>
      <c r="H7311" s="1">
        <f>COMEDORES!P151</f>
        <v>0</v>
      </c>
    </row>
    <row r="7312">
      <c r="A7312" t="str">
        <v>Comedor Social</v>
      </c>
      <c r="B7312" t="str">
        <v>HUEHUETENANGO</v>
      </c>
      <c r="C7312" t="str">
        <v>NENTON</v>
      </c>
      <c r="D7312" t="str">
        <v>Desayuno</v>
      </c>
      <c r="E7312" t="str">
        <v>07 Julio</v>
      </c>
      <c r="F7312">
        <v>7</v>
      </c>
      <c r="G7312" s="1">
        <f>COMEDORES!Q151</f>
        <v>1172</v>
      </c>
      <c r="H7312" s="1">
        <f>COMEDORES!R151</f>
        <v>0</v>
      </c>
    </row>
    <row r="7313">
      <c r="A7313" t="str">
        <v>Comedor Social</v>
      </c>
      <c r="B7313" t="str">
        <v>HUEHUETENANGO</v>
      </c>
      <c r="C7313" t="str">
        <v>NENTON</v>
      </c>
      <c r="D7313" t="str">
        <v>Desayuno</v>
      </c>
      <c r="E7313" t="str">
        <v>08 Agosto</v>
      </c>
      <c r="F7313">
        <v>8</v>
      </c>
      <c r="G7313" s="1">
        <f>COMEDORES!S151</f>
        <v>2081</v>
      </c>
      <c r="H7313" s="1">
        <f>COMEDORES!T151</f>
        <v>0</v>
      </c>
    </row>
    <row r="7314">
      <c r="A7314" t="str">
        <v>Comedor Social</v>
      </c>
      <c r="B7314" t="str">
        <v>HUEHUETENANGO</v>
      </c>
      <c r="C7314" t="str">
        <v>NENTON</v>
      </c>
      <c r="D7314" t="str">
        <v>Desayuno</v>
      </c>
      <c r="E7314" t="str">
        <v>09 Septiembre</v>
      </c>
      <c r="F7314">
        <v>9</v>
      </c>
      <c r="G7314" s="1">
        <f>COMEDORES!U151</f>
        <v>0</v>
      </c>
      <c r="H7314" s="1">
        <f>COMEDORES!V151</f>
        <v>202742</v>
      </c>
    </row>
    <row r="7315">
      <c r="A7315" t="str">
        <v>Comedor Social</v>
      </c>
      <c r="B7315" t="str">
        <v>HUEHUETENANGO</v>
      </c>
      <c r="C7315" t="str">
        <v>NENTON</v>
      </c>
      <c r="D7315" t="str">
        <v>Almuerzo</v>
      </c>
      <c r="E7315" t="str">
        <v>01 Enero</v>
      </c>
      <c r="F7315">
        <v>1</v>
      </c>
      <c r="G7315" s="1">
        <f>COMEDORES!E152</f>
        <v>0</v>
      </c>
      <c r="H7315" s="1">
        <f>COMEDORES!F152</f>
        <v>0</v>
      </c>
    </row>
    <row r="7316">
      <c r="A7316" t="str">
        <v>Comedor Social</v>
      </c>
      <c r="B7316" t="str">
        <v>HUEHUETENANGO</v>
      </c>
      <c r="C7316" t="str">
        <v>NENTON</v>
      </c>
      <c r="D7316" t="str">
        <v>Almuerzo</v>
      </c>
      <c r="E7316" t="str">
        <v>02 Febrero</v>
      </c>
      <c r="F7316">
        <v>2</v>
      </c>
      <c r="G7316" s="1">
        <f>COMEDORES!G152</f>
        <v>0</v>
      </c>
      <c r="H7316" s="1">
        <f>COMEDORES!H152</f>
        <v>0</v>
      </c>
    </row>
    <row r="7317">
      <c r="A7317" t="str">
        <v>Comedor Social</v>
      </c>
      <c r="B7317" t="str">
        <v>HUEHUETENANGO</v>
      </c>
      <c r="C7317" t="str">
        <v>NENTON</v>
      </c>
      <c r="D7317" t="str">
        <v>Almuerzo</v>
      </c>
      <c r="E7317" t="str">
        <v>03 Marzo</v>
      </c>
      <c r="F7317">
        <v>3</v>
      </c>
      <c r="G7317" s="1">
        <f>COMEDORES!I152</f>
        <v>0</v>
      </c>
      <c r="H7317" s="1">
        <f>COMEDORES!J152</f>
        <v>0</v>
      </c>
    </row>
    <row r="7318">
      <c r="A7318" t="str">
        <v>Comedor Social</v>
      </c>
      <c r="B7318" t="str">
        <v>HUEHUETENANGO</v>
      </c>
      <c r="C7318" t="str">
        <v>NENTON</v>
      </c>
      <c r="D7318" t="str">
        <v>Almuerzo</v>
      </c>
      <c r="E7318" t="str">
        <v>04 Abril</v>
      </c>
      <c r="F7318">
        <v>4</v>
      </c>
      <c r="G7318" s="1">
        <f>COMEDORES!K152</f>
        <v>0</v>
      </c>
      <c r="H7318" s="1">
        <f>COMEDORES!L152</f>
        <v>0</v>
      </c>
    </row>
    <row r="7319">
      <c r="A7319" t="str">
        <v>Comedor Social</v>
      </c>
      <c r="B7319" t="str">
        <v>HUEHUETENANGO</v>
      </c>
      <c r="C7319" t="str">
        <v>NENTON</v>
      </c>
      <c r="D7319" t="str">
        <v>Almuerzo</v>
      </c>
      <c r="E7319" t="str">
        <v>05 Mayo</v>
      </c>
      <c r="F7319">
        <v>5</v>
      </c>
      <c r="G7319" s="1">
        <f>COMEDORES!M152</f>
        <v>0</v>
      </c>
      <c r="H7319" s="1">
        <f>COMEDORES!N152</f>
        <v>0</v>
      </c>
    </row>
    <row r="7320">
      <c r="A7320" t="str">
        <v>Comedor Social</v>
      </c>
      <c r="B7320" t="str">
        <v>HUEHUETENANGO</v>
      </c>
      <c r="C7320" t="str">
        <v>NENTON</v>
      </c>
      <c r="D7320" t="str">
        <v>Almuerzo</v>
      </c>
      <c r="E7320" t="str">
        <v>06 Junio</v>
      </c>
      <c r="F7320">
        <v>6</v>
      </c>
      <c r="G7320" s="1">
        <f>COMEDORES!O152</f>
        <v>0</v>
      </c>
      <c r="H7320" s="1">
        <f>COMEDORES!P152</f>
        <v>0</v>
      </c>
    </row>
    <row r="7321">
      <c r="A7321" t="str">
        <v>Comedor Social</v>
      </c>
      <c r="B7321" t="str">
        <v>HUEHUETENANGO</v>
      </c>
      <c r="C7321" t="str">
        <v>NENTON</v>
      </c>
      <c r="D7321" t="str">
        <v>Almuerzo</v>
      </c>
      <c r="E7321" t="str">
        <v>07 Julio</v>
      </c>
      <c r="F7321">
        <v>7</v>
      </c>
      <c r="G7321" s="1">
        <f>COMEDORES!Q152</f>
        <v>1498</v>
      </c>
      <c r="H7321" s="1">
        <f>COMEDORES!R152</f>
        <v>0</v>
      </c>
    </row>
    <row r="7322">
      <c r="A7322" t="str">
        <v>Comedor Social</v>
      </c>
      <c r="B7322" t="str">
        <v>HUEHUETENANGO</v>
      </c>
      <c r="C7322" t="str">
        <v>NENTON</v>
      </c>
      <c r="D7322" t="str">
        <v>Almuerzo</v>
      </c>
      <c r="E7322" t="str">
        <v>08 Agosto</v>
      </c>
      <c r="F7322">
        <v>8</v>
      </c>
      <c r="G7322" s="1">
        <f>COMEDORES!S152</f>
        <v>2625</v>
      </c>
      <c r="H7322" s="1">
        <f>COMEDORES!T152</f>
        <v>0</v>
      </c>
    </row>
    <row r="7323">
      <c r="A7323" t="str">
        <v>Comedor Social</v>
      </c>
      <c r="B7323" t="str">
        <v>HUEHUETENANGO</v>
      </c>
      <c r="C7323" t="str">
        <v>NENTON</v>
      </c>
      <c r="D7323" t="str">
        <v>Almuerzo</v>
      </c>
      <c r="E7323" t="str">
        <v>09 Septiembre</v>
      </c>
      <c r="F7323">
        <v>9</v>
      </c>
      <c r="G7323" s="1">
        <f>COMEDORES!U152</f>
        <v>0</v>
      </c>
      <c r="H7323" s="1">
        <f>COMEDORES!V152</f>
        <v>0</v>
      </c>
    </row>
    <row r="7324">
      <c r="A7324" t="str">
        <v>Comedor Social</v>
      </c>
      <c r="B7324" t="str">
        <v>HUEHUETENANGO</v>
      </c>
      <c r="C7324" t="str">
        <v>SAN ANTONIO HUISTA</v>
      </c>
      <c r="D7324" t="str">
        <v>Desayuno</v>
      </c>
      <c r="E7324" t="str">
        <v>01 Enero</v>
      </c>
      <c r="F7324">
        <v>1</v>
      </c>
      <c r="G7324" s="1">
        <f>COMEDORES!E153</f>
        <v>0</v>
      </c>
      <c r="H7324" s="1">
        <f>COMEDORES!F153</f>
        <v>0</v>
      </c>
    </row>
    <row r="7325">
      <c r="A7325" t="str">
        <v>Comedor Social</v>
      </c>
      <c r="B7325" t="str">
        <v>HUEHUETENANGO</v>
      </c>
      <c r="C7325" t="str">
        <v>SAN ANTONIO HUISTA</v>
      </c>
      <c r="D7325" t="str">
        <v>Desayuno</v>
      </c>
      <c r="E7325" t="str">
        <v>02 Febrero</v>
      </c>
      <c r="F7325">
        <v>2</v>
      </c>
      <c r="G7325" s="1">
        <f>COMEDORES!G153</f>
        <v>0</v>
      </c>
      <c r="H7325" s="1">
        <f>COMEDORES!H153</f>
        <v>0</v>
      </c>
    </row>
    <row r="7326">
      <c r="A7326" t="str">
        <v>Comedor Social</v>
      </c>
      <c r="B7326" t="str">
        <v>HUEHUETENANGO</v>
      </c>
      <c r="C7326" t="str">
        <v>SAN ANTONIO HUISTA</v>
      </c>
      <c r="D7326" t="str">
        <v>Desayuno</v>
      </c>
      <c r="E7326" t="str">
        <v>03 Marzo</v>
      </c>
      <c r="F7326">
        <v>3</v>
      </c>
      <c r="G7326" s="1">
        <f>COMEDORES!I153</f>
        <v>0</v>
      </c>
      <c r="H7326" s="1">
        <f>COMEDORES!J153</f>
        <v>0</v>
      </c>
    </row>
    <row r="7327">
      <c r="A7327" t="str">
        <v>Comedor Social</v>
      </c>
      <c r="B7327" t="str">
        <v>HUEHUETENANGO</v>
      </c>
      <c r="C7327" t="str">
        <v>SAN ANTONIO HUISTA</v>
      </c>
      <c r="D7327" t="str">
        <v>Desayuno</v>
      </c>
      <c r="E7327" t="str">
        <v>04 Abril</v>
      </c>
      <c r="F7327">
        <v>4</v>
      </c>
      <c r="G7327" s="1">
        <f>COMEDORES!K153</f>
        <v>0</v>
      </c>
      <c r="H7327" s="1">
        <f>COMEDORES!L153</f>
        <v>0</v>
      </c>
    </row>
    <row r="7328">
      <c r="A7328" t="str">
        <v>Comedor Social</v>
      </c>
      <c r="B7328" t="str">
        <v>HUEHUETENANGO</v>
      </c>
      <c r="C7328" t="str">
        <v>SAN ANTONIO HUISTA</v>
      </c>
      <c r="D7328" t="str">
        <v>Desayuno</v>
      </c>
      <c r="E7328" t="str">
        <v>05 Mayo</v>
      </c>
      <c r="F7328">
        <v>5</v>
      </c>
      <c r="G7328" s="1">
        <f>COMEDORES!M153</f>
        <v>0</v>
      </c>
      <c r="H7328" s="1">
        <f>COMEDORES!N153</f>
        <v>0</v>
      </c>
    </row>
    <row r="7329">
      <c r="A7329" t="str">
        <v>Comedor Social</v>
      </c>
      <c r="B7329" t="str">
        <v>HUEHUETENANGO</v>
      </c>
      <c r="C7329" t="str">
        <v>SAN ANTONIO HUISTA</v>
      </c>
      <c r="D7329" t="str">
        <v>Desayuno</v>
      </c>
      <c r="E7329" t="str">
        <v>06 Junio</v>
      </c>
      <c r="F7329">
        <v>6</v>
      </c>
      <c r="G7329" s="1">
        <f>COMEDORES!O153</f>
        <v>0</v>
      </c>
      <c r="H7329" s="1">
        <f>COMEDORES!P153</f>
        <v>0</v>
      </c>
    </row>
    <row r="7330">
      <c r="A7330" t="str">
        <v>Comedor Social</v>
      </c>
      <c r="B7330" t="str">
        <v>HUEHUETENANGO</v>
      </c>
      <c r="C7330" t="str">
        <v>SAN ANTONIO HUISTA</v>
      </c>
      <c r="D7330" t="str">
        <v>Desayuno</v>
      </c>
      <c r="E7330" t="str">
        <v>07 Julio</v>
      </c>
      <c r="F7330">
        <v>7</v>
      </c>
      <c r="G7330" s="1">
        <f>COMEDORES!Q153</f>
        <v>1492</v>
      </c>
      <c r="H7330" s="1">
        <f>COMEDORES!R153</f>
        <v>0</v>
      </c>
    </row>
    <row r="7331">
      <c r="A7331" t="str">
        <v>Comedor Social</v>
      </c>
      <c r="B7331" t="str">
        <v>HUEHUETENANGO</v>
      </c>
      <c r="C7331" t="str">
        <v>SAN ANTONIO HUISTA</v>
      </c>
      <c r="D7331" t="str">
        <v>Desayuno</v>
      </c>
      <c r="E7331" t="str">
        <v>08 Agosto</v>
      </c>
      <c r="F7331">
        <v>8</v>
      </c>
      <c r="G7331" s="1">
        <f>COMEDORES!S153</f>
        <v>3081</v>
      </c>
      <c r="H7331" s="1">
        <f>COMEDORES!T153</f>
        <v>0</v>
      </c>
    </row>
    <row r="7332">
      <c r="A7332" t="str">
        <v>Comedor Social</v>
      </c>
      <c r="B7332" t="str">
        <v>HUEHUETENANGO</v>
      </c>
      <c r="C7332" t="str">
        <v>SAN ANTONIO HUISTA</v>
      </c>
      <c r="D7332" t="str">
        <v>Desayuno</v>
      </c>
      <c r="E7332" t="str">
        <v>09 Septiembre</v>
      </c>
      <c r="F7332">
        <v>9</v>
      </c>
      <c r="G7332" s="1">
        <f>COMEDORES!U153</f>
        <v>0</v>
      </c>
      <c r="H7332" s="1">
        <f>COMEDORES!V153</f>
        <v>248222.15</v>
      </c>
    </row>
    <row r="7333">
      <c r="A7333" t="str">
        <v>Comedor Social</v>
      </c>
      <c r="B7333" t="str">
        <v>HUEHUETENANGO</v>
      </c>
      <c r="C7333" t="str">
        <v>SAN ANTONIO HUISTA</v>
      </c>
      <c r="D7333" t="str">
        <v>Almuerzo</v>
      </c>
      <c r="E7333" t="str">
        <v>01 Enero</v>
      </c>
      <c r="F7333">
        <v>1</v>
      </c>
      <c r="G7333" s="1">
        <f>COMEDORES!E154</f>
        <v>0</v>
      </c>
      <c r="H7333" s="1">
        <f>COMEDORES!F154</f>
        <v>0</v>
      </c>
    </row>
    <row r="7334">
      <c r="A7334" t="str">
        <v>Comedor Social</v>
      </c>
      <c r="B7334" t="str">
        <v>HUEHUETENANGO</v>
      </c>
      <c r="C7334" t="str">
        <v>SAN ANTONIO HUISTA</v>
      </c>
      <c r="D7334" t="str">
        <v>Almuerzo</v>
      </c>
      <c r="E7334" t="str">
        <v>02 Febrero</v>
      </c>
      <c r="F7334">
        <v>2</v>
      </c>
      <c r="G7334" s="1">
        <f>COMEDORES!G154</f>
        <v>0</v>
      </c>
      <c r="H7334" s="1">
        <f>COMEDORES!H154</f>
        <v>0</v>
      </c>
    </row>
    <row r="7335">
      <c r="A7335" t="str">
        <v>Comedor Social</v>
      </c>
      <c r="B7335" t="str">
        <v>HUEHUETENANGO</v>
      </c>
      <c r="C7335" t="str">
        <v>SAN ANTONIO HUISTA</v>
      </c>
      <c r="D7335" t="str">
        <v>Almuerzo</v>
      </c>
      <c r="E7335" t="str">
        <v>03 Marzo</v>
      </c>
      <c r="F7335">
        <v>3</v>
      </c>
      <c r="G7335" s="1">
        <f>COMEDORES!I154</f>
        <v>0</v>
      </c>
      <c r="H7335" s="1">
        <f>COMEDORES!J154</f>
        <v>0</v>
      </c>
    </row>
    <row r="7336">
      <c r="A7336" t="str">
        <v>Comedor Social</v>
      </c>
      <c r="B7336" t="str">
        <v>HUEHUETENANGO</v>
      </c>
      <c r="C7336" t="str">
        <v>SAN ANTONIO HUISTA</v>
      </c>
      <c r="D7336" t="str">
        <v>Almuerzo</v>
      </c>
      <c r="E7336" t="str">
        <v>04 Abril</v>
      </c>
      <c r="F7336">
        <v>4</v>
      </c>
      <c r="G7336" s="1">
        <f>COMEDORES!K154</f>
        <v>0</v>
      </c>
      <c r="H7336" s="1">
        <f>COMEDORES!L154</f>
        <v>0</v>
      </c>
    </row>
    <row r="7337">
      <c r="A7337" t="str">
        <v>Comedor Social</v>
      </c>
      <c r="B7337" t="str">
        <v>HUEHUETENANGO</v>
      </c>
      <c r="C7337" t="str">
        <v>SAN ANTONIO HUISTA</v>
      </c>
      <c r="D7337" t="str">
        <v>Almuerzo</v>
      </c>
      <c r="E7337" t="str">
        <v>05 Mayo</v>
      </c>
      <c r="F7337">
        <v>5</v>
      </c>
      <c r="G7337" s="1">
        <f>COMEDORES!M154</f>
        <v>0</v>
      </c>
      <c r="H7337" s="1">
        <f>COMEDORES!N154</f>
        <v>0</v>
      </c>
    </row>
    <row r="7338">
      <c r="A7338" t="str">
        <v>Comedor Social</v>
      </c>
      <c r="B7338" t="str">
        <v>HUEHUETENANGO</v>
      </c>
      <c r="C7338" t="str">
        <v>SAN ANTONIO HUISTA</v>
      </c>
      <c r="D7338" t="str">
        <v>Almuerzo</v>
      </c>
      <c r="E7338" t="str">
        <v>06 Junio</v>
      </c>
      <c r="F7338">
        <v>6</v>
      </c>
      <c r="G7338" s="1">
        <f>COMEDORES!O154</f>
        <v>0</v>
      </c>
      <c r="H7338" s="1">
        <f>COMEDORES!P154</f>
        <v>0</v>
      </c>
    </row>
    <row r="7339">
      <c r="A7339" t="str">
        <v>Comedor Social</v>
      </c>
      <c r="B7339" t="str">
        <v>HUEHUETENANGO</v>
      </c>
      <c r="C7339" t="str">
        <v>SAN ANTONIO HUISTA</v>
      </c>
      <c r="D7339" t="str">
        <v>Almuerzo</v>
      </c>
      <c r="E7339" t="str">
        <v>07 Julio</v>
      </c>
      <c r="F7339">
        <v>7</v>
      </c>
      <c r="G7339" s="1">
        <f>COMEDORES!Q154</f>
        <v>1500</v>
      </c>
      <c r="H7339" s="1">
        <f>COMEDORES!R154</f>
        <v>0</v>
      </c>
    </row>
    <row r="7340">
      <c r="A7340" t="str">
        <v>Comedor Social</v>
      </c>
      <c r="B7340" t="str">
        <v>HUEHUETENANGO</v>
      </c>
      <c r="C7340" t="str">
        <v>SAN ANTONIO HUISTA</v>
      </c>
      <c r="D7340" t="str">
        <v>Almuerzo</v>
      </c>
      <c r="E7340" t="str">
        <v>08 Agosto</v>
      </c>
      <c r="F7340">
        <v>8</v>
      </c>
      <c r="G7340" s="1">
        <f>COMEDORES!S154</f>
        <v>3129</v>
      </c>
      <c r="H7340" s="1">
        <f>COMEDORES!T154</f>
        <v>0</v>
      </c>
    </row>
    <row r="7341">
      <c r="A7341" t="str">
        <v>Comedor Social</v>
      </c>
      <c r="B7341" t="str">
        <v>HUEHUETENANGO</v>
      </c>
      <c r="C7341" t="str">
        <v>SAN ANTONIO HUISTA</v>
      </c>
      <c r="D7341" t="str">
        <v>Almuerzo</v>
      </c>
      <c r="E7341" t="str">
        <v>09 Septiembre</v>
      </c>
      <c r="F7341">
        <v>9</v>
      </c>
      <c r="G7341" s="1">
        <f>COMEDORES!U154</f>
        <v>0</v>
      </c>
      <c r="H7341" s="1">
        <f>COMEDORES!V154</f>
        <v>0</v>
      </c>
    </row>
    <row r="7342">
      <c r="A7342" t="str">
        <v>Comedor Social</v>
      </c>
      <c r="B7342" t="str">
        <v>HUEHUETENANGO</v>
      </c>
      <c r="C7342" t="str">
        <v>SAN JUAN ATITÁN</v>
      </c>
      <c r="D7342" t="str">
        <v>Desayuno</v>
      </c>
      <c r="E7342" t="str">
        <v>01 Enero</v>
      </c>
      <c r="F7342">
        <v>1</v>
      </c>
      <c r="G7342" s="1">
        <f>COMEDORES!E155</f>
        <v>2700</v>
      </c>
      <c r="H7342" s="1">
        <f>COMEDORES!F155</f>
        <v>0</v>
      </c>
    </row>
    <row r="7343">
      <c r="A7343" t="str">
        <v>Comedor Social</v>
      </c>
      <c r="B7343" t="str">
        <v>HUEHUETENANGO</v>
      </c>
      <c r="C7343" t="str">
        <v>SAN JUAN ATITÁN</v>
      </c>
      <c r="D7343" t="str">
        <v>Desayuno</v>
      </c>
      <c r="E7343" t="str">
        <v>02 Febrero</v>
      </c>
      <c r="F7343">
        <v>2</v>
      </c>
      <c r="G7343" s="1">
        <f>COMEDORES!G155</f>
        <v>3000</v>
      </c>
      <c r="H7343" s="1">
        <f>COMEDORES!H155</f>
        <v>0</v>
      </c>
    </row>
    <row r="7344">
      <c r="A7344" t="str">
        <v>Comedor Social</v>
      </c>
      <c r="B7344" t="str">
        <v>HUEHUETENANGO</v>
      </c>
      <c r="C7344" t="str">
        <v>SAN JUAN ATITÁN</v>
      </c>
      <c r="D7344" t="str">
        <v>Desayuno</v>
      </c>
      <c r="E7344" t="str">
        <v>03 Marzo</v>
      </c>
      <c r="F7344">
        <v>3</v>
      </c>
      <c r="G7344" s="1">
        <f>COMEDORES!I155</f>
        <v>3300</v>
      </c>
      <c r="H7344" s="1">
        <f>COMEDORES!J155</f>
        <v>480681</v>
      </c>
    </row>
    <row r="7345">
      <c r="A7345" t="str">
        <v>Comedor Social</v>
      </c>
      <c r="B7345" t="str">
        <v>HUEHUETENANGO</v>
      </c>
      <c r="C7345" t="str">
        <v>SAN JUAN ATITÁN</v>
      </c>
      <c r="D7345" t="str">
        <v>Desayuno</v>
      </c>
      <c r="E7345" t="str">
        <v>04 Abril</v>
      </c>
      <c r="F7345">
        <v>4</v>
      </c>
      <c r="G7345" s="1">
        <f>COMEDORES!K155</f>
        <v>3300</v>
      </c>
      <c r="H7345" s="1">
        <f>COMEDORES!L155</f>
        <v>273999</v>
      </c>
    </row>
    <row r="7346">
      <c r="A7346" t="str">
        <v>Comedor Social</v>
      </c>
      <c r="B7346" t="str">
        <v>HUEHUETENANGO</v>
      </c>
      <c r="C7346" t="str">
        <v>SAN JUAN ATITÁN</v>
      </c>
      <c r="D7346" t="str">
        <v>Desayuno</v>
      </c>
      <c r="E7346" t="str">
        <v>05 Mayo</v>
      </c>
      <c r="F7346">
        <v>5</v>
      </c>
      <c r="G7346" s="1">
        <f>COMEDORES!M155</f>
        <v>3000</v>
      </c>
      <c r="H7346" s="1">
        <f>COMEDORES!N155</f>
        <v>236635.5</v>
      </c>
    </row>
    <row r="7347">
      <c r="A7347" t="str">
        <v>Comedor Social</v>
      </c>
      <c r="B7347" t="str">
        <v>HUEHUETENANGO</v>
      </c>
      <c r="C7347" t="str">
        <v>SAN JUAN ATITÁN</v>
      </c>
      <c r="D7347" t="str">
        <v>Desayuno</v>
      </c>
      <c r="E7347" t="str">
        <v>06 Junio</v>
      </c>
      <c r="F7347">
        <v>6</v>
      </c>
      <c r="G7347" s="1">
        <f>COMEDORES!O155</f>
        <v>3150</v>
      </c>
      <c r="H7347" s="1">
        <f>COMEDORES!P155</f>
        <v>249090</v>
      </c>
    </row>
    <row r="7348">
      <c r="A7348" t="str">
        <v>Comedor Social</v>
      </c>
      <c r="B7348" t="str">
        <v>HUEHUETENANGO</v>
      </c>
      <c r="C7348" t="str">
        <v>SAN JUAN ATITÁN</v>
      </c>
      <c r="D7348" t="str">
        <v>Desayuno</v>
      </c>
      <c r="E7348" t="str">
        <v>07 Julio</v>
      </c>
      <c r="F7348">
        <v>7</v>
      </c>
      <c r="G7348" s="1">
        <f>COMEDORES!Q155</f>
        <v>3450</v>
      </c>
      <c r="H7348" s="1">
        <f>COMEDORES!R155</f>
        <v>261544.5</v>
      </c>
    </row>
    <row r="7349">
      <c r="A7349" t="str">
        <v>Comedor Social</v>
      </c>
      <c r="B7349" t="str">
        <v>HUEHUETENANGO</v>
      </c>
      <c r="C7349" t="str">
        <v>SAN JUAN ATITÁN</v>
      </c>
      <c r="D7349" t="str">
        <v>Desayuno</v>
      </c>
      <c r="E7349" t="str">
        <v>08 Agosto</v>
      </c>
      <c r="F7349">
        <v>8</v>
      </c>
      <c r="G7349" s="1">
        <f>COMEDORES!S155</f>
        <v>3150</v>
      </c>
      <c r="H7349" s="1">
        <f>COMEDORES!T155</f>
        <v>286453.5</v>
      </c>
    </row>
    <row r="7350">
      <c r="A7350" t="str">
        <v>Comedor Social</v>
      </c>
      <c r="B7350" t="str">
        <v>HUEHUETENANGO</v>
      </c>
      <c r="C7350" t="str">
        <v>SAN JUAN ATITÁN</v>
      </c>
      <c r="D7350" t="str">
        <v>Desayuno</v>
      </c>
      <c r="E7350" t="str">
        <v>09 Septiembre</v>
      </c>
      <c r="F7350">
        <v>9</v>
      </c>
      <c r="G7350" s="1">
        <f>COMEDORES!U155</f>
        <v>3150</v>
      </c>
      <c r="H7350" s="1">
        <f>COMEDORES!V155</f>
        <v>261544.5</v>
      </c>
    </row>
    <row r="7351">
      <c r="A7351" t="str">
        <v>Comedor Social</v>
      </c>
      <c r="B7351" t="str">
        <v>HUEHUETENANGO</v>
      </c>
      <c r="C7351" t="str">
        <v>SAN JUAN ATITÁN</v>
      </c>
      <c r="D7351" t="str">
        <v>Almuerzo</v>
      </c>
      <c r="E7351" t="str">
        <v>01 Enero</v>
      </c>
      <c r="F7351">
        <v>1</v>
      </c>
      <c r="G7351" s="1">
        <f>COMEDORES!E156</f>
        <v>3750</v>
      </c>
      <c r="H7351" s="1">
        <f>COMEDORES!F156</f>
        <v>0</v>
      </c>
    </row>
    <row r="7352">
      <c r="A7352" t="str">
        <v>Comedor Social</v>
      </c>
      <c r="B7352" t="str">
        <v>HUEHUETENANGO</v>
      </c>
      <c r="C7352" t="str">
        <v>SAN JUAN ATITÁN</v>
      </c>
      <c r="D7352" t="str">
        <v>Almuerzo</v>
      </c>
      <c r="E7352" t="str">
        <v>02 Febrero</v>
      </c>
      <c r="F7352">
        <v>2</v>
      </c>
      <c r="G7352" s="1">
        <f>COMEDORES!G156</f>
        <v>4000</v>
      </c>
      <c r="H7352" s="1">
        <f>COMEDORES!H156</f>
        <v>0</v>
      </c>
    </row>
    <row r="7353">
      <c r="A7353" t="str">
        <v>Comedor Social</v>
      </c>
      <c r="B7353" t="str">
        <v>HUEHUETENANGO</v>
      </c>
      <c r="C7353" t="str">
        <v>SAN JUAN ATITÁN</v>
      </c>
      <c r="D7353" t="str">
        <v>Almuerzo</v>
      </c>
      <c r="E7353" t="str">
        <v>03 Marzo</v>
      </c>
      <c r="F7353">
        <v>3</v>
      </c>
      <c r="G7353" s="1">
        <f>COMEDORES!I156</f>
        <v>4400</v>
      </c>
      <c r="H7353" s="1">
        <f>COMEDORES!J156</f>
        <v>0</v>
      </c>
    </row>
    <row r="7354">
      <c r="A7354" t="str">
        <v>Comedor Social</v>
      </c>
      <c r="B7354" t="str">
        <v>HUEHUETENANGO</v>
      </c>
      <c r="C7354" t="str">
        <v>SAN JUAN ATITÁN</v>
      </c>
      <c r="D7354" t="str">
        <v>Almuerzo</v>
      </c>
      <c r="E7354" t="str">
        <v>04 Abril</v>
      </c>
      <c r="F7354">
        <v>4</v>
      </c>
      <c r="G7354" s="1">
        <f>COMEDORES!K156</f>
        <v>4400</v>
      </c>
      <c r="H7354" s="1">
        <f>COMEDORES!L156</f>
        <v>0</v>
      </c>
    </row>
    <row r="7355">
      <c r="A7355" t="str">
        <v>Comedor Social</v>
      </c>
      <c r="B7355" t="str">
        <v>HUEHUETENANGO</v>
      </c>
      <c r="C7355" t="str">
        <v>SAN JUAN ATITÁN</v>
      </c>
      <c r="D7355" t="str">
        <v>Almuerzo</v>
      </c>
      <c r="E7355" t="str">
        <v>05 Mayo</v>
      </c>
      <c r="F7355">
        <v>5</v>
      </c>
      <c r="G7355" s="1">
        <f>COMEDORES!M156</f>
        <v>4000</v>
      </c>
      <c r="H7355" s="1">
        <f>COMEDORES!N156</f>
        <v>0</v>
      </c>
    </row>
    <row r="7356">
      <c r="A7356" t="str">
        <v>Comedor Social</v>
      </c>
      <c r="B7356" t="str">
        <v>HUEHUETENANGO</v>
      </c>
      <c r="C7356" t="str">
        <v>SAN JUAN ATITÁN</v>
      </c>
      <c r="D7356" t="str">
        <v>Almuerzo</v>
      </c>
      <c r="E7356" t="str">
        <v>06 Junio</v>
      </c>
      <c r="F7356">
        <v>6</v>
      </c>
      <c r="G7356" s="1">
        <f>COMEDORES!O156</f>
        <v>4200</v>
      </c>
      <c r="H7356" s="1">
        <f>COMEDORES!P156</f>
        <v>0</v>
      </c>
    </row>
    <row r="7357">
      <c r="A7357" t="str">
        <v>Comedor Social</v>
      </c>
      <c r="B7357" t="str">
        <v>HUEHUETENANGO</v>
      </c>
      <c r="C7357" t="str">
        <v>SAN JUAN ATITÁN</v>
      </c>
      <c r="D7357" t="str">
        <v>Almuerzo</v>
      </c>
      <c r="E7357" t="str">
        <v>07 Julio</v>
      </c>
      <c r="F7357">
        <v>7</v>
      </c>
      <c r="G7357" s="1">
        <f>COMEDORES!Q156</f>
        <v>4600</v>
      </c>
      <c r="H7357" s="1">
        <f>COMEDORES!R156</f>
        <v>0</v>
      </c>
    </row>
    <row r="7358">
      <c r="A7358" t="str">
        <v>Comedor Social</v>
      </c>
      <c r="B7358" t="str">
        <v>HUEHUETENANGO</v>
      </c>
      <c r="C7358" t="str">
        <v>SAN JUAN ATITÁN</v>
      </c>
      <c r="D7358" t="str">
        <v>Almuerzo</v>
      </c>
      <c r="E7358" t="str">
        <v>08 Agosto</v>
      </c>
      <c r="F7358">
        <v>8</v>
      </c>
      <c r="G7358" s="1">
        <f>COMEDORES!S156</f>
        <v>4200</v>
      </c>
      <c r="H7358" s="1">
        <f>COMEDORES!T156</f>
        <v>0</v>
      </c>
    </row>
    <row r="7359">
      <c r="A7359" t="str">
        <v>Comedor Social</v>
      </c>
      <c r="B7359" t="str">
        <v>HUEHUETENANGO</v>
      </c>
      <c r="C7359" t="str">
        <v>SAN JUAN ATITÁN</v>
      </c>
      <c r="D7359" t="str">
        <v>Almuerzo</v>
      </c>
      <c r="E7359" t="str">
        <v>09 Septiembre</v>
      </c>
      <c r="F7359">
        <v>9</v>
      </c>
      <c r="G7359" s="1">
        <f>COMEDORES!U156</f>
        <v>4200</v>
      </c>
      <c r="H7359" s="1">
        <f>COMEDORES!V156</f>
        <v>0</v>
      </c>
    </row>
    <row r="7360">
      <c r="A7360" t="str">
        <v>Comedor Social</v>
      </c>
      <c r="B7360" t="str">
        <v>HUEHUETENANGO</v>
      </c>
      <c r="C7360" t="str">
        <v>SAN SEBASTIAN HUEHUETENANGO</v>
      </c>
      <c r="D7360" t="str">
        <v>Desayuno</v>
      </c>
      <c r="E7360" t="str">
        <v>01 Enero</v>
      </c>
      <c r="F7360">
        <v>1</v>
      </c>
      <c r="G7360" s="1">
        <f>COMEDORES!E157</f>
        <v>0</v>
      </c>
      <c r="H7360" s="1">
        <f>COMEDORES!F157</f>
        <v>0</v>
      </c>
    </row>
    <row r="7361">
      <c r="A7361" t="str">
        <v>Comedor Social</v>
      </c>
      <c r="B7361" t="str">
        <v>HUEHUETENANGO</v>
      </c>
      <c r="C7361" t="str">
        <v>SAN SEBASTIAN HUEHUETENANGO</v>
      </c>
      <c r="D7361" t="str">
        <v>Desayuno</v>
      </c>
      <c r="E7361" t="str">
        <v>02 Febrero</v>
      </c>
      <c r="F7361">
        <v>2</v>
      </c>
      <c r="G7361" s="1">
        <f>COMEDORES!G157</f>
        <v>0</v>
      </c>
      <c r="H7361" s="1">
        <f>COMEDORES!H157</f>
        <v>0</v>
      </c>
    </row>
    <row r="7362">
      <c r="A7362" t="str">
        <v>Comedor Social</v>
      </c>
      <c r="B7362" t="str">
        <v>HUEHUETENANGO</v>
      </c>
      <c r="C7362" t="str">
        <v>SAN SEBASTIAN HUEHUETENANGO</v>
      </c>
      <c r="D7362" t="str">
        <v>Desayuno</v>
      </c>
      <c r="E7362" t="str">
        <v>03 Marzo</v>
      </c>
      <c r="F7362">
        <v>3</v>
      </c>
      <c r="G7362" s="1">
        <f>COMEDORES!I157</f>
        <v>0</v>
      </c>
      <c r="H7362" s="1">
        <f>COMEDORES!J157</f>
        <v>0</v>
      </c>
    </row>
    <row r="7363">
      <c r="A7363" t="str">
        <v>Comedor Social</v>
      </c>
      <c r="B7363" t="str">
        <v>HUEHUETENANGO</v>
      </c>
      <c r="C7363" t="str">
        <v>SAN SEBASTIAN HUEHUETENANGO</v>
      </c>
      <c r="D7363" t="str">
        <v>Desayuno</v>
      </c>
      <c r="E7363" t="str">
        <v>04 Abril</v>
      </c>
      <c r="F7363">
        <v>4</v>
      </c>
      <c r="G7363" s="1">
        <f>COMEDORES!K157</f>
        <v>0</v>
      </c>
      <c r="H7363" s="1">
        <f>COMEDORES!L157</f>
        <v>0</v>
      </c>
    </row>
    <row r="7364">
      <c r="A7364" t="str">
        <v>Comedor Social</v>
      </c>
      <c r="B7364" t="str">
        <v>HUEHUETENANGO</v>
      </c>
      <c r="C7364" t="str">
        <v>SAN SEBASTIAN HUEHUETENANGO</v>
      </c>
      <c r="D7364" t="str">
        <v>Desayuno</v>
      </c>
      <c r="E7364" t="str">
        <v>05 Mayo</v>
      </c>
      <c r="F7364">
        <v>5</v>
      </c>
      <c r="G7364" s="1">
        <f>COMEDORES!M157</f>
        <v>0</v>
      </c>
      <c r="H7364" s="1">
        <f>COMEDORES!N157</f>
        <v>0</v>
      </c>
    </row>
    <row r="7365">
      <c r="A7365" t="str">
        <v>Comedor Social</v>
      </c>
      <c r="B7365" t="str">
        <v>HUEHUETENANGO</v>
      </c>
      <c r="C7365" t="str">
        <v>SAN SEBASTIAN HUEHUETENANGO</v>
      </c>
      <c r="D7365" t="str">
        <v>Desayuno</v>
      </c>
      <c r="E7365" t="str">
        <v>06 Junio</v>
      </c>
      <c r="F7365">
        <v>6</v>
      </c>
      <c r="G7365" s="1">
        <f>COMEDORES!O157</f>
        <v>0</v>
      </c>
      <c r="H7365" s="1">
        <f>COMEDORES!P157</f>
        <v>0</v>
      </c>
    </row>
    <row r="7366">
      <c r="A7366" t="str">
        <v>Comedor Social</v>
      </c>
      <c r="B7366" t="str">
        <v>HUEHUETENANGO</v>
      </c>
      <c r="C7366" t="str">
        <v>SAN SEBASTIAN HUEHUETENANGO</v>
      </c>
      <c r="D7366" t="str">
        <v>Desayuno</v>
      </c>
      <c r="E7366" t="str">
        <v>07 Julio</v>
      </c>
      <c r="F7366">
        <v>7</v>
      </c>
      <c r="G7366" s="1">
        <f>COMEDORES!Q157</f>
        <v>2950</v>
      </c>
      <c r="H7366" s="1">
        <f>COMEDORES!R157</f>
        <v>0</v>
      </c>
    </row>
    <row r="7367">
      <c r="A7367" t="str">
        <v>Comedor Social</v>
      </c>
      <c r="B7367" t="str">
        <v>HUEHUETENANGO</v>
      </c>
      <c r="C7367" t="str">
        <v>SAN SEBASTIAN HUEHUETENANGO</v>
      </c>
      <c r="D7367" t="str">
        <v>Desayuno</v>
      </c>
      <c r="E7367" t="str">
        <v>08 Agosto</v>
      </c>
      <c r="F7367">
        <v>8</v>
      </c>
      <c r="G7367" s="1">
        <f>COMEDORES!S157</f>
        <v>3150</v>
      </c>
      <c r="H7367" s="1">
        <f>COMEDORES!T157</f>
        <v>247408.5</v>
      </c>
    </row>
    <row r="7368">
      <c r="A7368" t="str">
        <v>Comedor Social</v>
      </c>
      <c r="B7368" t="str">
        <v>HUEHUETENANGO</v>
      </c>
      <c r="C7368" t="str">
        <v>SAN SEBASTIAN HUEHUETENANGO</v>
      </c>
      <c r="D7368" t="str">
        <v>Desayuno</v>
      </c>
      <c r="E7368" t="str">
        <v>09 Septiembre</v>
      </c>
      <c r="F7368">
        <v>9</v>
      </c>
      <c r="G7368" s="1">
        <f>COMEDORES!U157</f>
        <v>3000</v>
      </c>
      <c r="H7368" s="1">
        <f>COMEDORES!V157</f>
        <v>261544.5</v>
      </c>
    </row>
    <row r="7369">
      <c r="A7369" t="str">
        <v>Comedor Social</v>
      </c>
      <c r="B7369" t="str">
        <v>HUEHUETENANGO</v>
      </c>
      <c r="C7369" t="str">
        <v>SAN SEBASTIAN HUEHUETENANGO</v>
      </c>
      <c r="D7369" t="str">
        <v>Almuerzo</v>
      </c>
      <c r="E7369" t="str">
        <v>01 Enero</v>
      </c>
      <c r="F7369">
        <v>1</v>
      </c>
      <c r="G7369" s="1">
        <f>COMEDORES!E158</f>
        <v>0</v>
      </c>
      <c r="H7369" s="1">
        <f>COMEDORES!F158</f>
        <v>0</v>
      </c>
    </row>
    <row r="7370">
      <c r="A7370" t="str">
        <v>Comedor Social</v>
      </c>
      <c r="B7370" t="str">
        <v>HUEHUETENANGO</v>
      </c>
      <c r="C7370" t="str">
        <v>SAN SEBASTIAN HUEHUETENANGO</v>
      </c>
      <c r="D7370" t="str">
        <v>Almuerzo</v>
      </c>
      <c r="E7370" t="str">
        <v>02 Febrero</v>
      </c>
      <c r="F7370">
        <v>2</v>
      </c>
      <c r="G7370" s="1">
        <f>COMEDORES!G158</f>
        <v>0</v>
      </c>
      <c r="H7370" s="1">
        <f>COMEDORES!H158</f>
        <v>0</v>
      </c>
    </row>
    <row r="7371">
      <c r="A7371" t="str">
        <v>Comedor Social</v>
      </c>
      <c r="B7371" t="str">
        <v>HUEHUETENANGO</v>
      </c>
      <c r="C7371" t="str">
        <v>SAN SEBASTIAN HUEHUETENANGO</v>
      </c>
      <c r="D7371" t="str">
        <v>Almuerzo</v>
      </c>
      <c r="E7371" t="str">
        <v>03 Marzo</v>
      </c>
      <c r="F7371">
        <v>3</v>
      </c>
      <c r="G7371" s="1">
        <f>COMEDORES!I158</f>
        <v>0</v>
      </c>
      <c r="H7371" s="1">
        <f>COMEDORES!J158</f>
        <v>0</v>
      </c>
    </row>
    <row r="7372">
      <c r="A7372" t="str">
        <v>Comedor Social</v>
      </c>
      <c r="B7372" t="str">
        <v>HUEHUETENANGO</v>
      </c>
      <c r="C7372" t="str">
        <v>SAN SEBASTIAN HUEHUETENANGO</v>
      </c>
      <c r="D7372" t="str">
        <v>Almuerzo</v>
      </c>
      <c r="E7372" t="str">
        <v>04 Abril</v>
      </c>
      <c r="F7372">
        <v>4</v>
      </c>
      <c r="G7372" s="1">
        <f>COMEDORES!K158</f>
        <v>0</v>
      </c>
      <c r="H7372" s="1">
        <f>COMEDORES!L158</f>
        <v>0</v>
      </c>
    </row>
    <row r="7373">
      <c r="A7373" t="str">
        <v>Comedor Social</v>
      </c>
      <c r="B7373" t="str">
        <v>HUEHUETENANGO</v>
      </c>
      <c r="C7373" t="str">
        <v>SAN SEBASTIAN HUEHUETENANGO</v>
      </c>
      <c r="D7373" t="str">
        <v>Almuerzo</v>
      </c>
      <c r="E7373" t="str">
        <v>05 Mayo</v>
      </c>
      <c r="F7373">
        <v>5</v>
      </c>
      <c r="G7373" s="1">
        <f>COMEDORES!M158</f>
        <v>0</v>
      </c>
      <c r="H7373" s="1">
        <f>COMEDORES!N158</f>
        <v>0</v>
      </c>
    </row>
    <row r="7374">
      <c r="A7374" t="str">
        <v>Comedor Social</v>
      </c>
      <c r="B7374" t="str">
        <v>HUEHUETENANGO</v>
      </c>
      <c r="C7374" t="str">
        <v>SAN SEBASTIAN HUEHUETENANGO</v>
      </c>
      <c r="D7374" t="str">
        <v>Almuerzo</v>
      </c>
      <c r="E7374" t="str">
        <v>06 Junio</v>
      </c>
      <c r="F7374">
        <v>6</v>
      </c>
      <c r="G7374" s="1">
        <f>COMEDORES!O158</f>
        <v>0</v>
      </c>
      <c r="H7374" s="1">
        <f>COMEDORES!P158</f>
        <v>0</v>
      </c>
    </row>
    <row r="7375">
      <c r="A7375" t="str">
        <v>Comedor Social</v>
      </c>
      <c r="B7375" t="str">
        <v>HUEHUETENANGO</v>
      </c>
      <c r="C7375" t="str">
        <v>SAN SEBASTIAN HUEHUETENANGO</v>
      </c>
      <c r="D7375" t="str">
        <v>Almuerzo</v>
      </c>
      <c r="E7375" t="str">
        <v>07 Julio</v>
      </c>
      <c r="F7375">
        <v>7</v>
      </c>
      <c r="G7375" s="1">
        <f>COMEDORES!Q158</f>
        <v>4000</v>
      </c>
      <c r="H7375" s="1">
        <f>COMEDORES!R158</f>
        <v>0</v>
      </c>
    </row>
    <row r="7376">
      <c r="A7376" t="str">
        <v>Comedor Social</v>
      </c>
      <c r="B7376" t="str">
        <v>HUEHUETENANGO</v>
      </c>
      <c r="C7376" t="str">
        <v>SAN SEBASTIAN HUEHUETENANGO</v>
      </c>
      <c r="D7376" t="str">
        <v>Almuerzo</v>
      </c>
      <c r="E7376" t="str">
        <v>08 Agosto</v>
      </c>
      <c r="F7376">
        <v>8</v>
      </c>
      <c r="G7376" s="1">
        <f>COMEDORES!S158</f>
        <v>4200</v>
      </c>
      <c r="H7376" s="1">
        <f>COMEDORES!T158</f>
        <v>0</v>
      </c>
    </row>
    <row r="7377">
      <c r="A7377" t="str">
        <v>Comedor Social</v>
      </c>
      <c r="B7377" t="str">
        <v>HUEHUETENANGO</v>
      </c>
      <c r="C7377" t="str">
        <v>SAN SEBASTIAN HUEHUETENANGO</v>
      </c>
      <c r="D7377" t="str">
        <v>Almuerzo</v>
      </c>
      <c r="E7377" t="str">
        <v>09 Septiembre</v>
      </c>
      <c r="F7377">
        <v>9</v>
      </c>
      <c r="G7377" s="1">
        <f>COMEDORES!U158</f>
        <v>4000</v>
      </c>
      <c r="H7377" s="1">
        <f>COMEDORES!V158</f>
        <v>0</v>
      </c>
    </row>
    <row r="7378">
      <c r="A7378" t="str">
        <v>Comedor Social</v>
      </c>
      <c r="B7378" t="str">
        <v>HUEHUETENANGO</v>
      </c>
      <c r="C7378" t="str">
        <v>SAN PEDRO NECTA</v>
      </c>
      <c r="D7378" t="str">
        <v>Desayuno</v>
      </c>
      <c r="E7378" t="str">
        <v>01 Enero</v>
      </c>
      <c r="F7378">
        <v>1</v>
      </c>
      <c r="G7378" s="1">
        <f>COMEDORES!E159</f>
        <v>1999</v>
      </c>
      <c r="H7378" s="1">
        <f>COMEDORES!F159</f>
        <v>0</v>
      </c>
    </row>
    <row r="7379">
      <c r="A7379" t="str">
        <v>Comedor Social</v>
      </c>
      <c r="B7379" t="str">
        <v>HUEHUETENANGO</v>
      </c>
      <c r="C7379" t="str">
        <v>SAN PEDRO NECTA</v>
      </c>
      <c r="D7379" t="str">
        <v>Desayuno</v>
      </c>
      <c r="E7379" t="str">
        <v>02 Febrero</v>
      </c>
      <c r="F7379">
        <v>2</v>
      </c>
      <c r="G7379" s="1">
        <f>COMEDORES!G159</f>
        <v>2000</v>
      </c>
      <c r="H7379" s="1">
        <f>COMEDORES!H159</f>
        <v>0</v>
      </c>
    </row>
    <row r="7380">
      <c r="A7380" t="str">
        <v>Comedor Social</v>
      </c>
      <c r="B7380" t="str">
        <v>HUEHUETENANGO</v>
      </c>
      <c r="C7380" t="str">
        <v>SAN PEDRO NECTA</v>
      </c>
      <c r="D7380" t="str">
        <v>Desayuno</v>
      </c>
      <c r="E7380" t="str">
        <v>03 Marzo</v>
      </c>
      <c r="F7380">
        <v>3</v>
      </c>
      <c r="G7380" s="1">
        <f>COMEDORES!I159</f>
        <v>2200</v>
      </c>
      <c r="H7380" s="1">
        <f>COMEDORES!J159</f>
        <v>398501.25</v>
      </c>
    </row>
    <row r="7381">
      <c r="A7381" t="str">
        <v>Comedor Social</v>
      </c>
      <c r="B7381" t="str">
        <v>HUEHUETENANGO</v>
      </c>
      <c r="C7381" t="str">
        <v>SAN PEDRO NECTA</v>
      </c>
      <c r="D7381" t="str">
        <v>Desayuno</v>
      </c>
      <c r="E7381" t="str">
        <v>04 Abril</v>
      </c>
      <c r="F7381">
        <v>4</v>
      </c>
      <c r="G7381" s="1">
        <f>COMEDORES!K159</f>
        <v>1900</v>
      </c>
      <c r="H7381" s="1">
        <f>COMEDORES!L159</f>
        <v>216628.5</v>
      </c>
    </row>
    <row r="7382">
      <c r="A7382" t="str">
        <v>Comedor Social</v>
      </c>
      <c r="B7382" t="str">
        <v>HUEHUETENANGO</v>
      </c>
      <c r="C7382" t="str">
        <v>SAN PEDRO NECTA</v>
      </c>
      <c r="D7382" t="str">
        <v>Desayuno</v>
      </c>
      <c r="E7382" t="str">
        <v>05 Mayo</v>
      </c>
      <c r="F7382">
        <v>5</v>
      </c>
      <c r="G7382" s="1">
        <f>COMEDORES!M159</f>
        <v>2000</v>
      </c>
      <c r="H7382" s="1">
        <f>COMEDORES!N159</f>
        <v>187088.25</v>
      </c>
    </row>
    <row r="7383">
      <c r="A7383" t="str">
        <v>Comedor Social</v>
      </c>
      <c r="B7383" t="str">
        <v>HUEHUETENANGO</v>
      </c>
      <c r="C7383" t="str">
        <v>SAN PEDRO NECTA</v>
      </c>
      <c r="D7383" t="str">
        <v>Desayuno</v>
      </c>
      <c r="E7383" t="str">
        <v>06 Junio</v>
      </c>
      <c r="F7383">
        <v>6</v>
      </c>
      <c r="G7383" s="1">
        <f>COMEDORES!O159</f>
        <v>2100</v>
      </c>
      <c r="H7383" s="1">
        <f>COMEDORES!P159</f>
        <v>196935</v>
      </c>
    </row>
    <row r="7384">
      <c r="A7384" t="str">
        <v>Comedor Social</v>
      </c>
      <c r="B7384" t="str">
        <v>HUEHUETENANGO</v>
      </c>
      <c r="C7384" t="str">
        <v>SAN PEDRO NECTA</v>
      </c>
      <c r="D7384" t="str">
        <v>Desayuno</v>
      </c>
      <c r="E7384" t="str">
        <v>07 Julio</v>
      </c>
      <c r="F7384">
        <v>7</v>
      </c>
      <c r="G7384" s="1">
        <f>COMEDORES!Q159</f>
        <v>2300</v>
      </c>
      <c r="H7384" s="1">
        <f>COMEDORES!R159</f>
        <v>206781.75</v>
      </c>
    </row>
    <row r="7385">
      <c r="A7385" t="str">
        <v>Comedor Social</v>
      </c>
      <c r="B7385" t="str">
        <v>HUEHUETENANGO</v>
      </c>
      <c r="C7385" t="str">
        <v>SAN PEDRO NECTA</v>
      </c>
      <c r="D7385" t="str">
        <v>Desayuno</v>
      </c>
      <c r="E7385" t="str">
        <v>08 Agosto</v>
      </c>
      <c r="F7385">
        <v>8</v>
      </c>
      <c r="G7385" s="1">
        <f>COMEDORES!S159</f>
        <v>2100</v>
      </c>
      <c r="H7385" s="1">
        <f>COMEDORES!T159</f>
        <v>226475.25</v>
      </c>
    </row>
    <row r="7386">
      <c r="A7386" t="str">
        <v>Comedor Social</v>
      </c>
      <c r="B7386" t="str">
        <v>HUEHUETENANGO</v>
      </c>
      <c r="C7386" t="str">
        <v>SAN PEDRO NECTA</v>
      </c>
      <c r="D7386" t="str">
        <v>Desayuno</v>
      </c>
      <c r="E7386" t="str">
        <v>09 Septiembre</v>
      </c>
      <c r="F7386">
        <v>9</v>
      </c>
      <c r="G7386" s="1">
        <f>COMEDORES!U159</f>
        <v>2000</v>
      </c>
      <c r="H7386" s="1">
        <f>COMEDORES!V159</f>
        <v>206781.75</v>
      </c>
    </row>
    <row r="7387">
      <c r="A7387" t="str">
        <v>Comedor Social</v>
      </c>
      <c r="B7387" t="str">
        <v>HUEHUETENANGO</v>
      </c>
      <c r="C7387" t="str">
        <v>SAN PEDRO NECTA</v>
      </c>
      <c r="D7387" t="str">
        <v>Almuerzo</v>
      </c>
      <c r="E7387" t="str">
        <v>01 Enero</v>
      </c>
      <c r="F7387">
        <v>1</v>
      </c>
      <c r="G7387" s="1">
        <f>COMEDORES!E160</f>
        <v>3625</v>
      </c>
      <c r="H7387" s="1">
        <f>COMEDORES!F160</f>
        <v>0</v>
      </c>
    </row>
    <row r="7388">
      <c r="A7388" t="str">
        <v>Comedor Social</v>
      </c>
      <c r="B7388" t="str">
        <v>HUEHUETENANGO</v>
      </c>
      <c r="C7388" t="str">
        <v>SAN PEDRO NECTA</v>
      </c>
      <c r="D7388" t="str">
        <v>Almuerzo</v>
      </c>
      <c r="E7388" t="str">
        <v>02 Febrero</v>
      </c>
      <c r="F7388">
        <v>2</v>
      </c>
      <c r="G7388" s="1">
        <f>COMEDORES!G160</f>
        <v>3500</v>
      </c>
      <c r="H7388" s="1">
        <f>COMEDORES!H160</f>
        <v>0</v>
      </c>
    </row>
    <row r="7389">
      <c r="A7389" t="str">
        <v>Comedor Social</v>
      </c>
      <c r="B7389" t="str">
        <v>HUEHUETENANGO</v>
      </c>
      <c r="C7389" t="str">
        <v>SAN PEDRO NECTA</v>
      </c>
      <c r="D7389" t="str">
        <v>Almuerzo</v>
      </c>
      <c r="E7389" t="str">
        <v>03 Marzo</v>
      </c>
      <c r="F7389">
        <v>3</v>
      </c>
      <c r="G7389" s="1">
        <f>COMEDORES!I160</f>
        <v>3850</v>
      </c>
      <c r="H7389" s="1">
        <f>COMEDORES!J160</f>
        <v>0</v>
      </c>
    </row>
    <row r="7390">
      <c r="A7390" t="str">
        <v>Comedor Social</v>
      </c>
      <c r="B7390" t="str">
        <v>HUEHUETENANGO</v>
      </c>
      <c r="C7390" t="str">
        <v>SAN PEDRO NECTA</v>
      </c>
      <c r="D7390" t="str">
        <v>Almuerzo</v>
      </c>
      <c r="E7390" t="str">
        <v>04 Abril</v>
      </c>
      <c r="F7390">
        <v>4</v>
      </c>
      <c r="G7390" s="1">
        <f>COMEDORES!K160</f>
        <v>3325</v>
      </c>
      <c r="H7390" s="1">
        <f>COMEDORES!L160</f>
        <v>0</v>
      </c>
    </row>
    <row r="7391">
      <c r="A7391" t="str">
        <v>Comedor Social</v>
      </c>
      <c r="B7391" t="str">
        <v>HUEHUETENANGO</v>
      </c>
      <c r="C7391" t="str">
        <v>SAN PEDRO NECTA</v>
      </c>
      <c r="D7391" t="str">
        <v>Almuerzo</v>
      </c>
      <c r="E7391" t="str">
        <v>05 Mayo</v>
      </c>
      <c r="F7391">
        <v>5</v>
      </c>
      <c r="G7391" s="1">
        <f>COMEDORES!M160</f>
        <v>3500</v>
      </c>
      <c r="H7391" s="1">
        <f>COMEDORES!N160</f>
        <v>0</v>
      </c>
    </row>
    <row r="7392">
      <c r="A7392" t="str">
        <v>Comedor Social</v>
      </c>
      <c r="B7392" t="str">
        <v>HUEHUETENANGO</v>
      </c>
      <c r="C7392" t="str">
        <v>SAN PEDRO NECTA</v>
      </c>
      <c r="D7392" t="str">
        <v>Almuerzo</v>
      </c>
      <c r="E7392" t="str">
        <v>06 Junio</v>
      </c>
      <c r="F7392">
        <v>6</v>
      </c>
      <c r="G7392" s="1">
        <f>COMEDORES!O160</f>
        <v>3675</v>
      </c>
      <c r="H7392" s="1">
        <f>COMEDORES!P160</f>
        <v>0</v>
      </c>
    </row>
    <row r="7393">
      <c r="A7393" t="str">
        <v>Comedor Social</v>
      </c>
      <c r="B7393" t="str">
        <v>HUEHUETENANGO</v>
      </c>
      <c r="C7393" t="str">
        <v>SAN PEDRO NECTA</v>
      </c>
      <c r="D7393" t="str">
        <v>Almuerzo</v>
      </c>
      <c r="E7393" t="str">
        <v>07 Julio</v>
      </c>
      <c r="F7393">
        <v>7</v>
      </c>
      <c r="G7393" s="1">
        <f>COMEDORES!Q160</f>
        <v>4025</v>
      </c>
      <c r="H7393" s="1">
        <f>COMEDORES!R160</f>
        <v>0</v>
      </c>
    </row>
    <row r="7394">
      <c r="A7394" t="str">
        <v>Comedor Social</v>
      </c>
      <c r="B7394" t="str">
        <v>HUEHUETENANGO</v>
      </c>
      <c r="C7394" t="str">
        <v>SAN PEDRO NECTA</v>
      </c>
      <c r="D7394" t="str">
        <v>Almuerzo</v>
      </c>
      <c r="E7394" t="str">
        <v>08 Agosto</v>
      </c>
      <c r="F7394">
        <v>8</v>
      </c>
      <c r="G7394" s="1">
        <f>COMEDORES!S160</f>
        <v>3675</v>
      </c>
      <c r="H7394" s="1">
        <f>COMEDORES!T160</f>
        <v>0</v>
      </c>
    </row>
    <row r="7395">
      <c r="A7395" t="str">
        <v>Comedor Social</v>
      </c>
      <c r="B7395" t="str">
        <v>HUEHUETENANGO</v>
      </c>
      <c r="C7395" t="str">
        <v>SAN PEDRO NECTA</v>
      </c>
      <c r="D7395" t="str">
        <v>Almuerzo</v>
      </c>
      <c r="E7395" t="str">
        <v>09 Septiembre</v>
      </c>
      <c r="F7395">
        <v>9</v>
      </c>
      <c r="G7395" s="1">
        <f>COMEDORES!U160</f>
        <v>3300</v>
      </c>
      <c r="H7395" s="1">
        <f>COMEDORES!V160</f>
        <v>0</v>
      </c>
    </row>
    <row r="7396">
      <c r="A7396" t="str">
        <v>Comedor Social</v>
      </c>
      <c r="B7396" t="str">
        <v>HUEHUETENANGO</v>
      </c>
      <c r="C7396" t="str">
        <v>SAN PEDRO SOLOMA</v>
      </c>
      <c r="D7396" t="str">
        <v>Desayuno</v>
      </c>
      <c r="E7396" t="str">
        <v>01 Enero</v>
      </c>
      <c r="F7396">
        <v>1</v>
      </c>
      <c r="G7396" s="1">
        <f>COMEDORES!E161</f>
        <v>2700</v>
      </c>
      <c r="H7396" s="1">
        <f>COMEDORES!F161</f>
        <v>0</v>
      </c>
    </row>
    <row r="7397">
      <c r="A7397" t="str">
        <v>Comedor Social</v>
      </c>
      <c r="B7397" t="str">
        <v>HUEHUETENANGO</v>
      </c>
      <c r="C7397" t="str">
        <v>SAN PEDRO SOLOMA</v>
      </c>
      <c r="D7397" t="str">
        <v>Desayuno</v>
      </c>
      <c r="E7397" t="str">
        <v>02 Febrero</v>
      </c>
      <c r="F7397">
        <v>2</v>
      </c>
      <c r="G7397" s="1">
        <f>COMEDORES!G161</f>
        <v>3000</v>
      </c>
      <c r="H7397" s="1">
        <f>COMEDORES!H161</f>
        <v>0</v>
      </c>
    </row>
    <row r="7398">
      <c r="A7398" t="str">
        <v>Comedor Social</v>
      </c>
      <c r="B7398" t="str">
        <v>HUEHUETENANGO</v>
      </c>
      <c r="C7398" t="str">
        <v>SAN PEDRO SOLOMA</v>
      </c>
      <c r="D7398" t="str">
        <v>Desayuno</v>
      </c>
      <c r="E7398" t="str">
        <v>03 Marzo</v>
      </c>
      <c r="F7398">
        <v>3</v>
      </c>
      <c r="G7398" s="1">
        <f>COMEDORES!I161</f>
        <v>3300</v>
      </c>
      <c r="H7398" s="1">
        <f>COMEDORES!J161</f>
        <v>480681</v>
      </c>
    </row>
    <row r="7399">
      <c r="A7399" t="str">
        <v>Comedor Social</v>
      </c>
      <c r="B7399" t="str">
        <v>HUEHUETENANGO</v>
      </c>
      <c r="C7399" t="str">
        <v>SAN PEDRO SOLOMA</v>
      </c>
      <c r="D7399" t="str">
        <v>Desayuno</v>
      </c>
      <c r="E7399" t="str">
        <v>04 Abril</v>
      </c>
      <c r="F7399">
        <v>4</v>
      </c>
      <c r="G7399" s="1">
        <f>COMEDORES!K161</f>
        <v>2850</v>
      </c>
      <c r="H7399" s="1">
        <f>COMEDORES!L161</f>
        <v>273999</v>
      </c>
    </row>
    <row r="7400">
      <c r="A7400" t="str">
        <v>Comedor Social</v>
      </c>
      <c r="B7400" t="str">
        <v>HUEHUETENANGO</v>
      </c>
      <c r="C7400" t="str">
        <v>SAN PEDRO SOLOMA</v>
      </c>
      <c r="D7400" t="str">
        <v>Desayuno</v>
      </c>
      <c r="E7400" t="str">
        <v>05 Mayo</v>
      </c>
      <c r="F7400">
        <v>5</v>
      </c>
      <c r="G7400" s="1">
        <f>COMEDORES!M161</f>
        <v>3000</v>
      </c>
      <c r="H7400" s="1">
        <f>COMEDORES!N161</f>
        <v>236635.5</v>
      </c>
    </row>
    <row r="7401">
      <c r="A7401" t="str">
        <v>Comedor Social</v>
      </c>
      <c r="B7401" t="str">
        <v>HUEHUETENANGO</v>
      </c>
      <c r="C7401" t="str">
        <v>SAN PEDRO SOLOMA</v>
      </c>
      <c r="D7401" t="str">
        <v>Desayuno</v>
      </c>
      <c r="E7401" t="str">
        <v>06 Junio</v>
      </c>
      <c r="F7401">
        <v>6</v>
      </c>
      <c r="G7401" s="1">
        <f>COMEDORES!O161</f>
        <v>1500</v>
      </c>
      <c r="H7401" s="1">
        <f>COMEDORES!P161</f>
        <v>249090</v>
      </c>
    </row>
    <row r="7402">
      <c r="A7402" t="str">
        <v>Comedor Social</v>
      </c>
      <c r="B7402" t="str">
        <v>HUEHUETENANGO</v>
      </c>
      <c r="C7402" t="str">
        <v>SAN PEDRO SOLOMA</v>
      </c>
      <c r="D7402" t="str">
        <v>Desayuno</v>
      </c>
      <c r="E7402" t="str">
        <v>07 Julio</v>
      </c>
      <c r="F7402">
        <v>7</v>
      </c>
      <c r="G7402" s="1">
        <f>COMEDORES!Q161</f>
        <v>0</v>
      </c>
      <c r="H7402" s="1">
        <f>COMEDORES!R161</f>
        <v>124545</v>
      </c>
    </row>
    <row r="7403">
      <c r="A7403" t="str">
        <v>Comedor Social</v>
      </c>
      <c r="B7403" t="str">
        <v>HUEHUETENANGO</v>
      </c>
      <c r="C7403" t="str">
        <v>SAN PEDRO SOLOMA</v>
      </c>
      <c r="D7403" t="str">
        <v>Desayuno</v>
      </c>
      <c r="E7403" t="str">
        <v>08 Agosto</v>
      </c>
      <c r="F7403">
        <v>8</v>
      </c>
      <c r="G7403" s="1">
        <f>COMEDORES!S161</f>
        <v>1650</v>
      </c>
      <c r="H7403" s="1">
        <f>COMEDORES!T161</f>
        <v>0</v>
      </c>
    </row>
    <row r="7404">
      <c r="A7404" t="str">
        <v>Comedor Social</v>
      </c>
      <c r="B7404" t="str">
        <v>HUEHUETENANGO</v>
      </c>
      <c r="C7404" t="str">
        <v>SAN PEDRO SOLOMA</v>
      </c>
      <c r="D7404" t="str">
        <v>Desayuno</v>
      </c>
      <c r="E7404" t="str">
        <v>09 Septiembre</v>
      </c>
      <c r="F7404">
        <v>9</v>
      </c>
      <c r="G7404" s="1">
        <f>COMEDORES!U161</f>
        <v>2550</v>
      </c>
      <c r="H7404" s="1">
        <f>COMEDORES!V161</f>
        <v>136999.5</v>
      </c>
    </row>
    <row r="7405">
      <c r="A7405" t="str">
        <v>Comedor Social</v>
      </c>
      <c r="B7405" t="str">
        <v>HUEHUETENANGO</v>
      </c>
      <c r="C7405" t="str">
        <v>SAN PEDRO SOLOMA</v>
      </c>
      <c r="D7405" t="str">
        <v>Almuerzo</v>
      </c>
      <c r="E7405" t="str">
        <v>01 Enero</v>
      </c>
      <c r="F7405">
        <v>1</v>
      </c>
      <c r="G7405" s="1">
        <f>COMEDORES!E162</f>
        <v>3800</v>
      </c>
      <c r="H7405" s="1">
        <f>COMEDORES!F162</f>
        <v>0</v>
      </c>
    </row>
    <row r="7406">
      <c r="A7406" t="str">
        <v>Comedor Social</v>
      </c>
      <c r="B7406" t="str">
        <v>HUEHUETENANGO</v>
      </c>
      <c r="C7406" t="str">
        <v>SAN PEDRO SOLOMA</v>
      </c>
      <c r="D7406" t="str">
        <v>Almuerzo</v>
      </c>
      <c r="E7406" t="str">
        <v>02 Febrero</v>
      </c>
      <c r="F7406">
        <v>2</v>
      </c>
      <c r="G7406" s="1">
        <f>COMEDORES!G162</f>
        <v>4000</v>
      </c>
      <c r="H7406" s="1">
        <f>COMEDORES!H162</f>
        <v>0</v>
      </c>
    </row>
    <row r="7407">
      <c r="A7407" t="str">
        <v>Comedor Social</v>
      </c>
      <c r="B7407" t="str">
        <v>HUEHUETENANGO</v>
      </c>
      <c r="C7407" t="str">
        <v>SAN PEDRO SOLOMA</v>
      </c>
      <c r="D7407" t="str">
        <v>Almuerzo</v>
      </c>
      <c r="E7407" t="str">
        <v>03 Marzo</v>
      </c>
      <c r="F7407">
        <v>3</v>
      </c>
      <c r="G7407" s="1">
        <f>COMEDORES!I162</f>
        <v>4400</v>
      </c>
      <c r="H7407" s="1">
        <f>COMEDORES!J162</f>
        <v>0</v>
      </c>
    </row>
    <row r="7408">
      <c r="A7408" t="str">
        <v>Comedor Social</v>
      </c>
      <c r="B7408" t="str">
        <v>HUEHUETENANGO</v>
      </c>
      <c r="C7408" t="str">
        <v>SAN PEDRO SOLOMA</v>
      </c>
      <c r="D7408" t="str">
        <v>Almuerzo</v>
      </c>
      <c r="E7408" t="str">
        <v>04 Abril</v>
      </c>
      <c r="F7408">
        <v>4</v>
      </c>
      <c r="G7408" s="1">
        <f>COMEDORES!K162</f>
        <v>3800</v>
      </c>
      <c r="H7408" s="1">
        <f>COMEDORES!L162</f>
        <v>0</v>
      </c>
    </row>
    <row r="7409">
      <c r="A7409" t="str">
        <v>Comedor Social</v>
      </c>
      <c r="B7409" t="str">
        <v>HUEHUETENANGO</v>
      </c>
      <c r="C7409" t="str">
        <v>SAN PEDRO SOLOMA</v>
      </c>
      <c r="D7409" t="str">
        <v>Almuerzo</v>
      </c>
      <c r="E7409" t="str">
        <v>05 Mayo</v>
      </c>
      <c r="F7409">
        <v>5</v>
      </c>
      <c r="G7409" s="1">
        <f>COMEDORES!M162</f>
        <v>4000</v>
      </c>
      <c r="H7409" s="1">
        <f>COMEDORES!N162</f>
        <v>0</v>
      </c>
    </row>
    <row r="7410">
      <c r="A7410" t="str">
        <v>Comedor Social</v>
      </c>
      <c r="B7410" t="str">
        <v>HUEHUETENANGO</v>
      </c>
      <c r="C7410" t="str">
        <v>SAN PEDRO SOLOMA</v>
      </c>
      <c r="D7410" t="str">
        <v>Almuerzo</v>
      </c>
      <c r="E7410" t="str">
        <v>06 Junio</v>
      </c>
      <c r="F7410">
        <v>6</v>
      </c>
      <c r="G7410" s="1">
        <f>COMEDORES!O162</f>
        <v>2000</v>
      </c>
      <c r="H7410" s="1">
        <f>COMEDORES!P162</f>
        <v>0</v>
      </c>
    </row>
    <row r="7411">
      <c r="A7411" t="str">
        <v>Comedor Social</v>
      </c>
      <c r="B7411" t="str">
        <v>HUEHUETENANGO</v>
      </c>
      <c r="C7411" t="str">
        <v>SAN PEDRO SOLOMA</v>
      </c>
      <c r="D7411" t="str">
        <v>Almuerzo</v>
      </c>
      <c r="E7411" t="str">
        <v>07 Julio</v>
      </c>
      <c r="F7411">
        <v>7</v>
      </c>
      <c r="G7411" s="1">
        <f>COMEDORES!Q162</f>
        <v>0</v>
      </c>
      <c r="H7411" s="1">
        <f>COMEDORES!R162</f>
        <v>0</v>
      </c>
    </row>
    <row r="7412">
      <c r="A7412" t="str">
        <v>Comedor Social</v>
      </c>
      <c r="B7412" t="str">
        <v>HUEHUETENANGO</v>
      </c>
      <c r="C7412" t="str">
        <v>SAN PEDRO SOLOMA</v>
      </c>
      <c r="D7412" t="str">
        <v>Almuerzo</v>
      </c>
      <c r="E7412" t="str">
        <v>08 Agosto</v>
      </c>
      <c r="F7412">
        <v>8</v>
      </c>
      <c r="G7412" s="1">
        <f>COMEDORES!S162</f>
        <v>2200</v>
      </c>
      <c r="H7412" s="1">
        <f>COMEDORES!T162</f>
        <v>0</v>
      </c>
    </row>
    <row r="7413">
      <c r="A7413" t="str">
        <v>Comedor Social</v>
      </c>
      <c r="B7413" t="str">
        <v>HUEHUETENANGO</v>
      </c>
      <c r="C7413" t="str">
        <v>SAN PEDRO SOLOMA</v>
      </c>
      <c r="D7413" t="str">
        <v>Almuerzo</v>
      </c>
      <c r="E7413" t="str">
        <v>09 Septiembre</v>
      </c>
      <c r="F7413">
        <v>9</v>
      </c>
      <c r="G7413" s="1">
        <f>COMEDORES!U162</f>
        <v>3550</v>
      </c>
      <c r="H7413" s="1">
        <f>COMEDORES!V162</f>
        <v>0</v>
      </c>
    </row>
    <row r="7414">
      <c r="A7414" t="str">
        <v>Comedor Social</v>
      </c>
      <c r="B7414" t="str">
        <v>HUEHUETENANGO</v>
      </c>
      <c r="C7414" t="str">
        <v>SAN RAFAEL PETZAL</v>
      </c>
      <c r="D7414" t="str">
        <v>Desayuno</v>
      </c>
      <c r="E7414" t="str">
        <v>01 Enero</v>
      </c>
      <c r="F7414">
        <v>1</v>
      </c>
      <c r="G7414" s="1">
        <f>COMEDORES!E163</f>
        <v>1800</v>
      </c>
      <c r="H7414" s="1">
        <f>COMEDORES!F163</f>
        <v>0</v>
      </c>
    </row>
    <row r="7415">
      <c r="A7415" t="str">
        <v>Comedor Social</v>
      </c>
      <c r="B7415" t="str">
        <v>HUEHUETENANGO</v>
      </c>
      <c r="C7415" t="str">
        <v>SAN RAFAEL PETZAL</v>
      </c>
      <c r="D7415" t="str">
        <v>Desayuno</v>
      </c>
      <c r="E7415" t="str">
        <v>02 Febrero</v>
      </c>
      <c r="F7415">
        <v>2</v>
      </c>
      <c r="G7415" s="1">
        <f>COMEDORES!G163</f>
        <v>2000</v>
      </c>
      <c r="H7415" s="1">
        <f>COMEDORES!H163</f>
        <v>0</v>
      </c>
    </row>
    <row r="7416">
      <c r="A7416" t="str">
        <v>Comedor Social</v>
      </c>
      <c r="B7416" t="str">
        <v>HUEHUETENANGO</v>
      </c>
      <c r="C7416" t="str">
        <v>SAN RAFAEL PETZAL</v>
      </c>
      <c r="D7416" t="str">
        <v>Desayuno</v>
      </c>
      <c r="E7416" t="str">
        <v>03 Marzo</v>
      </c>
      <c r="F7416">
        <v>3</v>
      </c>
      <c r="G7416" s="1">
        <f>COMEDORES!I163</f>
        <v>2200</v>
      </c>
      <c r="H7416" s="1">
        <f>COMEDORES!J163</f>
        <v>343721.4</v>
      </c>
    </row>
    <row r="7417">
      <c r="A7417" t="str">
        <v>Comedor Social</v>
      </c>
      <c r="B7417" t="str">
        <v>HUEHUETENANGO</v>
      </c>
      <c r="C7417" t="str">
        <v>SAN RAFAEL PETZAL</v>
      </c>
      <c r="D7417" t="str">
        <v>Desayuno</v>
      </c>
      <c r="E7417" t="str">
        <v>04 Abril</v>
      </c>
      <c r="F7417">
        <v>4</v>
      </c>
      <c r="G7417" s="1">
        <f>COMEDORES!K163</f>
        <v>1900</v>
      </c>
      <c r="H7417" s="1">
        <f>COMEDORES!L163</f>
        <v>196251</v>
      </c>
    </row>
    <row r="7418">
      <c r="A7418" t="str">
        <v>Comedor Social</v>
      </c>
      <c r="B7418" t="str">
        <v>HUEHUETENANGO</v>
      </c>
      <c r="C7418" t="str">
        <v>SAN RAFAEL PETZAL</v>
      </c>
      <c r="D7418" t="str">
        <v>Desayuno</v>
      </c>
      <c r="E7418" t="str">
        <v>05 Mayo</v>
      </c>
      <c r="F7418">
        <v>5</v>
      </c>
      <c r="G7418" s="1">
        <f>COMEDORES!M163</f>
        <v>2000</v>
      </c>
      <c r="H7418" s="1">
        <f>COMEDORES!N163</f>
        <v>169489.5</v>
      </c>
    </row>
    <row r="7419">
      <c r="A7419" t="str">
        <v>Comedor Social</v>
      </c>
      <c r="B7419" t="str">
        <v>HUEHUETENANGO</v>
      </c>
      <c r="C7419" t="str">
        <v>SAN RAFAEL PETZAL</v>
      </c>
      <c r="D7419" t="str">
        <v>Desayuno</v>
      </c>
      <c r="E7419" t="str">
        <v>06 Junio</v>
      </c>
      <c r="F7419">
        <v>6</v>
      </c>
      <c r="G7419" s="1">
        <f>COMEDORES!O163</f>
        <v>1950</v>
      </c>
      <c r="H7419" s="1">
        <f>COMEDORES!P163</f>
        <v>178410</v>
      </c>
    </row>
    <row r="7420">
      <c r="A7420" t="str">
        <v>Comedor Social</v>
      </c>
      <c r="B7420" t="str">
        <v>HUEHUETENANGO</v>
      </c>
      <c r="C7420" t="str">
        <v>SAN RAFAEL PETZAL</v>
      </c>
      <c r="D7420" t="str">
        <v>Desayuno</v>
      </c>
      <c r="E7420" t="str">
        <v>07 Julio</v>
      </c>
      <c r="F7420">
        <v>7</v>
      </c>
      <c r="G7420" s="1">
        <f>COMEDORES!Q163</f>
        <v>2225</v>
      </c>
      <c r="H7420" s="1">
        <f>COMEDORES!R163</f>
        <v>176728.49999999988</v>
      </c>
    </row>
    <row r="7421">
      <c r="A7421" t="str">
        <v>Comedor Social</v>
      </c>
      <c r="B7421" t="str">
        <v>HUEHUETENANGO</v>
      </c>
      <c r="C7421" t="str">
        <v>SAN RAFAEL PETZAL</v>
      </c>
      <c r="D7421" t="str">
        <v>Desayuno</v>
      </c>
      <c r="E7421" t="str">
        <v>08 Agosto</v>
      </c>
      <c r="F7421">
        <v>8</v>
      </c>
      <c r="G7421" s="1">
        <f>COMEDORES!S163</f>
        <v>2100</v>
      </c>
      <c r="H7421" s="1">
        <f>COMEDORES!T163</f>
        <v>199870.5</v>
      </c>
    </row>
    <row r="7422">
      <c r="A7422" t="str">
        <v>Comedor Social</v>
      </c>
      <c r="B7422" t="str">
        <v>HUEHUETENANGO</v>
      </c>
      <c r="C7422" t="str">
        <v>SAN RAFAEL PETZAL</v>
      </c>
      <c r="D7422" t="str">
        <v>Desayuno</v>
      </c>
      <c r="E7422" t="str">
        <v>09 Septiembre</v>
      </c>
      <c r="F7422">
        <v>9</v>
      </c>
      <c r="G7422" s="1">
        <f>COMEDORES!U163</f>
        <v>2000</v>
      </c>
      <c r="H7422" s="1">
        <f>COMEDORES!V163</f>
        <v>187330.5</v>
      </c>
    </row>
    <row r="7423">
      <c r="A7423" t="str">
        <v>Comedor Social</v>
      </c>
      <c r="B7423" t="str">
        <v>HUEHUETENANGO</v>
      </c>
      <c r="C7423" t="str">
        <v>SAN RAFAEL PETZAL</v>
      </c>
      <c r="D7423" t="str">
        <v>Almuerzo</v>
      </c>
      <c r="E7423" t="str">
        <v>01 Enero</v>
      </c>
      <c r="F7423">
        <v>1</v>
      </c>
      <c r="G7423" s="1">
        <f>COMEDORES!E164</f>
        <v>2850</v>
      </c>
      <c r="H7423" s="1">
        <f>COMEDORES!F164</f>
        <v>0</v>
      </c>
    </row>
    <row r="7424">
      <c r="A7424" t="str">
        <v>Comedor Social</v>
      </c>
      <c r="B7424" t="str">
        <v>HUEHUETENANGO</v>
      </c>
      <c r="C7424" t="str">
        <v>SAN RAFAEL PETZAL</v>
      </c>
      <c r="D7424" t="str">
        <v>Almuerzo</v>
      </c>
      <c r="E7424" t="str">
        <v>02 Febrero</v>
      </c>
      <c r="F7424">
        <v>2</v>
      </c>
      <c r="G7424" s="1">
        <f>COMEDORES!G164</f>
        <v>3000</v>
      </c>
      <c r="H7424" s="1">
        <f>COMEDORES!H164</f>
        <v>0</v>
      </c>
    </row>
    <row r="7425">
      <c r="A7425" t="str">
        <v>Comedor Social</v>
      </c>
      <c r="B7425" t="str">
        <v>HUEHUETENANGO</v>
      </c>
      <c r="C7425" t="str">
        <v>SAN RAFAEL PETZAL</v>
      </c>
      <c r="D7425" t="str">
        <v>Almuerzo</v>
      </c>
      <c r="E7425" t="str">
        <v>03 Marzo</v>
      </c>
      <c r="F7425">
        <v>3</v>
      </c>
      <c r="G7425" s="1">
        <f>COMEDORES!I164</f>
        <v>3300</v>
      </c>
      <c r="H7425" s="1">
        <f>COMEDORES!J164</f>
        <v>0</v>
      </c>
    </row>
    <row r="7426">
      <c r="A7426" t="str">
        <v>Comedor Social</v>
      </c>
      <c r="B7426" t="str">
        <v>HUEHUETENANGO</v>
      </c>
      <c r="C7426" t="str">
        <v>SAN RAFAEL PETZAL</v>
      </c>
      <c r="D7426" t="str">
        <v>Almuerzo</v>
      </c>
      <c r="E7426" t="str">
        <v>04 Abril</v>
      </c>
      <c r="F7426">
        <v>4</v>
      </c>
      <c r="G7426" s="1">
        <f>COMEDORES!K164</f>
        <v>2850</v>
      </c>
      <c r="H7426" s="1">
        <f>COMEDORES!L164</f>
        <v>0</v>
      </c>
    </row>
    <row r="7427">
      <c r="A7427" t="str">
        <v>Comedor Social</v>
      </c>
      <c r="B7427" t="str">
        <v>HUEHUETENANGO</v>
      </c>
      <c r="C7427" t="str">
        <v>SAN RAFAEL PETZAL</v>
      </c>
      <c r="D7427" t="str">
        <v>Almuerzo</v>
      </c>
      <c r="E7427" t="str">
        <v>05 Mayo</v>
      </c>
      <c r="F7427">
        <v>5</v>
      </c>
      <c r="G7427" s="1">
        <f>COMEDORES!M164</f>
        <v>3000</v>
      </c>
      <c r="H7427" s="1">
        <f>COMEDORES!N164</f>
        <v>0</v>
      </c>
    </row>
    <row r="7428">
      <c r="A7428" t="str">
        <v>Comedor Social</v>
      </c>
      <c r="B7428" t="str">
        <v>HUEHUETENANGO</v>
      </c>
      <c r="C7428" t="str">
        <v>SAN RAFAEL PETZAL</v>
      </c>
      <c r="D7428" t="str">
        <v>Almuerzo</v>
      </c>
      <c r="E7428" t="str">
        <v>06 Junio</v>
      </c>
      <c r="F7428">
        <v>6</v>
      </c>
      <c r="G7428" s="1">
        <f>COMEDORES!O164</f>
        <v>3000</v>
      </c>
      <c r="H7428" s="1">
        <f>COMEDORES!P164</f>
        <v>0</v>
      </c>
    </row>
    <row r="7429">
      <c r="A7429" t="str">
        <v>Comedor Social</v>
      </c>
      <c r="B7429" t="str">
        <v>HUEHUETENANGO</v>
      </c>
      <c r="C7429" t="str">
        <v>SAN RAFAEL PETZAL</v>
      </c>
      <c r="D7429" t="str">
        <v>Almuerzo</v>
      </c>
      <c r="E7429" t="str">
        <v>07 Julio</v>
      </c>
      <c r="F7429">
        <v>7</v>
      </c>
      <c r="G7429" s="1">
        <f>COMEDORES!Q164</f>
        <v>3375</v>
      </c>
      <c r="H7429" s="1">
        <f>COMEDORES!R164</f>
        <v>0</v>
      </c>
    </row>
    <row r="7430">
      <c r="A7430" t="str">
        <v>Comedor Social</v>
      </c>
      <c r="B7430" t="str">
        <v>HUEHUETENANGO</v>
      </c>
      <c r="C7430" t="str">
        <v>SAN RAFAEL PETZAL</v>
      </c>
      <c r="D7430" t="str">
        <v>Almuerzo</v>
      </c>
      <c r="E7430" t="str">
        <v>08 Agosto</v>
      </c>
      <c r="F7430">
        <v>8</v>
      </c>
      <c r="G7430" s="1">
        <f>COMEDORES!S164</f>
        <v>3150</v>
      </c>
      <c r="H7430" s="1">
        <f>COMEDORES!T164</f>
        <v>0</v>
      </c>
    </row>
    <row r="7431">
      <c r="A7431" t="str">
        <v>Comedor Social</v>
      </c>
      <c r="B7431" t="str">
        <v>HUEHUETENANGO</v>
      </c>
      <c r="C7431" t="str">
        <v>SAN RAFAEL PETZAL</v>
      </c>
      <c r="D7431" t="str">
        <v>Almuerzo</v>
      </c>
      <c r="E7431" t="str">
        <v>09 Septiembre</v>
      </c>
      <c r="F7431">
        <v>9</v>
      </c>
      <c r="G7431" s="1">
        <f>COMEDORES!U164</f>
        <v>3000</v>
      </c>
      <c r="H7431" s="1">
        <f>COMEDORES!V164</f>
        <v>0</v>
      </c>
    </row>
    <row r="7432">
      <c r="A7432" t="str">
        <v>Comedor Social</v>
      </c>
      <c r="B7432" t="str">
        <v>HUEHUETENANGO</v>
      </c>
      <c r="C7432" t="str">
        <v>SANTA BARBARA</v>
      </c>
      <c r="D7432" t="str">
        <v>Desayuno</v>
      </c>
      <c r="E7432" t="str">
        <v>01 Enero</v>
      </c>
      <c r="F7432">
        <v>1</v>
      </c>
      <c r="G7432" s="1">
        <f>COMEDORES!E165</f>
        <v>0</v>
      </c>
      <c r="H7432" s="1">
        <f>COMEDORES!F165</f>
        <v>0</v>
      </c>
    </row>
    <row r="7433">
      <c r="A7433" t="str">
        <v>Comedor Social</v>
      </c>
      <c r="B7433" t="str">
        <v>HUEHUETENANGO</v>
      </c>
      <c r="C7433" t="str">
        <v>SANTA BARBARA</v>
      </c>
      <c r="D7433" t="str">
        <v>Desayuno</v>
      </c>
      <c r="E7433" t="str">
        <v>02 Febrero</v>
      </c>
      <c r="F7433">
        <v>2</v>
      </c>
      <c r="G7433" s="1">
        <f>COMEDORES!G165</f>
        <v>0</v>
      </c>
      <c r="H7433" s="1">
        <f>COMEDORES!H165</f>
        <v>0</v>
      </c>
    </row>
    <row r="7434">
      <c r="A7434" t="str">
        <v>Comedor Social</v>
      </c>
      <c r="B7434" t="str">
        <v>HUEHUETENANGO</v>
      </c>
      <c r="C7434" t="str">
        <v>SANTA BARBARA</v>
      </c>
      <c r="D7434" t="str">
        <v>Desayuno</v>
      </c>
      <c r="E7434" t="str">
        <v>03 Marzo</v>
      </c>
      <c r="F7434">
        <v>3</v>
      </c>
      <c r="G7434" s="1">
        <f>COMEDORES!I165</f>
        <v>0</v>
      </c>
      <c r="H7434" s="1">
        <f>COMEDORES!J165</f>
        <v>0</v>
      </c>
    </row>
    <row r="7435">
      <c r="A7435" t="str">
        <v>Comedor Social</v>
      </c>
      <c r="B7435" t="str">
        <v>HUEHUETENANGO</v>
      </c>
      <c r="C7435" t="str">
        <v>SANTA BARBARA</v>
      </c>
      <c r="D7435" t="str">
        <v>Desayuno</v>
      </c>
      <c r="E7435" t="str">
        <v>04 Abril</v>
      </c>
      <c r="F7435">
        <v>4</v>
      </c>
      <c r="G7435" s="1">
        <f>COMEDORES!K165</f>
        <v>900</v>
      </c>
      <c r="H7435" s="1">
        <f>COMEDORES!L165</f>
        <v>0</v>
      </c>
    </row>
    <row r="7436">
      <c r="A7436" t="str">
        <v>Comedor Social</v>
      </c>
      <c r="B7436" t="str">
        <v>HUEHUETENANGO</v>
      </c>
      <c r="C7436" t="str">
        <v>SANTA BARBARA</v>
      </c>
      <c r="D7436" t="str">
        <v>Desayuno</v>
      </c>
      <c r="E7436" t="str">
        <v>05 Mayo</v>
      </c>
      <c r="F7436">
        <v>5</v>
      </c>
      <c r="G7436" s="1">
        <f>COMEDORES!M165</f>
        <v>2000</v>
      </c>
      <c r="H7436" s="1">
        <f>COMEDORES!N165</f>
        <v>79765.8</v>
      </c>
    </row>
    <row r="7437">
      <c r="A7437" t="str">
        <v>Comedor Social</v>
      </c>
      <c r="B7437" t="str">
        <v>HUEHUETENANGO</v>
      </c>
      <c r="C7437" t="str">
        <v>SANTA BARBARA</v>
      </c>
      <c r="D7437" t="str">
        <v>Desayuno</v>
      </c>
      <c r="E7437" t="str">
        <v>06 Junio</v>
      </c>
      <c r="F7437">
        <v>6</v>
      </c>
      <c r="G7437" s="1">
        <f>COMEDORES!O165</f>
        <v>2100</v>
      </c>
      <c r="H7437" s="1">
        <f>COMEDORES!P165</f>
        <v>178410</v>
      </c>
    </row>
    <row r="7438">
      <c r="A7438" t="str">
        <v>Comedor Social</v>
      </c>
      <c r="B7438" t="str">
        <v>HUEHUETENANGO</v>
      </c>
      <c r="C7438" t="str">
        <v>SANTA BARBARA</v>
      </c>
      <c r="D7438" t="str">
        <v>Desayuno</v>
      </c>
      <c r="E7438" t="str">
        <v>07 Julio</v>
      </c>
      <c r="F7438">
        <v>7</v>
      </c>
      <c r="G7438" s="1">
        <f>COMEDORES!Q165</f>
        <v>1725</v>
      </c>
      <c r="H7438" s="1">
        <f>COMEDORES!R165</f>
        <v>187330.5</v>
      </c>
    </row>
    <row r="7439">
      <c r="A7439" t="str">
        <v>Comedor Social</v>
      </c>
      <c r="B7439" t="str">
        <v>HUEHUETENANGO</v>
      </c>
      <c r="C7439" t="str">
        <v>SANTA BARBARA</v>
      </c>
      <c r="D7439" t="str">
        <v>Desayuno</v>
      </c>
      <c r="E7439" t="str">
        <v>08 Agosto</v>
      </c>
      <c r="F7439">
        <v>8</v>
      </c>
      <c r="G7439" s="1">
        <f>COMEDORES!S165</f>
        <v>1575</v>
      </c>
      <c r="H7439" s="1">
        <f>COMEDORES!T165</f>
        <v>164530.5</v>
      </c>
    </row>
    <row r="7440">
      <c r="A7440" t="str">
        <v>Comedor Social</v>
      </c>
      <c r="B7440" t="str">
        <v>HUEHUETENANGO</v>
      </c>
      <c r="C7440" t="str">
        <v>SANTA BARBARA</v>
      </c>
      <c r="D7440" t="str">
        <v>Desayuno</v>
      </c>
      <c r="E7440" t="str">
        <v>09 Septiembre</v>
      </c>
      <c r="F7440">
        <v>9</v>
      </c>
      <c r="G7440" s="1">
        <f>COMEDORES!U165</f>
        <v>1500</v>
      </c>
      <c r="H7440" s="1">
        <f>COMEDORES!V165</f>
        <v>150223.5</v>
      </c>
    </row>
    <row r="7441">
      <c r="A7441" t="str">
        <v>Comedor Social</v>
      </c>
      <c r="B7441" t="str">
        <v>HUEHUETENANGO</v>
      </c>
      <c r="C7441" t="str">
        <v>SANTA BARBARA</v>
      </c>
      <c r="D7441" t="str">
        <v>Almuerzo</v>
      </c>
      <c r="E7441" t="str">
        <v>01 Enero</v>
      </c>
      <c r="F7441">
        <v>1</v>
      </c>
      <c r="G7441" s="1">
        <f>COMEDORES!E166</f>
        <v>0</v>
      </c>
      <c r="H7441" s="1">
        <f>COMEDORES!F166</f>
        <v>0</v>
      </c>
    </row>
    <row r="7442">
      <c r="A7442" t="str">
        <v>Comedor Social</v>
      </c>
      <c r="B7442" t="str">
        <v>HUEHUETENANGO</v>
      </c>
      <c r="C7442" t="str">
        <v>SANTA BARBARA</v>
      </c>
      <c r="D7442" t="str">
        <v>Almuerzo</v>
      </c>
      <c r="E7442" t="str">
        <v>02 Febrero</v>
      </c>
      <c r="F7442">
        <v>2</v>
      </c>
      <c r="G7442" s="1">
        <f>COMEDORES!G166</f>
        <v>0</v>
      </c>
      <c r="H7442" s="1">
        <f>COMEDORES!H166</f>
        <v>0</v>
      </c>
    </row>
    <row r="7443">
      <c r="A7443" t="str">
        <v>Comedor Social</v>
      </c>
      <c r="B7443" t="str">
        <v>HUEHUETENANGO</v>
      </c>
      <c r="C7443" t="str">
        <v>SANTA BARBARA</v>
      </c>
      <c r="D7443" t="str">
        <v>Almuerzo</v>
      </c>
      <c r="E7443" t="str">
        <v>03 Marzo</v>
      </c>
      <c r="F7443">
        <v>3</v>
      </c>
      <c r="G7443" s="1">
        <f>COMEDORES!I166</f>
        <v>0</v>
      </c>
      <c r="H7443" s="1">
        <f>COMEDORES!J166</f>
        <v>0</v>
      </c>
    </row>
    <row r="7444">
      <c r="A7444" t="str">
        <v>Comedor Social</v>
      </c>
      <c r="B7444" t="str">
        <v>HUEHUETENANGO</v>
      </c>
      <c r="C7444" t="str">
        <v>SANTA BARBARA</v>
      </c>
      <c r="D7444" t="str">
        <v>Almuerzo</v>
      </c>
      <c r="E7444" t="str">
        <v>04 Abril</v>
      </c>
      <c r="F7444">
        <v>4</v>
      </c>
      <c r="G7444" s="1">
        <f>COMEDORES!K166</f>
        <v>1350</v>
      </c>
      <c r="H7444" s="1">
        <f>COMEDORES!L166</f>
        <v>0</v>
      </c>
    </row>
    <row r="7445">
      <c r="A7445" t="str">
        <v>Comedor Social</v>
      </c>
      <c r="B7445" t="str">
        <v>HUEHUETENANGO</v>
      </c>
      <c r="C7445" t="str">
        <v>SANTA BARBARA</v>
      </c>
      <c r="D7445" t="str">
        <v>Almuerzo</v>
      </c>
      <c r="E7445" t="str">
        <v>05 Mayo</v>
      </c>
      <c r="F7445">
        <v>5</v>
      </c>
      <c r="G7445" s="1">
        <f>COMEDORES!M166</f>
        <v>3000</v>
      </c>
      <c r="H7445" s="1">
        <f>COMEDORES!N166</f>
        <v>0</v>
      </c>
    </row>
    <row r="7446">
      <c r="A7446" t="str">
        <v>Comedor Social</v>
      </c>
      <c r="B7446" t="str">
        <v>HUEHUETENANGO</v>
      </c>
      <c r="C7446" t="str">
        <v>SANTA BARBARA</v>
      </c>
      <c r="D7446" t="str">
        <v>Almuerzo</v>
      </c>
      <c r="E7446" t="str">
        <v>06 Junio</v>
      </c>
      <c r="F7446">
        <v>6</v>
      </c>
      <c r="G7446" s="1">
        <f>COMEDORES!O166</f>
        <v>3150</v>
      </c>
      <c r="H7446" s="1">
        <f>COMEDORES!P166</f>
        <v>0</v>
      </c>
    </row>
    <row r="7447">
      <c r="A7447" t="str">
        <v>Comedor Social</v>
      </c>
      <c r="B7447" t="str">
        <v>HUEHUETENANGO</v>
      </c>
      <c r="C7447" t="str">
        <v>SANTA BARBARA</v>
      </c>
      <c r="D7447" t="str">
        <v>Almuerzo</v>
      </c>
      <c r="E7447" t="str">
        <v>07 Julio</v>
      </c>
      <c r="F7447">
        <v>7</v>
      </c>
      <c r="G7447" s="1">
        <f>COMEDORES!Q166</f>
        <v>2875</v>
      </c>
      <c r="H7447" s="1">
        <f>COMEDORES!R166</f>
        <v>0</v>
      </c>
    </row>
    <row r="7448">
      <c r="A7448" t="str">
        <v>Comedor Social</v>
      </c>
      <c r="B7448" t="str">
        <v>HUEHUETENANGO</v>
      </c>
      <c r="C7448" t="str">
        <v>SANTA BARBARA</v>
      </c>
      <c r="D7448" t="str">
        <v>Almuerzo</v>
      </c>
      <c r="E7448" t="str">
        <v>08 Agosto</v>
      </c>
      <c r="F7448">
        <v>8</v>
      </c>
      <c r="G7448" s="1">
        <f>COMEDORES!S166</f>
        <v>2625</v>
      </c>
      <c r="H7448" s="1">
        <f>COMEDORES!T166</f>
        <v>0</v>
      </c>
    </row>
    <row r="7449">
      <c r="A7449" t="str">
        <v>Comedor Social</v>
      </c>
      <c r="B7449" t="str">
        <v>HUEHUETENANGO</v>
      </c>
      <c r="C7449" t="str">
        <v>SANTA BARBARA</v>
      </c>
      <c r="D7449" t="str">
        <v>Almuerzo</v>
      </c>
      <c r="E7449" t="str">
        <v>09 Septiembre</v>
      </c>
      <c r="F7449">
        <v>9</v>
      </c>
      <c r="G7449" s="1">
        <f>COMEDORES!U166</f>
        <v>2500</v>
      </c>
      <c r="H7449" s="1">
        <f>COMEDORES!V166</f>
        <v>0</v>
      </c>
    </row>
    <row r="7450">
      <c r="A7450" t="str">
        <v>Comedor Social</v>
      </c>
      <c r="B7450" t="str">
        <v>HUEHUETENANGO</v>
      </c>
      <c r="C7450" t="str">
        <v>SANTIAGO CHIMALTENANGO</v>
      </c>
      <c r="D7450" t="str">
        <v>Desayuno</v>
      </c>
      <c r="E7450" t="str">
        <v>01 Enero</v>
      </c>
      <c r="F7450">
        <v>1</v>
      </c>
      <c r="G7450" s="1">
        <f>COMEDORES!E167</f>
        <v>1500</v>
      </c>
      <c r="H7450" s="1">
        <f>COMEDORES!F167</f>
        <v>0</v>
      </c>
    </row>
    <row r="7451">
      <c r="A7451" t="str">
        <v>Comedor Social</v>
      </c>
      <c r="B7451" t="str">
        <v>HUEHUETENANGO</v>
      </c>
      <c r="C7451" t="str">
        <v>SANTIAGO CHIMALTENANGO</v>
      </c>
      <c r="D7451" t="str">
        <v>Desayuno</v>
      </c>
      <c r="E7451" t="str">
        <v>02 Febrero</v>
      </c>
      <c r="F7451">
        <v>2</v>
      </c>
      <c r="G7451" s="1">
        <f>COMEDORES!G167</f>
        <v>2000</v>
      </c>
      <c r="H7451" s="1">
        <f>COMEDORES!H167</f>
        <v>0</v>
      </c>
    </row>
    <row r="7452">
      <c r="A7452" t="str">
        <v>Comedor Social</v>
      </c>
      <c r="B7452" t="str">
        <v>HUEHUETENANGO</v>
      </c>
      <c r="C7452" t="str">
        <v>SANTIAGO CHIMALTENANGO</v>
      </c>
      <c r="D7452" t="str">
        <v>Desayuno</v>
      </c>
      <c r="E7452" t="str">
        <v>03 Marzo</v>
      </c>
      <c r="F7452">
        <v>3</v>
      </c>
      <c r="G7452" s="1">
        <f>COMEDORES!I167</f>
        <v>2200</v>
      </c>
      <c r="H7452" s="1">
        <f>COMEDORES!J167</f>
        <v>351120</v>
      </c>
    </row>
    <row r="7453">
      <c r="A7453" t="str">
        <v>Comedor Social</v>
      </c>
      <c r="B7453" t="str">
        <v>HUEHUETENANGO</v>
      </c>
      <c r="C7453" t="str">
        <v>SANTIAGO CHIMALTENANGO</v>
      </c>
      <c r="D7453" t="str">
        <v>Desayuno</v>
      </c>
      <c r="E7453" t="str">
        <v>04 Abril</v>
      </c>
      <c r="F7453">
        <v>4</v>
      </c>
      <c r="G7453" s="1">
        <f>COMEDORES!K167</f>
        <v>1800</v>
      </c>
      <c r="H7453" s="1">
        <f>COMEDORES!L167</f>
        <v>216628.5</v>
      </c>
    </row>
    <row r="7454">
      <c r="A7454" t="str">
        <v>Comedor Social</v>
      </c>
      <c r="B7454" t="str">
        <v>HUEHUETENANGO</v>
      </c>
      <c r="C7454" t="str">
        <v>SANTIAGO CHIMALTENANGO</v>
      </c>
      <c r="D7454" t="str">
        <v>Desayuno</v>
      </c>
      <c r="E7454" t="str">
        <v>05 Mayo</v>
      </c>
      <c r="F7454">
        <v>5</v>
      </c>
      <c r="G7454" s="1">
        <f>COMEDORES!M167</f>
        <v>2000</v>
      </c>
      <c r="H7454" s="1">
        <f>COMEDORES!N167</f>
        <v>183725.25</v>
      </c>
    </row>
    <row r="7455">
      <c r="A7455" t="str">
        <v>Comedor Social</v>
      </c>
      <c r="B7455" t="str">
        <v>HUEHUETENANGO</v>
      </c>
      <c r="C7455" t="str">
        <v>SANTIAGO CHIMALTENANGO</v>
      </c>
      <c r="D7455" t="str">
        <v>Desayuno</v>
      </c>
      <c r="E7455" t="str">
        <v>06 Junio</v>
      </c>
      <c r="F7455">
        <v>6</v>
      </c>
      <c r="G7455" s="1">
        <f>COMEDORES!O167</f>
        <v>2100</v>
      </c>
      <c r="H7455" s="1">
        <f>COMEDORES!P167</f>
        <v>196935</v>
      </c>
    </row>
    <row r="7456">
      <c r="A7456" t="str">
        <v>Comedor Social</v>
      </c>
      <c r="B7456" t="str">
        <v>HUEHUETENANGO</v>
      </c>
      <c r="C7456" t="str">
        <v>SANTIAGO CHIMALTENANGO</v>
      </c>
      <c r="D7456" t="str">
        <v>Desayuno</v>
      </c>
      <c r="E7456" t="str">
        <v>07 Julio</v>
      </c>
      <c r="F7456">
        <v>7</v>
      </c>
      <c r="G7456" s="1">
        <f>COMEDORES!Q167</f>
        <v>2100</v>
      </c>
      <c r="H7456" s="1">
        <f>COMEDORES!R167</f>
        <v>206781.75</v>
      </c>
    </row>
    <row r="7457">
      <c r="A7457" t="str">
        <v>Comedor Social</v>
      </c>
      <c r="B7457" t="str">
        <v>HUEHUETENANGO</v>
      </c>
      <c r="C7457" t="str">
        <v>SANTIAGO CHIMALTENANGO</v>
      </c>
      <c r="D7457" t="str">
        <v>Desayuno</v>
      </c>
      <c r="E7457" t="str">
        <v>08 Agosto</v>
      </c>
      <c r="F7457">
        <v>8</v>
      </c>
      <c r="G7457" s="1">
        <f>COMEDORES!S167</f>
        <v>2100</v>
      </c>
      <c r="H7457" s="1">
        <f>COMEDORES!T167</f>
        <v>206781.75</v>
      </c>
    </row>
    <row r="7458">
      <c r="A7458" t="str">
        <v>Comedor Social</v>
      </c>
      <c r="B7458" t="str">
        <v>HUEHUETENANGO</v>
      </c>
      <c r="C7458" t="str">
        <v>SANTIAGO CHIMALTENANGO</v>
      </c>
      <c r="D7458" t="str">
        <v>Desayuno</v>
      </c>
      <c r="E7458" t="str">
        <v>09 Septiembre</v>
      </c>
      <c r="F7458">
        <v>9</v>
      </c>
      <c r="G7458" s="1">
        <f>COMEDORES!U167</f>
        <v>600</v>
      </c>
      <c r="H7458" s="1">
        <f>COMEDORES!V167</f>
        <v>206485.35</v>
      </c>
    </row>
    <row r="7459">
      <c r="A7459" t="str">
        <v>Comedor Social</v>
      </c>
      <c r="B7459" t="str">
        <v>HUEHUETENANGO</v>
      </c>
      <c r="C7459" t="str">
        <v>SANTIAGO CHIMALTENANGO</v>
      </c>
      <c r="D7459" t="str">
        <v>Almuerzo</v>
      </c>
      <c r="E7459" t="str">
        <v>01 Enero</v>
      </c>
      <c r="F7459">
        <v>1</v>
      </c>
      <c r="G7459" s="1">
        <f>COMEDORES!E168</f>
        <v>2800</v>
      </c>
      <c r="H7459" s="1">
        <f>COMEDORES!F168</f>
        <v>0</v>
      </c>
    </row>
    <row r="7460">
      <c r="A7460" t="str">
        <v>Comedor Social</v>
      </c>
      <c r="B7460" t="str">
        <v>HUEHUETENANGO</v>
      </c>
      <c r="C7460" t="str">
        <v>SANTIAGO CHIMALTENANGO</v>
      </c>
      <c r="D7460" t="str">
        <v>Almuerzo</v>
      </c>
      <c r="E7460" t="str">
        <v>02 Febrero</v>
      </c>
      <c r="F7460">
        <v>2</v>
      </c>
      <c r="G7460" s="1">
        <f>COMEDORES!G168</f>
        <v>3500</v>
      </c>
      <c r="H7460" s="1">
        <f>COMEDORES!H168</f>
        <v>0</v>
      </c>
    </row>
    <row r="7461">
      <c r="A7461" t="str">
        <v>Comedor Social</v>
      </c>
      <c r="B7461" t="str">
        <v>HUEHUETENANGO</v>
      </c>
      <c r="C7461" t="str">
        <v>SANTIAGO CHIMALTENANGO</v>
      </c>
      <c r="D7461" t="str">
        <v>Almuerzo</v>
      </c>
      <c r="E7461" t="str">
        <v>03 Marzo</v>
      </c>
      <c r="F7461">
        <v>3</v>
      </c>
      <c r="G7461" s="1">
        <f>COMEDORES!I168</f>
        <v>3850</v>
      </c>
      <c r="H7461" s="1">
        <f>COMEDORES!J168</f>
        <v>0</v>
      </c>
    </row>
    <row r="7462">
      <c r="A7462" t="str">
        <v>Comedor Social</v>
      </c>
      <c r="B7462" t="str">
        <v>HUEHUETENANGO</v>
      </c>
      <c r="C7462" t="str">
        <v>SANTIAGO CHIMALTENANGO</v>
      </c>
      <c r="D7462" t="str">
        <v>Almuerzo</v>
      </c>
      <c r="E7462" t="str">
        <v>04 Abril</v>
      </c>
      <c r="F7462">
        <v>4</v>
      </c>
      <c r="G7462" s="1">
        <f>COMEDORES!K168</f>
        <v>3325</v>
      </c>
      <c r="H7462" s="1">
        <f>COMEDORES!L168</f>
        <v>0</v>
      </c>
    </row>
    <row r="7463">
      <c r="A7463" t="str">
        <v>Comedor Social</v>
      </c>
      <c r="B7463" t="str">
        <v>HUEHUETENANGO</v>
      </c>
      <c r="C7463" t="str">
        <v>SANTIAGO CHIMALTENANGO</v>
      </c>
      <c r="D7463" t="str">
        <v>Almuerzo</v>
      </c>
      <c r="E7463" t="str">
        <v>05 Mayo</v>
      </c>
      <c r="F7463">
        <v>5</v>
      </c>
      <c r="G7463" s="1">
        <f>COMEDORES!M168</f>
        <v>3500</v>
      </c>
      <c r="H7463" s="1">
        <f>COMEDORES!N168</f>
        <v>0</v>
      </c>
    </row>
    <row r="7464">
      <c r="A7464" t="str">
        <v>Comedor Social</v>
      </c>
      <c r="B7464" t="str">
        <v>HUEHUETENANGO</v>
      </c>
      <c r="C7464" t="str">
        <v>SANTIAGO CHIMALTENANGO</v>
      </c>
      <c r="D7464" t="str">
        <v>Almuerzo</v>
      </c>
      <c r="E7464" t="str">
        <v>06 Junio</v>
      </c>
      <c r="F7464">
        <v>6</v>
      </c>
      <c r="G7464" s="1">
        <f>COMEDORES!O168</f>
        <v>3675</v>
      </c>
      <c r="H7464" s="1">
        <f>COMEDORES!P168</f>
        <v>0</v>
      </c>
    </row>
    <row r="7465">
      <c r="A7465" t="str">
        <v>Comedor Social</v>
      </c>
      <c r="B7465" t="str">
        <v>HUEHUETENANGO</v>
      </c>
      <c r="C7465" t="str">
        <v>SANTIAGO CHIMALTENANGO</v>
      </c>
      <c r="D7465" t="str">
        <v>Almuerzo</v>
      </c>
      <c r="E7465" t="str">
        <v>07 Julio</v>
      </c>
      <c r="F7465">
        <v>7</v>
      </c>
      <c r="G7465" s="1">
        <f>COMEDORES!Q168</f>
        <v>3675</v>
      </c>
      <c r="H7465" s="1">
        <f>COMEDORES!R168</f>
        <v>0</v>
      </c>
    </row>
    <row r="7466">
      <c r="A7466" t="str">
        <v>Comedor Social</v>
      </c>
      <c r="B7466" t="str">
        <v>HUEHUETENANGO</v>
      </c>
      <c r="C7466" t="str">
        <v>SANTIAGO CHIMALTENANGO</v>
      </c>
      <c r="D7466" t="str">
        <v>Almuerzo</v>
      </c>
      <c r="E7466" t="str">
        <v>08 Agosto</v>
      </c>
      <c r="F7466">
        <v>8</v>
      </c>
      <c r="G7466" s="1">
        <f>COMEDORES!S168</f>
        <v>3667</v>
      </c>
      <c r="H7466" s="1">
        <f>COMEDORES!T168</f>
        <v>0</v>
      </c>
    </row>
    <row r="7467">
      <c r="A7467" t="str">
        <v>Comedor Social</v>
      </c>
      <c r="B7467" t="str">
        <v>HUEHUETENANGO</v>
      </c>
      <c r="C7467" t="str">
        <v>SANTIAGO CHIMALTENANGO</v>
      </c>
      <c r="D7467" t="str">
        <v>Almuerzo</v>
      </c>
      <c r="E7467" t="str">
        <v>09 Septiembre</v>
      </c>
      <c r="F7467">
        <v>9</v>
      </c>
      <c r="G7467" s="1">
        <f>COMEDORES!U168</f>
        <v>1050</v>
      </c>
      <c r="H7467" s="1">
        <f>COMEDORES!V168</f>
        <v>0</v>
      </c>
    </row>
    <row r="7468">
      <c r="A7468" t="str">
        <v>Comedor Social</v>
      </c>
      <c r="B7468" t="str">
        <v>IZABAL</v>
      </c>
      <c r="C7468" t="str">
        <v>EL ESTOR</v>
      </c>
      <c r="D7468" t="str">
        <v>Desayuno</v>
      </c>
      <c r="E7468" t="str">
        <v>01 Enero</v>
      </c>
      <c r="F7468">
        <v>1</v>
      </c>
      <c r="G7468" s="1">
        <f>COMEDORES!E169</f>
        <v>2210</v>
      </c>
      <c r="H7468" s="1">
        <f>COMEDORES!F169</f>
        <v>0</v>
      </c>
    </row>
    <row r="7469">
      <c r="A7469" t="str">
        <v>Comedor Social</v>
      </c>
      <c r="B7469" t="str">
        <v>IZABAL</v>
      </c>
      <c r="C7469" t="str">
        <v>EL ESTOR</v>
      </c>
      <c r="D7469" t="str">
        <v>Desayuno</v>
      </c>
      <c r="E7469" t="str">
        <v>02 Febrero</v>
      </c>
      <c r="F7469">
        <v>2</v>
      </c>
      <c r="G7469" s="1">
        <f>COMEDORES!G169</f>
        <v>2600</v>
      </c>
      <c r="H7469" s="1">
        <f>COMEDORES!H169</f>
        <v>0</v>
      </c>
    </row>
    <row r="7470">
      <c r="A7470" t="str">
        <v>Comedor Social</v>
      </c>
      <c r="B7470" t="str">
        <v>IZABAL</v>
      </c>
      <c r="C7470" t="str">
        <v>EL ESTOR</v>
      </c>
      <c r="D7470" t="str">
        <v>Desayuno</v>
      </c>
      <c r="E7470" t="str">
        <v>03 Marzo</v>
      </c>
      <c r="F7470">
        <v>3</v>
      </c>
      <c r="G7470" s="1">
        <f>COMEDORES!I169</f>
        <v>2860</v>
      </c>
      <c r="H7470" s="1">
        <f>COMEDORES!J169</f>
        <v>392247.7</v>
      </c>
    </row>
    <row r="7471">
      <c r="A7471" t="str">
        <v>Comedor Social</v>
      </c>
      <c r="B7471" t="str">
        <v>IZABAL</v>
      </c>
      <c r="C7471" t="str">
        <v>EL ESTOR</v>
      </c>
      <c r="D7471" t="str">
        <v>Desayuno</v>
      </c>
      <c r="E7471" t="str">
        <v>04 Abril</v>
      </c>
      <c r="F7471">
        <v>4</v>
      </c>
      <c r="G7471" s="1">
        <f>COMEDORES!K169</f>
        <v>2375</v>
      </c>
      <c r="H7471" s="1">
        <f>COMEDORES!L169</f>
        <v>215588.10000000003</v>
      </c>
    </row>
    <row r="7472">
      <c r="A7472" t="str">
        <v>Comedor Social</v>
      </c>
      <c r="B7472" t="str">
        <v>IZABAL</v>
      </c>
      <c r="C7472" t="str">
        <v>EL ESTOR</v>
      </c>
      <c r="D7472" t="str">
        <v>Desayuno</v>
      </c>
      <c r="E7472" t="str">
        <v>05 Mayo</v>
      </c>
      <c r="F7472">
        <v>5</v>
      </c>
      <c r="G7472" s="1">
        <f>COMEDORES!M169</f>
        <v>2530</v>
      </c>
      <c r="H7472" s="1">
        <f>COMEDORES!N169</f>
        <v>195055.9</v>
      </c>
    </row>
    <row r="7473">
      <c r="A7473" t="str">
        <v>Comedor Social</v>
      </c>
      <c r="B7473" t="str">
        <v>IZABAL</v>
      </c>
      <c r="C7473" t="str">
        <v>EL ESTOR</v>
      </c>
      <c r="D7473" t="str">
        <v>Desayuno</v>
      </c>
      <c r="E7473" t="str">
        <v>06 Junio</v>
      </c>
      <c r="F7473">
        <v>6</v>
      </c>
      <c r="G7473" s="1">
        <f>COMEDORES!O169</f>
        <v>2730</v>
      </c>
      <c r="H7473" s="1">
        <f>COMEDORES!P169</f>
        <v>203133.1000000001</v>
      </c>
    </row>
    <row r="7474">
      <c r="A7474" t="str">
        <v>Comedor Social</v>
      </c>
      <c r="B7474" t="str">
        <v>IZABAL</v>
      </c>
      <c r="C7474" t="str">
        <v>EL ESTOR</v>
      </c>
      <c r="D7474" t="str">
        <v>Desayuno</v>
      </c>
      <c r="E7474" t="str">
        <v>07 Julio</v>
      </c>
      <c r="F7474">
        <v>7</v>
      </c>
      <c r="G7474" s="1">
        <f>COMEDORES!Q169</f>
        <v>2790</v>
      </c>
      <c r="H7474" s="1">
        <f>COMEDORES!R169</f>
        <v>215588.09999999986</v>
      </c>
    </row>
    <row r="7475">
      <c r="A7475" t="str">
        <v>Comedor Social</v>
      </c>
      <c r="B7475" t="str">
        <v>IZABAL</v>
      </c>
      <c r="C7475" t="str">
        <v>EL ESTOR</v>
      </c>
      <c r="D7475" t="str">
        <v>Desayuno</v>
      </c>
      <c r="E7475" t="str">
        <v>08 Agosto</v>
      </c>
      <c r="F7475">
        <v>8</v>
      </c>
      <c r="G7475" s="1">
        <f>COMEDORES!S169</f>
        <v>2730</v>
      </c>
      <c r="H7475" s="1">
        <f>COMEDORES!T169</f>
        <v>229866.3</v>
      </c>
    </row>
    <row r="7476">
      <c r="A7476" t="str">
        <v>Comedor Social</v>
      </c>
      <c r="B7476" t="str">
        <v>IZABAL</v>
      </c>
      <c r="C7476" t="str">
        <v>EL ESTOR</v>
      </c>
      <c r="D7476" t="str">
        <v>Desayuno</v>
      </c>
      <c r="E7476" t="str">
        <v>09 Septiembre</v>
      </c>
      <c r="F7476">
        <v>9</v>
      </c>
      <c r="G7476" s="1">
        <f>COMEDORES!U169</f>
        <v>2600</v>
      </c>
      <c r="H7476" s="1">
        <f>COMEDORES!V169</f>
        <v>215588.1</v>
      </c>
    </row>
    <row r="7477">
      <c r="A7477" t="str">
        <v>Comedor Social</v>
      </c>
      <c r="B7477" t="str">
        <v>IZABAL</v>
      </c>
      <c r="C7477" t="str">
        <v>EL ESTOR</v>
      </c>
      <c r="D7477" t="str">
        <v>Almuerzo</v>
      </c>
      <c r="E7477" t="str">
        <v>01 Enero</v>
      </c>
      <c r="F7477">
        <v>1</v>
      </c>
      <c r="G7477" s="1">
        <f>COMEDORES!E170</f>
        <v>3420</v>
      </c>
      <c r="H7477" s="1">
        <f>COMEDORES!F170</f>
        <v>0</v>
      </c>
    </row>
    <row r="7478">
      <c r="A7478" t="str">
        <v>Comedor Social</v>
      </c>
      <c r="B7478" t="str">
        <v>IZABAL</v>
      </c>
      <c r="C7478" t="str">
        <v>EL ESTOR</v>
      </c>
      <c r="D7478" t="str">
        <v>Almuerzo</v>
      </c>
      <c r="E7478" t="str">
        <v>02 Febrero</v>
      </c>
      <c r="F7478">
        <v>2</v>
      </c>
      <c r="G7478" s="1">
        <f>COMEDORES!G170</f>
        <v>3600</v>
      </c>
      <c r="H7478" s="1">
        <f>COMEDORES!H170</f>
        <v>0</v>
      </c>
    </row>
    <row r="7479">
      <c r="A7479" t="str">
        <v>Comedor Social</v>
      </c>
      <c r="B7479" t="str">
        <v>IZABAL</v>
      </c>
      <c r="C7479" t="str">
        <v>EL ESTOR</v>
      </c>
      <c r="D7479" t="str">
        <v>Almuerzo</v>
      </c>
      <c r="E7479" t="str">
        <v>03 Marzo</v>
      </c>
      <c r="F7479">
        <v>3</v>
      </c>
      <c r="G7479" s="1">
        <f>COMEDORES!I170</f>
        <v>3960</v>
      </c>
      <c r="H7479" s="1">
        <f>COMEDORES!J170</f>
        <v>0</v>
      </c>
    </row>
    <row r="7480">
      <c r="A7480" t="str">
        <v>Comedor Social</v>
      </c>
      <c r="B7480" t="str">
        <v>IZABAL</v>
      </c>
      <c r="C7480" t="str">
        <v>EL ESTOR</v>
      </c>
      <c r="D7480" t="str">
        <v>Almuerzo</v>
      </c>
      <c r="E7480" t="str">
        <v>04 Abril</v>
      </c>
      <c r="F7480">
        <v>4</v>
      </c>
      <c r="G7480" s="1">
        <f>COMEDORES!K170</f>
        <v>2850</v>
      </c>
      <c r="H7480" s="1">
        <f>COMEDORES!L170</f>
        <v>0</v>
      </c>
    </row>
    <row r="7481">
      <c r="A7481" t="str">
        <v>Comedor Social</v>
      </c>
      <c r="B7481" t="str">
        <v>IZABAL</v>
      </c>
      <c r="C7481" t="str">
        <v>EL ESTOR</v>
      </c>
      <c r="D7481" t="str">
        <v>Almuerzo</v>
      </c>
      <c r="E7481" t="str">
        <v>05 Mayo</v>
      </c>
      <c r="F7481">
        <v>5</v>
      </c>
      <c r="G7481" s="1">
        <f>COMEDORES!M170</f>
        <v>3600</v>
      </c>
      <c r="H7481" s="1">
        <f>COMEDORES!N170</f>
        <v>0</v>
      </c>
    </row>
    <row r="7482">
      <c r="A7482" t="str">
        <v>Comedor Social</v>
      </c>
      <c r="B7482" t="str">
        <v>IZABAL</v>
      </c>
      <c r="C7482" t="str">
        <v>EL ESTOR</v>
      </c>
      <c r="D7482" t="str">
        <v>Almuerzo</v>
      </c>
      <c r="E7482" t="str">
        <v>06 Junio</v>
      </c>
      <c r="F7482">
        <v>6</v>
      </c>
      <c r="G7482" s="1">
        <f>COMEDORES!O170</f>
        <v>3780</v>
      </c>
      <c r="H7482" s="1">
        <f>COMEDORES!P170</f>
        <v>0</v>
      </c>
    </row>
    <row r="7483">
      <c r="A7483" t="str">
        <v>Comedor Social</v>
      </c>
      <c r="B7483" t="str">
        <v>IZABAL</v>
      </c>
      <c r="C7483" t="str">
        <v>EL ESTOR</v>
      </c>
      <c r="D7483" t="str">
        <v>Almuerzo</v>
      </c>
      <c r="E7483" t="str">
        <v>07 Julio</v>
      </c>
      <c r="F7483">
        <v>7</v>
      </c>
      <c r="G7483" s="1">
        <f>COMEDORES!Q170</f>
        <v>4140</v>
      </c>
      <c r="H7483" s="1">
        <f>COMEDORES!R170</f>
        <v>0</v>
      </c>
    </row>
    <row r="7484">
      <c r="A7484" t="str">
        <v>Comedor Social</v>
      </c>
      <c r="B7484" t="str">
        <v>IZABAL</v>
      </c>
      <c r="C7484" t="str">
        <v>EL ESTOR</v>
      </c>
      <c r="D7484" t="str">
        <v>Almuerzo</v>
      </c>
      <c r="E7484" t="str">
        <v>08 Agosto</v>
      </c>
      <c r="F7484">
        <v>8</v>
      </c>
      <c r="G7484" s="1">
        <f>COMEDORES!S170</f>
        <v>3780</v>
      </c>
      <c r="H7484" s="1">
        <f>COMEDORES!T170</f>
        <v>0</v>
      </c>
    </row>
    <row r="7485">
      <c r="A7485" t="str">
        <v>Comedor Social</v>
      </c>
      <c r="B7485" t="str">
        <v>IZABAL</v>
      </c>
      <c r="C7485" t="str">
        <v>EL ESTOR</v>
      </c>
      <c r="D7485" t="str">
        <v>Almuerzo</v>
      </c>
      <c r="E7485" t="str">
        <v>09 Septiembre</v>
      </c>
      <c r="F7485">
        <v>9</v>
      </c>
      <c r="G7485" s="1">
        <f>COMEDORES!U170</f>
        <v>3600</v>
      </c>
      <c r="H7485" s="1">
        <f>COMEDORES!V170</f>
        <v>0</v>
      </c>
    </row>
    <row r="7486">
      <c r="A7486" t="str">
        <v>Comedor Social</v>
      </c>
      <c r="B7486" t="str">
        <v>IZABAL</v>
      </c>
      <c r="C7486" t="str">
        <v>EL ESTOR (Pataxte)</v>
      </c>
      <c r="D7486" t="str">
        <v>Desayuno</v>
      </c>
      <c r="E7486" t="str">
        <v>01 Enero</v>
      </c>
      <c r="F7486">
        <v>1</v>
      </c>
      <c r="G7486" s="1">
        <f>COMEDORES!E171</f>
        <v>2250</v>
      </c>
      <c r="H7486" s="1">
        <f>COMEDORES!F171</f>
        <v>0</v>
      </c>
    </row>
    <row r="7487">
      <c r="A7487" t="str">
        <v>Comedor Social</v>
      </c>
      <c r="B7487" t="str">
        <v>IZABAL</v>
      </c>
      <c r="C7487" t="str">
        <v>EL ESTOR (Pataxte)</v>
      </c>
      <c r="D7487" t="str">
        <v>Desayuno</v>
      </c>
      <c r="E7487" t="str">
        <v>02 Febrero</v>
      </c>
      <c r="F7487">
        <v>2</v>
      </c>
      <c r="G7487" s="1">
        <f>COMEDORES!G171</f>
        <v>2500</v>
      </c>
      <c r="H7487" s="1">
        <f>COMEDORES!H171</f>
        <v>0</v>
      </c>
    </row>
    <row r="7488">
      <c r="A7488" t="str">
        <v>Comedor Social</v>
      </c>
      <c r="B7488" t="str">
        <v>IZABAL</v>
      </c>
      <c r="C7488" t="str">
        <v>EL ESTOR (Pataxte)</v>
      </c>
      <c r="D7488" t="str">
        <v>Desayuno</v>
      </c>
      <c r="E7488" t="str">
        <v>03 Marzo</v>
      </c>
      <c r="F7488">
        <v>3</v>
      </c>
      <c r="G7488" s="1">
        <f>COMEDORES!I171</f>
        <v>2750</v>
      </c>
      <c r="H7488" s="1">
        <f>COMEDORES!J171</f>
        <v>350065</v>
      </c>
    </row>
    <row r="7489">
      <c r="A7489" t="str">
        <v>Comedor Social</v>
      </c>
      <c r="B7489" t="str">
        <v>IZABAL</v>
      </c>
      <c r="C7489" t="str">
        <v>EL ESTOR (Pataxte)</v>
      </c>
      <c r="D7489" t="str">
        <v>Desayuno</v>
      </c>
      <c r="E7489" t="str">
        <v>04 Abril</v>
      </c>
      <c r="F7489">
        <v>4</v>
      </c>
      <c r="G7489" s="1">
        <f>COMEDORES!K171</f>
        <v>2470</v>
      </c>
      <c r="H7489" s="1">
        <f>COMEDORES!L171</f>
        <v>190601.25</v>
      </c>
    </row>
    <row r="7490">
      <c r="A7490" t="str">
        <v>Comedor Social</v>
      </c>
      <c r="B7490" t="str">
        <v>IZABAL</v>
      </c>
      <c r="C7490" t="str">
        <v>EL ESTOR (Pataxte)</v>
      </c>
      <c r="D7490" t="str">
        <v>Desayuno</v>
      </c>
      <c r="E7490" t="str">
        <v>05 Mayo</v>
      </c>
      <c r="F7490">
        <v>5</v>
      </c>
      <c r="G7490" s="1">
        <f>COMEDORES!M171</f>
        <v>2500</v>
      </c>
      <c r="H7490" s="1">
        <f>COMEDORES!N171</f>
        <v>172448.75</v>
      </c>
    </row>
    <row r="7491">
      <c r="A7491" t="str">
        <v>Comedor Social</v>
      </c>
      <c r="B7491" t="str">
        <v>IZABAL</v>
      </c>
      <c r="C7491" t="str">
        <v>EL ESTOR (Pataxte)</v>
      </c>
      <c r="D7491" t="str">
        <v>Desayuno</v>
      </c>
      <c r="E7491" t="str">
        <v>06 Junio</v>
      </c>
      <c r="F7491">
        <v>6</v>
      </c>
      <c r="G7491" s="1">
        <f>COMEDORES!O171</f>
        <v>2625</v>
      </c>
      <c r="H7491" s="1">
        <f>COMEDORES!P171</f>
        <v>181525</v>
      </c>
    </row>
    <row r="7492">
      <c r="A7492" t="str">
        <v>Comedor Social</v>
      </c>
      <c r="B7492" t="str">
        <v>IZABAL</v>
      </c>
      <c r="C7492" t="str">
        <v>EL ESTOR (Pataxte)</v>
      </c>
      <c r="D7492" t="str">
        <v>Desayuno</v>
      </c>
      <c r="E7492" t="str">
        <v>07 Julio</v>
      </c>
      <c r="F7492">
        <v>7</v>
      </c>
      <c r="G7492" s="1">
        <f>COMEDORES!Q171</f>
        <v>2875</v>
      </c>
      <c r="H7492" s="1">
        <f>COMEDORES!R171</f>
        <v>190601.25</v>
      </c>
    </row>
    <row r="7493">
      <c r="A7493" t="str">
        <v>Comedor Social</v>
      </c>
      <c r="B7493" t="str">
        <v>IZABAL</v>
      </c>
      <c r="C7493" t="str">
        <v>EL ESTOR (Pataxte)</v>
      </c>
      <c r="D7493" t="str">
        <v>Desayuno</v>
      </c>
      <c r="E7493" t="str">
        <v>08 Agosto</v>
      </c>
      <c r="F7493">
        <v>8</v>
      </c>
      <c r="G7493" s="1">
        <f>COMEDORES!S171</f>
        <v>2625</v>
      </c>
      <c r="H7493" s="1">
        <f>COMEDORES!T171</f>
        <v>208753.75</v>
      </c>
    </row>
    <row r="7494">
      <c r="A7494" t="str">
        <v>Comedor Social</v>
      </c>
      <c r="B7494" t="str">
        <v>IZABAL</v>
      </c>
      <c r="C7494" t="str">
        <v>EL ESTOR (Pataxte)</v>
      </c>
      <c r="D7494" t="str">
        <v>Desayuno</v>
      </c>
      <c r="E7494" t="str">
        <v>09 Septiembre</v>
      </c>
      <c r="F7494">
        <v>9</v>
      </c>
      <c r="G7494" s="1">
        <f>COMEDORES!U171</f>
        <v>2500</v>
      </c>
      <c r="H7494" s="1">
        <f>COMEDORES!V171</f>
        <v>190601.25</v>
      </c>
    </row>
    <row r="7495">
      <c r="A7495" t="str">
        <v>Comedor Social</v>
      </c>
      <c r="B7495" t="str">
        <v>IZABAL</v>
      </c>
      <c r="C7495" t="str">
        <v>EL ESTOR (Pataxte)</v>
      </c>
      <c r="D7495" t="str">
        <v>Almuerzo</v>
      </c>
      <c r="E7495" t="str">
        <v>01 Enero</v>
      </c>
      <c r="F7495">
        <v>1</v>
      </c>
      <c r="G7495" s="1">
        <f>COMEDORES!E172</f>
        <v>2850</v>
      </c>
      <c r="H7495" s="1">
        <f>COMEDORES!F172</f>
        <v>0</v>
      </c>
    </row>
    <row r="7496">
      <c r="A7496" t="str">
        <v>Comedor Social</v>
      </c>
      <c r="B7496" t="str">
        <v>IZABAL</v>
      </c>
      <c r="C7496" t="str">
        <v>EL ESTOR (Pataxte)</v>
      </c>
      <c r="D7496" t="str">
        <v>Almuerzo</v>
      </c>
      <c r="E7496" t="str">
        <v>02 Febrero</v>
      </c>
      <c r="F7496">
        <v>2</v>
      </c>
      <c r="G7496" s="1">
        <f>COMEDORES!G172</f>
        <v>3000</v>
      </c>
      <c r="H7496" s="1">
        <f>COMEDORES!H172</f>
        <v>0</v>
      </c>
    </row>
    <row r="7497">
      <c r="A7497" t="str">
        <v>Comedor Social</v>
      </c>
      <c r="B7497" t="str">
        <v>IZABAL</v>
      </c>
      <c r="C7497" t="str">
        <v>EL ESTOR (Pataxte)</v>
      </c>
      <c r="D7497" t="str">
        <v>Almuerzo</v>
      </c>
      <c r="E7497" t="str">
        <v>03 Marzo</v>
      </c>
      <c r="F7497">
        <v>3</v>
      </c>
      <c r="G7497" s="1">
        <f>COMEDORES!I172</f>
        <v>3300</v>
      </c>
      <c r="H7497" s="1">
        <f>COMEDORES!J172</f>
        <v>0</v>
      </c>
    </row>
    <row r="7498">
      <c r="A7498" t="str">
        <v>Comedor Social</v>
      </c>
      <c r="B7498" t="str">
        <v>IZABAL</v>
      </c>
      <c r="C7498" t="str">
        <v>EL ESTOR (Pataxte)</v>
      </c>
      <c r="D7498" t="str">
        <v>Almuerzo</v>
      </c>
      <c r="E7498" t="str">
        <v>04 Abril</v>
      </c>
      <c r="F7498">
        <v>4</v>
      </c>
      <c r="G7498" s="1">
        <f>COMEDORES!K172</f>
        <v>3420</v>
      </c>
      <c r="H7498" s="1">
        <f>COMEDORES!L172</f>
        <v>0</v>
      </c>
    </row>
    <row r="7499">
      <c r="A7499" t="str">
        <v>Comedor Social</v>
      </c>
      <c r="B7499" t="str">
        <v>IZABAL</v>
      </c>
      <c r="C7499" t="str">
        <v>EL ESTOR (Pataxte)</v>
      </c>
      <c r="D7499" t="str">
        <v>Almuerzo</v>
      </c>
      <c r="E7499" t="str">
        <v>05 Mayo</v>
      </c>
      <c r="F7499">
        <v>5</v>
      </c>
      <c r="G7499" s="1">
        <f>COMEDORES!M172</f>
        <v>3000</v>
      </c>
      <c r="H7499" s="1">
        <f>COMEDORES!N172</f>
        <v>0</v>
      </c>
    </row>
    <row r="7500">
      <c r="A7500" t="str">
        <v>Comedor Social</v>
      </c>
      <c r="B7500" t="str">
        <v>IZABAL</v>
      </c>
      <c r="C7500" t="str">
        <v>EL ESTOR (Pataxte)</v>
      </c>
      <c r="D7500" t="str">
        <v>Almuerzo</v>
      </c>
      <c r="E7500" t="str">
        <v>06 Junio</v>
      </c>
      <c r="F7500">
        <v>6</v>
      </c>
      <c r="G7500" s="1">
        <f>COMEDORES!O172</f>
        <v>3150</v>
      </c>
      <c r="H7500" s="1">
        <f>COMEDORES!P172</f>
        <v>0</v>
      </c>
    </row>
    <row r="7501">
      <c r="A7501" t="str">
        <v>Comedor Social</v>
      </c>
      <c r="B7501" t="str">
        <v>IZABAL</v>
      </c>
      <c r="C7501" t="str">
        <v>EL ESTOR (Pataxte)</v>
      </c>
      <c r="D7501" t="str">
        <v>Almuerzo</v>
      </c>
      <c r="E7501" t="str">
        <v>07 Julio</v>
      </c>
      <c r="F7501">
        <v>7</v>
      </c>
      <c r="G7501" s="1">
        <f>COMEDORES!Q172</f>
        <v>3450</v>
      </c>
      <c r="H7501" s="1">
        <f>COMEDORES!R172</f>
        <v>0</v>
      </c>
    </row>
    <row r="7502">
      <c r="A7502" t="str">
        <v>Comedor Social</v>
      </c>
      <c r="B7502" t="str">
        <v>IZABAL</v>
      </c>
      <c r="C7502" t="str">
        <v>EL ESTOR (Pataxte)</v>
      </c>
      <c r="D7502" t="str">
        <v>Almuerzo</v>
      </c>
      <c r="E7502" t="str">
        <v>08 Agosto</v>
      </c>
      <c r="F7502">
        <v>8</v>
      </c>
      <c r="G7502" s="1">
        <f>COMEDORES!S172</f>
        <v>3150</v>
      </c>
      <c r="H7502" s="1">
        <f>COMEDORES!T172</f>
        <v>0</v>
      </c>
    </row>
    <row r="7503">
      <c r="A7503" t="str">
        <v>Comedor Social</v>
      </c>
      <c r="B7503" t="str">
        <v>IZABAL</v>
      </c>
      <c r="C7503" t="str">
        <v>EL ESTOR (Pataxte)</v>
      </c>
      <c r="D7503" t="str">
        <v>Almuerzo</v>
      </c>
      <c r="E7503" t="str">
        <v>09 Septiembre</v>
      </c>
      <c r="F7503">
        <v>9</v>
      </c>
      <c r="G7503" s="1">
        <f>COMEDORES!U172</f>
        <v>3000</v>
      </c>
      <c r="H7503" s="1">
        <f>COMEDORES!V172</f>
        <v>0</v>
      </c>
    </row>
    <row r="7504">
      <c r="A7504" t="str">
        <v>Comedor Social</v>
      </c>
      <c r="B7504" t="str">
        <v>IZABAL</v>
      </c>
      <c r="C7504" t="str">
        <v>LIVINGSTON (Fronteras Río Dulce Móvil No. 11)</v>
      </c>
      <c r="D7504" t="str">
        <v>Desayuno</v>
      </c>
      <c r="E7504" t="str">
        <v>01 Enero</v>
      </c>
      <c r="F7504">
        <v>1</v>
      </c>
      <c r="G7504" s="1">
        <f>COMEDORES!E173</f>
        <v>1360</v>
      </c>
      <c r="H7504" s="1">
        <f>COMEDORES!F173</f>
        <v>0</v>
      </c>
    </row>
    <row r="7505">
      <c r="A7505" t="str">
        <v>Comedor Social</v>
      </c>
      <c r="B7505" t="str">
        <v>IZABAL</v>
      </c>
      <c r="C7505" t="str">
        <v>LIVINGSTON (Fronteras Río Dulce Móvil No. 11)</v>
      </c>
      <c r="D7505" t="str">
        <v>Desayuno</v>
      </c>
      <c r="E7505" t="str">
        <v>02 Febrero</v>
      </c>
      <c r="F7505">
        <v>2</v>
      </c>
      <c r="G7505" s="1">
        <f>COMEDORES!G173</f>
        <v>1600</v>
      </c>
      <c r="H7505" s="1">
        <f>COMEDORES!H173</f>
        <v>0</v>
      </c>
    </row>
    <row r="7506">
      <c r="A7506" t="str">
        <v>Comedor Social</v>
      </c>
      <c r="B7506" t="str">
        <v>IZABAL</v>
      </c>
      <c r="C7506" t="str">
        <v>LIVINGSTON (Fronteras Río Dulce Móvil No. 11)</v>
      </c>
      <c r="D7506" t="str">
        <v>Desayuno</v>
      </c>
      <c r="E7506" t="str">
        <v>03 Marzo</v>
      </c>
      <c r="F7506">
        <v>3</v>
      </c>
      <c r="G7506" s="1">
        <f>COMEDORES!I173</f>
        <v>1760</v>
      </c>
      <c r="H7506" s="1">
        <f>COMEDORES!J173</f>
        <v>266014.95</v>
      </c>
    </row>
    <row r="7507">
      <c r="A7507" t="str">
        <v>Comedor Social</v>
      </c>
      <c r="B7507" t="str">
        <v>IZABAL</v>
      </c>
      <c r="C7507" t="str">
        <v>LIVINGSTON (Fronteras Río Dulce Móvil No. 11)</v>
      </c>
      <c r="D7507" t="str">
        <v>Desayuno</v>
      </c>
      <c r="E7507" t="str">
        <v>04 Abril</v>
      </c>
      <c r="F7507">
        <v>4</v>
      </c>
      <c r="G7507" s="1">
        <f>COMEDORES!K173</f>
        <v>1520</v>
      </c>
      <c r="H7507" s="1">
        <f>COMEDORES!L173</f>
        <v>146582.09999999998</v>
      </c>
    </row>
    <row r="7508">
      <c r="A7508" t="str">
        <v>Comedor Social</v>
      </c>
      <c r="B7508" t="str">
        <v>IZABAL</v>
      </c>
      <c r="C7508" t="str">
        <v>LIVINGSTON (Fronteras Río Dulce Móvil No. 11)</v>
      </c>
      <c r="D7508" t="str">
        <v>Desayuno</v>
      </c>
      <c r="E7508" t="str">
        <v>05 Mayo</v>
      </c>
      <c r="F7508">
        <v>5</v>
      </c>
      <c r="G7508" s="1">
        <f>COMEDORES!M173</f>
        <v>1600</v>
      </c>
      <c r="H7508" s="1">
        <f>COMEDORES!N173</f>
        <v>132621.9</v>
      </c>
    </row>
    <row r="7509">
      <c r="A7509" t="str">
        <v>Comedor Social</v>
      </c>
      <c r="B7509" t="str">
        <v>IZABAL</v>
      </c>
      <c r="C7509" t="str">
        <v>LIVINGSTON (Fronteras Río Dulce Móvil No. 11)</v>
      </c>
      <c r="D7509" t="str">
        <v>Desayuno</v>
      </c>
      <c r="E7509" t="str">
        <v>06 Junio</v>
      </c>
      <c r="F7509">
        <v>6</v>
      </c>
      <c r="G7509" s="1">
        <f>COMEDORES!O173</f>
        <v>1680</v>
      </c>
      <c r="H7509" s="1">
        <f>COMEDORES!P173</f>
        <v>139602</v>
      </c>
    </row>
    <row r="7510">
      <c r="A7510" t="str">
        <v>Comedor Social</v>
      </c>
      <c r="B7510" t="str">
        <v>IZABAL</v>
      </c>
      <c r="C7510" t="str">
        <v>LIVINGSTON (Fronteras Río Dulce Móvil No. 11)</v>
      </c>
      <c r="D7510" t="str">
        <v>Desayuno</v>
      </c>
      <c r="E7510" t="str">
        <v>07 Julio</v>
      </c>
      <c r="F7510">
        <v>7</v>
      </c>
      <c r="G7510" s="1">
        <f>COMEDORES!Q173</f>
        <v>1840</v>
      </c>
      <c r="H7510" s="1">
        <f>COMEDORES!R173</f>
        <v>146582.1000000001</v>
      </c>
    </row>
    <row r="7511">
      <c r="A7511" t="str">
        <v>Comedor Social</v>
      </c>
      <c r="B7511" t="str">
        <v>IZABAL</v>
      </c>
      <c r="C7511" t="str">
        <v>LIVINGSTON (Fronteras Río Dulce Móvil No. 11)</v>
      </c>
      <c r="D7511" t="str">
        <v>Desayuno</v>
      </c>
      <c r="E7511" t="str">
        <v>08 Agosto</v>
      </c>
      <c r="F7511">
        <v>8</v>
      </c>
      <c r="G7511" s="1">
        <f>COMEDORES!S173</f>
        <v>1680</v>
      </c>
      <c r="H7511" s="1">
        <f>COMEDORES!T173</f>
        <v>160542.3</v>
      </c>
    </row>
    <row r="7512">
      <c r="A7512" t="str">
        <v>Comedor Social</v>
      </c>
      <c r="B7512" t="str">
        <v>IZABAL</v>
      </c>
      <c r="C7512" t="str">
        <v>LIVINGSTON (Fronteras Río Dulce Móvil No. 11)</v>
      </c>
      <c r="D7512" t="str">
        <v>Desayuno</v>
      </c>
      <c r="E7512" t="str">
        <v>09 Septiembre</v>
      </c>
      <c r="F7512">
        <v>9</v>
      </c>
      <c r="G7512" s="1">
        <f>COMEDORES!U173</f>
        <v>1600</v>
      </c>
      <c r="H7512" s="1">
        <f>COMEDORES!V173</f>
        <v>146582.1</v>
      </c>
    </row>
    <row r="7513">
      <c r="A7513" t="str">
        <v>Comedor Social</v>
      </c>
      <c r="B7513" t="str">
        <v>IZABAL</v>
      </c>
      <c r="C7513" t="str">
        <v>LIVINGSTON (Fronteras Río Dulce Móvil No. 11)</v>
      </c>
      <c r="D7513" t="str">
        <v>Almuerzo</v>
      </c>
      <c r="E7513" t="str">
        <v>01 Enero</v>
      </c>
      <c r="F7513">
        <v>1</v>
      </c>
      <c r="G7513" s="1">
        <f>COMEDORES!E174</f>
        <v>2435</v>
      </c>
      <c r="H7513" s="1">
        <f>COMEDORES!F174</f>
        <v>0</v>
      </c>
    </row>
    <row r="7514">
      <c r="A7514" t="str">
        <v>Comedor Social</v>
      </c>
      <c r="B7514" t="str">
        <v>IZABAL</v>
      </c>
      <c r="C7514" t="str">
        <v>LIVINGSTON (Fronteras Río Dulce Móvil No. 11)</v>
      </c>
      <c r="D7514" t="str">
        <v>Almuerzo</v>
      </c>
      <c r="E7514" t="str">
        <v>02 Febrero</v>
      </c>
      <c r="F7514">
        <v>2</v>
      </c>
      <c r="G7514" s="1">
        <f>COMEDORES!G174</f>
        <v>2600</v>
      </c>
      <c r="H7514" s="1">
        <f>COMEDORES!H174</f>
        <v>0</v>
      </c>
    </row>
    <row r="7515">
      <c r="A7515" t="str">
        <v>Comedor Social</v>
      </c>
      <c r="B7515" t="str">
        <v>IZABAL</v>
      </c>
      <c r="C7515" t="str">
        <v>LIVINGSTON (Fronteras Río Dulce Móvil No. 11)</v>
      </c>
      <c r="D7515" t="str">
        <v>Almuerzo</v>
      </c>
      <c r="E7515" t="str">
        <v>03 Marzo</v>
      </c>
      <c r="F7515">
        <v>3</v>
      </c>
      <c r="G7515" s="1">
        <f>COMEDORES!I174</f>
        <v>2860</v>
      </c>
      <c r="H7515" s="1">
        <f>COMEDORES!J174</f>
        <v>0</v>
      </c>
    </row>
    <row r="7516">
      <c r="A7516" t="str">
        <v>Comedor Social</v>
      </c>
      <c r="B7516" t="str">
        <v>IZABAL</v>
      </c>
      <c r="C7516" t="str">
        <v>LIVINGSTON (Fronteras Río Dulce Móvil No. 11)</v>
      </c>
      <c r="D7516" t="str">
        <v>Almuerzo</v>
      </c>
      <c r="E7516" t="str">
        <v>04 Abril</v>
      </c>
      <c r="F7516">
        <v>4</v>
      </c>
      <c r="G7516" s="1">
        <f>COMEDORES!K174</f>
        <v>2470</v>
      </c>
      <c r="H7516" s="1">
        <f>COMEDORES!L174</f>
        <v>0</v>
      </c>
    </row>
    <row r="7517">
      <c r="A7517" t="str">
        <v>Comedor Social</v>
      </c>
      <c r="B7517" t="str">
        <v>IZABAL</v>
      </c>
      <c r="C7517" t="str">
        <v>LIVINGSTON (Fronteras Río Dulce Móvil No. 11)</v>
      </c>
      <c r="D7517" t="str">
        <v>Almuerzo</v>
      </c>
      <c r="E7517" t="str">
        <v>05 Mayo</v>
      </c>
      <c r="F7517">
        <v>5</v>
      </c>
      <c r="G7517" s="1">
        <f>COMEDORES!M174</f>
        <v>2600</v>
      </c>
      <c r="H7517" s="1">
        <f>COMEDORES!N174</f>
        <v>0</v>
      </c>
    </row>
    <row r="7518">
      <c r="A7518" t="str">
        <v>Comedor Social</v>
      </c>
      <c r="B7518" t="str">
        <v>IZABAL</v>
      </c>
      <c r="C7518" t="str">
        <v>LIVINGSTON (Fronteras Río Dulce Móvil No. 11)</v>
      </c>
      <c r="D7518" t="str">
        <v>Almuerzo</v>
      </c>
      <c r="E7518" t="str">
        <v>06 Junio</v>
      </c>
      <c r="F7518">
        <v>6</v>
      </c>
      <c r="G7518" s="1">
        <f>COMEDORES!O174</f>
        <v>2730</v>
      </c>
      <c r="H7518" s="1">
        <f>COMEDORES!P174</f>
        <v>0</v>
      </c>
    </row>
    <row r="7519">
      <c r="A7519" t="str">
        <v>Comedor Social</v>
      </c>
      <c r="B7519" t="str">
        <v>IZABAL</v>
      </c>
      <c r="C7519" t="str">
        <v>LIVINGSTON (Fronteras Río Dulce Móvil No. 11)</v>
      </c>
      <c r="D7519" t="str">
        <v>Almuerzo</v>
      </c>
      <c r="E7519" t="str">
        <v>07 Julio</v>
      </c>
      <c r="F7519">
        <v>7</v>
      </c>
      <c r="G7519" s="1">
        <f>COMEDORES!Q174</f>
        <v>2990</v>
      </c>
      <c r="H7519" s="1">
        <f>COMEDORES!R174</f>
        <v>0</v>
      </c>
    </row>
    <row r="7520">
      <c r="A7520" t="str">
        <v>Comedor Social</v>
      </c>
      <c r="B7520" t="str">
        <v>IZABAL</v>
      </c>
      <c r="C7520" t="str">
        <v>LIVINGSTON (Fronteras Río Dulce Móvil No. 11)</v>
      </c>
      <c r="D7520" t="str">
        <v>Almuerzo</v>
      </c>
      <c r="E7520" t="str">
        <v>08 Agosto</v>
      </c>
      <c r="F7520">
        <v>8</v>
      </c>
      <c r="G7520" s="1">
        <f>COMEDORES!S174</f>
        <v>2730</v>
      </c>
      <c r="H7520" s="1">
        <f>COMEDORES!T174</f>
        <v>0</v>
      </c>
    </row>
    <row r="7521">
      <c r="A7521" t="str">
        <v>Comedor Social</v>
      </c>
      <c r="B7521" t="str">
        <v>IZABAL</v>
      </c>
      <c r="C7521" t="str">
        <v>LIVINGSTON (Fronteras Río Dulce Móvil No. 11)</v>
      </c>
      <c r="D7521" t="str">
        <v>Almuerzo</v>
      </c>
      <c r="E7521" t="str">
        <v>09 Septiembre</v>
      </c>
      <c r="F7521">
        <v>9</v>
      </c>
      <c r="G7521" s="1">
        <f>COMEDORES!U174</f>
        <v>2600</v>
      </c>
      <c r="H7521" s="1">
        <f>COMEDORES!V174</f>
        <v>0</v>
      </c>
    </row>
    <row r="7522">
      <c r="A7522" t="str">
        <v>Comedor Social</v>
      </c>
      <c r="B7522" t="str">
        <v>IZABAL</v>
      </c>
      <c r="C7522" t="str">
        <v>LOS AMATES</v>
      </c>
      <c r="D7522" t="str">
        <v>Desayuno</v>
      </c>
      <c r="E7522" t="str">
        <v>01 Enero</v>
      </c>
      <c r="F7522">
        <v>1</v>
      </c>
      <c r="G7522" s="1">
        <f>COMEDORES!E175</f>
        <v>1800</v>
      </c>
      <c r="H7522" s="1">
        <f>COMEDORES!F175</f>
        <v>0</v>
      </c>
    </row>
    <row r="7523">
      <c r="A7523" t="str">
        <v>Comedor Social</v>
      </c>
      <c r="B7523" t="str">
        <v>IZABAL</v>
      </c>
      <c r="C7523" t="str">
        <v>LOS AMATES</v>
      </c>
      <c r="D7523" t="str">
        <v>Desayuno</v>
      </c>
      <c r="E7523" t="str">
        <v>02 Febrero</v>
      </c>
      <c r="F7523">
        <v>2</v>
      </c>
      <c r="G7523" s="1">
        <f>COMEDORES!G175</f>
        <v>2000</v>
      </c>
      <c r="H7523" s="1">
        <f>COMEDORES!H175</f>
        <v>0</v>
      </c>
    </row>
    <row r="7524">
      <c r="A7524" t="str">
        <v>Comedor Social</v>
      </c>
      <c r="B7524" t="str">
        <v>IZABAL</v>
      </c>
      <c r="C7524" t="str">
        <v>LOS AMATES</v>
      </c>
      <c r="D7524" t="str">
        <v>Desayuno</v>
      </c>
      <c r="E7524" t="str">
        <v>03 Marzo</v>
      </c>
      <c r="F7524">
        <v>3</v>
      </c>
      <c r="G7524" s="1">
        <f>COMEDORES!I175</f>
        <v>2200</v>
      </c>
      <c r="H7524" s="1">
        <f>COMEDORES!J175</f>
        <v>317531</v>
      </c>
    </row>
    <row r="7525">
      <c r="A7525" t="str">
        <v>Comedor Social</v>
      </c>
      <c r="B7525" t="str">
        <v>IZABAL</v>
      </c>
      <c r="C7525" t="str">
        <v>LOS AMATES</v>
      </c>
      <c r="D7525" t="str">
        <v>Desayuno</v>
      </c>
      <c r="E7525" t="str">
        <v>04 Abril</v>
      </c>
      <c r="F7525">
        <v>4</v>
      </c>
      <c r="G7525" s="1">
        <f>COMEDORES!K175</f>
        <v>1900</v>
      </c>
      <c r="H7525" s="1">
        <f>COMEDORES!L175</f>
        <v>173885</v>
      </c>
    </row>
    <row r="7526">
      <c r="A7526" t="str">
        <v>Comedor Social</v>
      </c>
      <c r="B7526" t="str">
        <v>IZABAL</v>
      </c>
      <c r="C7526" t="str">
        <v>LOS AMATES</v>
      </c>
      <c r="D7526" t="str">
        <v>Desayuno</v>
      </c>
      <c r="E7526" t="str">
        <v>05 Mayo</v>
      </c>
      <c r="F7526">
        <v>5</v>
      </c>
      <c r="G7526" s="1">
        <f>COMEDORES!M175</f>
        <v>2000</v>
      </c>
      <c r="H7526" s="1">
        <f>COMEDORES!N175</f>
        <v>157595.5</v>
      </c>
    </row>
    <row r="7527">
      <c r="A7527" t="str">
        <v>Comedor Social</v>
      </c>
      <c r="B7527" t="str">
        <v>IZABAL</v>
      </c>
      <c r="C7527" t="str">
        <v>LOS AMATES</v>
      </c>
      <c r="D7527" t="str">
        <v>Desayuno</v>
      </c>
      <c r="E7527" t="str">
        <v>06 Junio</v>
      </c>
      <c r="F7527">
        <v>6</v>
      </c>
      <c r="G7527" s="1">
        <f>COMEDORES!O175</f>
        <v>2100</v>
      </c>
      <c r="H7527" s="1">
        <f>COMEDORES!P175</f>
        <v>165890</v>
      </c>
    </row>
    <row r="7528">
      <c r="A7528" t="str">
        <v>Comedor Social</v>
      </c>
      <c r="B7528" t="str">
        <v>IZABAL</v>
      </c>
      <c r="C7528" t="str">
        <v>LOS AMATES</v>
      </c>
      <c r="D7528" t="str">
        <v>Desayuno</v>
      </c>
      <c r="E7528" t="str">
        <v>07 Julio</v>
      </c>
      <c r="F7528">
        <v>7</v>
      </c>
      <c r="G7528" s="1">
        <f>COMEDORES!Q175</f>
        <v>2300</v>
      </c>
      <c r="H7528" s="1">
        <f>COMEDORES!R175</f>
        <v>174184.5</v>
      </c>
    </row>
    <row r="7529">
      <c r="A7529" t="str">
        <v>Comedor Social</v>
      </c>
      <c r="B7529" t="str">
        <v>IZABAL</v>
      </c>
      <c r="C7529" t="str">
        <v>LOS AMATES</v>
      </c>
      <c r="D7529" t="str">
        <v>Desayuno</v>
      </c>
      <c r="E7529" t="str">
        <v>08 Agosto</v>
      </c>
      <c r="F7529">
        <v>8</v>
      </c>
      <c r="G7529" s="1">
        <f>COMEDORES!S175</f>
        <v>2100</v>
      </c>
      <c r="H7529" s="1">
        <f>COMEDORES!T175</f>
        <v>190773.5</v>
      </c>
    </row>
    <row r="7530">
      <c r="A7530" t="str">
        <v>Comedor Social</v>
      </c>
      <c r="B7530" t="str">
        <v>IZABAL</v>
      </c>
      <c r="C7530" t="str">
        <v>LOS AMATES</v>
      </c>
      <c r="D7530" t="str">
        <v>Desayuno</v>
      </c>
      <c r="E7530" t="str">
        <v>09 Septiembre</v>
      </c>
      <c r="F7530">
        <v>9</v>
      </c>
      <c r="G7530" s="1">
        <f>COMEDORES!U175</f>
        <v>2000</v>
      </c>
      <c r="H7530" s="1">
        <f>COMEDORES!V175</f>
        <v>174184.5</v>
      </c>
    </row>
    <row r="7531">
      <c r="A7531" t="str">
        <v>Comedor Social</v>
      </c>
      <c r="B7531" t="str">
        <v>IZABAL</v>
      </c>
      <c r="C7531" t="str">
        <v>LOS AMATES</v>
      </c>
      <c r="D7531" t="str">
        <v>Almuerzo</v>
      </c>
      <c r="E7531" t="str">
        <v>01 Enero</v>
      </c>
      <c r="F7531">
        <v>1</v>
      </c>
      <c r="G7531" s="1">
        <f>COMEDORES!E176</f>
        <v>2850</v>
      </c>
      <c r="H7531" s="1">
        <f>COMEDORES!F176</f>
        <v>0</v>
      </c>
    </row>
    <row r="7532">
      <c r="A7532" t="str">
        <v>Comedor Social</v>
      </c>
      <c r="B7532" t="str">
        <v>IZABAL</v>
      </c>
      <c r="C7532" t="str">
        <v>LOS AMATES</v>
      </c>
      <c r="D7532" t="str">
        <v>Almuerzo</v>
      </c>
      <c r="E7532" t="str">
        <v>02 Febrero</v>
      </c>
      <c r="F7532">
        <v>2</v>
      </c>
      <c r="G7532" s="1">
        <f>COMEDORES!G176</f>
        <v>3000</v>
      </c>
      <c r="H7532" s="1">
        <f>COMEDORES!H176</f>
        <v>0</v>
      </c>
    </row>
    <row r="7533">
      <c r="A7533" t="str">
        <v>Comedor Social</v>
      </c>
      <c r="B7533" t="str">
        <v>IZABAL</v>
      </c>
      <c r="C7533" t="str">
        <v>LOS AMATES</v>
      </c>
      <c r="D7533" t="str">
        <v>Almuerzo</v>
      </c>
      <c r="E7533" t="str">
        <v>03 Marzo</v>
      </c>
      <c r="F7533">
        <v>3</v>
      </c>
      <c r="G7533" s="1">
        <f>COMEDORES!I176</f>
        <v>3300</v>
      </c>
      <c r="H7533" s="1">
        <f>COMEDORES!J176</f>
        <v>0</v>
      </c>
    </row>
    <row r="7534">
      <c r="A7534" t="str">
        <v>Comedor Social</v>
      </c>
      <c r="B7534" t="str">
        <v>IZABAL</v>
      </c>
      <c r="C7534" t="str">
        <v>LOS AMATES</v>
      </c>
      <c r="D7534" t="str">
        <v>Almuerzo</v>
      </c>
      <c r="E7534" t="str">
        <v>04 Abril</v>
      </c>
      <c r="F7534">
        <v>4</v>
      </c>
      <c r="G7534" s="1">
        <f>COMEDORES!K176</f>
        <v>2850</v>
      </c>
      <c r="H7534" s="1">
        <f>COMEDORES!L176</f>
        <v>0</v>
      </c>
    </row>
    <row r="7535">
      <c r="A7535" t="str">
        <v>Comedor Social</v>
      </c>
      <c r="B7535" t="str">
        <v>IZABAL</v>
      </c>
      <c r="C7535" t="str">
        <v>LOS AMATES</v>
      </c>
      <c r="D7535" t="str">
        <v>Almuerzo</v>
      </c>
      <c r="E7535" t="str">
        <v>05 Mayo</v>
      </c>
      <c r="F7535">
        <v>5</v>
      </c>
      <c r="G7535" s="1">
        <f>COMEDORES!M176</f>
        <v>3000</v>
      </c>
      <c r="H7535" s="1">
        <f>COMEDORES!N176</f>
        <v>0</v>
      </c>
    </row>
    <row r="7536">
      <c r="A7536" t="str">
        <v>Comedor Social</v>
      </c>
      <c r="B7536" t="str">
        <v>IZABAL</v>
      </c>
      <c r="C7536" t="str">
        <v>LOS AMATES</v>
      </c>
      <c r="D7536" t="str">
        <v>Almuerzo</v>
      </c>
      <c r="E7536" t="str">
        <v>06 Junio</v>
      </c>
      <c r="F7536">
        <v>6</v>
      </c>
      <c r="G7536" s="1">
        <f>COMEDORES!O176</f>
        <v>3150</v>
      </c>
      <c r="H7536" s="1">
        <f>COMEDORES!P176</f>
        <v>0</v>
      </c>
    </row>
    <row r="7537">
      <c r="A7537" t="str">
        <v>Comedor Social</v>
      </c>
      <c r="B7537" t="str">
        <v>IZABAL</v>
      </c>
      <c r="C7537" t="str">
        <v>LOS AMATES</v>
      </c>
      <c r="D7537" t="str">
        <v>Almuerzo</v>
      </c>
      <c r="E7537" t="str">
        <v>07 Julio</v>
      </c>
      <c r="F7537">
        <v>7</v>
      </c>
      <c r="G7537" s="1">
        <f>COMEDORES!Q176</f>
        <v>3450</v>
      </c>
      <c r="H7537" s="1">
        <f>COMEDORES!R176</f>
        <v>0</v>
      </c>
    </row>
    <row r="7538">
      <c r="A7538" t="str">
        <v>Comedor Social</v>
      </c>
      <c r="B7538" t="str">
        <v>IZABAL</v>
      </c>
      <c r="C7538" t="str">
        <v>LOS AMATES</v>
      </c>
      <c r="D7538" t="str">
        <v>Almuerzo</v>
      </c>
      <c r="E7538" t="str">
        <v>08 Agosto</v>
      </c>
      <c r="F7538">
        <v>8</v>
      </c>
      <c r="G7538" s="1">
        <f>COMEDORES!S176</f>
        <v>3150</v>
      </c>
      <c r="H7538" s="1">
        <f>COMEDORES!T176</f>
        <v>0</v>
      </c>
    </row>
    <row r="7539">
      <c r="A7539" t="str">
        <v>Comedor Social</v>
      </c>
      <c r="B7539" t="str">
        <v>IZABAL</v>
      </c>
      <c r="C7539" t="str">
        <v>LOS AMATES</v>
      </c>
      <c r="D7539" t="str">
        <v>Almuerzo</v>
      </c>
      <c r="E7539" t="str">
        <v>09 Septiembre</v>
      </c>
      <c r="F7539">
        <v>9</v>
      </c>
      <c r="G7539" s="1">
        <f>COMEDORES!U176</f>
        <v>3000</v>
      </c>
      <c r="H7539" s="1">
        <f>COMEDORES!V176</f>
        <v>0</v>
      </c>
    </row>
    <row r="7540">
      <c r="A7540" t="str">
        <v>Comedor Social</v>
      </c>
      <c r="B7540" t="str">
        <v>IZABAL</v>
      </c>
      <c r="C7540" t="str">
        <v>MORALES</v>
      </c>
      <c r="D7540" t="str">
        <v>Desayuno</v>
      </c>
      <c r="E7540" t="str">
        <v>01 Enero</v>
      </c>
      <c r="F7540">
        <v>1</v>
      </c>
      <c r="G7540" s="1">
        <f>COMEDORES!E177</f>
        <v>2070</v>
      </c>
      <c r="H7540" s="1">
        <f>COMEDORES!F177</f>
        <v>0</v>
      </c>
    </row>
    <row r="7541">
      <c r="A7541" t="str">
        <v>Comedor Social</v>
      </c>
      <c r="B7541" t="str">
        <v>IZABAL</v>
      </c>
      <c r="C7541" t="str">
        <v>MORALES</v>
      </c>
      <c r="D7541" t="str">
        <v>Desayuno</v>
      </c>
      <c r="E7541" t="str">
        <v>02 Febrero</v>
      </c>
      <c r="F7541">
        <v>2</v>
      </c>
      <c r="G7541" s="1">
        <f>COMEDORES!G177</f>
        <v>2225</v>
      </c>
      <c r="H7541" s="1">
        <f>COMEDORES!H177</f>
        <v>0</v>
      </c>
    </row>
    <row r="7542">
      <c r="A7542" t="str">
        <v>Comedor Social</v>
      </c>
      <c r="B7542" t="str">
        <v>IZABAL</v>
      </c>
      <c r="C7542" t="str">
        <v>MORALES</v>
      </c>
      <c r="D7542" t="str">
        <v>Desayuno</v>
      </c>
      <c r="E7542" t="str">
        <v>03 Marzo</v>
      </c>
      <c r="F7542">
        <v>3</v>
      </c>
      <c r="G7542" s="1">
        <f>COMEDORES!I177</f>
        <v>2200</v>
      </c>
      <c r="H7542" s="1">
        <f>COMEDORES!J177</f>
        <v>311934.15</v>
      </c>
    </row>
    <row r="7543">
      <c r="A7543" t="str">
        <v>Comedor Social</v>
      </c>
      <c r="B7543" t="str">
        <v>IZABAL</v>
      </c>
      <c r="C7543" t="str">
        <v>MORALES</v>
      </c>
      <c r="D7543" t="str">
        <v>Desayuno</v>
      </c>
      <c r="E7543" t="str">
        <v>04 Abril</v>
      </c>
      <c r="F7543">
        <v>4</v>
      </c>
      <c r="G7543" s="1">
        <f>COMEDORES!K177</f>
        <v>1900</v>
      </c>
      <c r="H7543" s="1">
        <f>COMEDORES!L177</f>
        <v>175500</v>
      </c>
    </row>
    <row r="7544">
      <c r="A7544" t="str">
        <v>Comedor Social</v>
      </c>
      <c r="B7544" t="str">
        <v>IZABAL</v>
      </c>
      <c r="C7544" t="str">
        <v>MORALES</v>
      </c>
      <c r="D7544" t="str">
        <v>Desayuno</v>
      </c>
      <c r="E7544" t="str">
        <v>05 Mayo</v>
      </c>
      <c r="F7544">
        <v>5</v>
      </c>
      <c r="G7544" s="1">
        <f>COMEDORES!M177</f>
        <v>2000</v>
      </c>
      <c r="H7544" s="1">
        <f>COMEDORES!N177</f>
        <v>123500</v>
      </c>
    </row>
    <row r="7545">
      <c r="A7545" t="str">
        <v>Comedor Social</v>
      </c>
      <c r="B7545" t="str">
        <v>IZABAL</v>
      </c>
      <c r="C7545" t="str">
        <v>MORALES</v>
      </c>
      <c r="D7545" t="str">
        <v>Desayuno</v>
      </c>
      <c r="E7545" t="str">
        <v>06 Junio</v>
      </c>
      <c r="F7545">
        <v>6</v>
      </c>
      <c r="G7545" s="1">
        <f>COMEDORES!O177</f>
        <v>2100</v>
      </c>
      <c r="H7545" s="1">
        <f>COMEDORES!P177</f>
        <v>130000</v>
      </c>
    </row>
    <row r="7546">
      <c r="A7546" t="str">
        <v>Comedor Social</v>
      </c>
      <c r="B7546" t="str">
        <v>IZABAL</v>
      </c>
      <c r="C7546" t="str">
        <v>MORALES</v>
      </c>
      <c r="D7546" t="str">
        <v>Desayuno</v>
      </c>
      <c r="E7546" t="str">
        <v>07 Julio</v>
      </c>
      <c r="F7546">
        <v>7</v>
      </c>
      <c r="G7546" s="1">
        <f>COMEDORES!Q177</f>
        <v>2300</v>
      </c>
      <c r="H7546" s="1">
        <f>COMEDORES!R177</f>
        <v>136500</v>
      </c>
    </row>
    <row r="7547">
      <c r="A7547" t="str">
        <v>Comedor Social</v>
      </c>
      <c r="B7547" t="str">
        <v>IZABAL</v>
      </c>
      <c r="C7547" t="str">
        <v>MORALES</v>
      </c>
      <c r="D7547" t="str">
        <v>Desayuno</v>
      </c>
      <c r="E7547" t="str">
        <v>08 Agosto</v>
      </c>
      <c r="F7547">
        <v>8</v>
      </c>
      <c r="G7547" s="1">
        <f>COMEDORES!S177</f>
        <v>2100</v>
      </c>
      <c r="H7547" s="1">
        <f>COMEDORES!T177</f>
        <v>149500</v>
      </c>
    </row>
    <row r="7548">
      <c r="A7548" t="str">
        <v>Comedor Social</v>
      </c>
      <c r="B7548" t="str">
        <v>IZABAL</v>
      </c>
      <c r="C7548" t="str">
        <v>MORALES</v>
      </c>
      <c r="D7548" t="str">
        <v>Desayuno</v>
      </c>
      <c r="E7548" t="str">
        <v>09 Septiembre</v>
      </c>
      <c r="F7548">
        <v>9</v>
      </c>
      <c r="G7548" s="1">
        <f>COMEDORES!U177</f>
        <v>2000</v>
      </c>
      <c r="H7548" s="1">
        <f>COMEDORES!V177</f>
        <v>136500</v>
      </c>
    </row>
    <row r="7549">
      <c r="A7549" t="str">
        <v>Comedor Social</v>
      </c>
      <c r="B7549" t="str">
        <v>IZABAL</v>
      </c>
      <c r="C7549" t="str">
        <v>MORALES</v>
      </c>
      <c r="D7549" t="str">
        <v>Almuerzo</v>
      </c>
      <c r="E7549" t="str">
        <v>01 Enero</v>
      </c>
      <c r="F7549">
        <v>1</v>
      </c>
      <c r="G7549" s="1">
        <f>COMEDORES!E178</f>
        <v>3135</v>
      </c>
      <c r="H7549" s="1">
        <f>COMEDORES!F178</f>
        <v>0</v>
      </c>
    </row>
    <row r="7550">
      <c r="A7550" t="str">
        <v>Comedor Social</v>
      </c>
      <c r="B7550" t="str">
        <v>IZABAL</v>
      </c>
      <c r="C7550" t="str">
        <v>MORALES</v>
      </c>
      <c r="D7550" t="str">
        <v>Almuerzo</v>
      </c>
      <c r="E7550" t="str">
        <v>02 Febrero</v>
      </c>
      <c r="F7550">
        <v>2</v>
      </c>
      <c r="G7550" s="1">
        <f>COMEDORES!G178</f>
        <v>3225</v>
      </c>
      <c r="H7550" s="1">
        <f>COMEDORES!H178</f>
        <v>0</v>
      </c>
    </row>
    <row r="7551">
      <c r="A7551" t="str">
        <v>Comedor Social</v>
      </c>
      <c r="B7551" t="str">
        <v>IZABAL</v>
      </c>
      <c r="C7551" t="str">
        <v>MORALES</v>
      </c>
      <c r="D7551" t="str">
        <v>Almuerzo</v>
      </c>
      <c r="E7551" t="str">
        <v>03 Marzo</v>
      </c>
      <c r="F7551">
        <v>3</v>
      </c>
      <c r="G7551" s="1">
        <f>COMEDORES!I178</f>
        <v>3300</v>
      </c>
      <c r="H7551" s="1">
        <f>COMEDORES!J178</f>
        <v>0</v>
      </c>
    </row>
    <row r="7552">
      <c r="A7552" t="str">
        <v>Comedor Social</v>
      </c>
      <c r="B7552" t="str">
        <v>IZABAL</v>
      </c>
      <c r="C7552" t="str">
        <v>MORALES</v>
      </c>
      <c r="D7552" t="str">
        <v>Almuerzo</v>
      </c>
      <c r="E7552" t="str">
        <v>04 Abril</v>
      </c>
      <c r="F7552">
        <v>4</v>
      </c>
      <c r="G7552" s="1">
        <f>COMEDORES!K178</f>
        <v>2850</v>
      </c>
      <c r="H7552" s="1">
        <f>COMEDORES!L178</f>
        <v>0</v>
      </c>
    </row>
    <row r="7553">
      <c r="A7553" t="str">
        <v>Comedor Social</v>
      </c>
      <c r="B7553" t="str">
        <v>IZABAL</v>
      </c>
      <c r="C7553" t="str">
        <v>MORALES</v>
      </c>
      <c r="D7553" t="str">
        <v>Almuerzo</v>
      </c>
      <c r="E7553" t="str">
        <v>05 Mayo</v>
      </c>
      <c r="F7553">
        <v>5</v>
      </c>
      <c r="G7553" s="1">
        <f>COMEDORES!M178</f>
        <v>3000</v>
      </c>
      <c r="H7553" s="1">
        <f>COMEDORES!N178</f>
        <v>0</v>
      </c>
    </row>
    <row r="7554">
      <c r="A7554" t="str">
        <v>Comedor Social</v>
      </c>
      <c r="B7554" t="str">
        <v>IZABAL</v>
      </c>
      <c r="C7554" t="str">
        <v>MORALES</v>
      </c>
      <c r="D7554" t="str">
        <v>Almuerzo</v>
      </c>
      <c r="E7554" t="str">
        <v>06 Junio</v>
      </c>
      <c r="F7554">
        <v>6</v>
      </c>
      <c r="G7554" s="1">
        <f>COMEDORES!O178</f>
        <v>3150</v>
      </c>
      <c r="H7554" s="1">
        <f>COMEDORES!P178</f>
        <v>0</v>
      </c>
    </row>
    <row r="7555">
      <c r="A7555" t="str">
        <v>Comedor Social</v>
      </c>
      <c r="B7555" t="str">
        <v>IZABAL</v>
      </c>
      <c r="C7555" t="str">
        <v>MORALES</v>
      </c>
      <c r="D7555" t="str">
        <v>Almuerzo</v>
      </c>
      <c r="E7555" t="str">
        <v>07 Julio</v>
      </c>
      <c r="F7555">
        <v>7</v>
      </c>
      <c r="G7555" s="1">
        <f>COMEDORES!Q178</f>
        <v>3450</v>
      </c>
      <c r="H7555" s="1">
        <f>COMEDORES!R178</f>
        <v>0</v>
      </c>
    </row>
    <row r="7556">
      <c r="A7556" t="str">
        <v>Comedor Social</v>
      </c>
      <c r="B7556" t="str">
        <v>IZABAL</v>
      </c>
      <c r="C7556" t="str">
        <v>MORALES</v>
      </c>
      <c r="D7556" t="str">
        <v>Almuerzo</v>
      </c>
      <c r="E7556" t="str">
        <v>08 Agosto</v>
      </c>
      <c r="F7556">
        <v>8</v>
      </c>
      <c r="G7556" s="1">
        <f>COMEDORES!S178</f>
        <v>3150</v>
      </c>
      <c r="H7556" s="1">
        <f>COMEDORES!T178</f>
        <v>0</v>
      </c>
    </row>
    <row r="7557">
      <c r="A7557" t="str">
        <v>Comedor Social</v>
      </c>
      <c r="B7557" t="str">
        <v>IZABAL</v>
      </c>
      <c r="C7557" t="str">
        <v>MORALES</v>
      </c>
      <c r="D7557" t="str">
        <v>Almuerzo</v>
      </c>
      <c r="E7557" t="str">
        <v>09 Septiembre</v>
      </c>
      <c r="F7557">
        <v>9</v>
      </c>
      <c r="G7557" s="1">
        <f>COMEDORES!U178</f>
        <v>3000</v>
      </c>
      <c r="H7557" s="1">
        <f>COMEDORES!V178</f>
        <v>0</v>
      </c>
    </row>
    <row r="7558">
      <c r="A7558" t="str">
        <v>Comedor Social</v>
      </c>
      <c r="B7558" t="str">
        <v>IZABAL</v>
      </c>
      <c r="C7558" t="str">
        <v>PUERTO BARRIOS (Entre Ríos)</v>
      </c>
      <c r="D7558" t="str">
        <v>Desayuno</v>
      </c>
      <c r="E7558" t="str">
        <v>01 Enero</v>
      </c>
      <c r="F7558">
        <v>1</v>
      </c>
      <c r="G7558" s="1">
        <f>COMEDORES!E179</f>
        <v>1800</v>
      </c>
      <c r="H7558" s="1">
        <f>COMEDORES!F179</f>
        <v>0</v>
      </c>
    </row>
    <row r="7559">
      <c r="A7559" t="str">
        <v>Comedor Social</v>
      </c>
      <c r="B7559" t="str">
        <v>IZABAL</v>
      </c>
      <c r="C7559" t="str">
        <v>PUERTO BARRIOS (Entre Ríos)</v>
      </c>
      <c r="D7559" t="str">
        <v>Desayuno</v>
      </c>
      <c r="E7559" t="str">
        <v>02 Febrero</v>
      </c>
      <c r="F7559">
        <v>2</v>
      </c>
      <c r="G7559" s="1">
        <f>COMEDORES!G179</f>
        <v>2000</v>
      </c>
      <c r="H7559" s="1">
        <f>COMEDORES!H179</f>
        <v>0</v>
      </c>
    </row>
    <row r="7560">
      <c r="A7560" t="str">
        <v>Comedor Social</v>
      </c>
      <c r="B7560" t="str">
        <v>IZABAL</v>
      </c>
      <c r="C7560" t="str">
        <v>PUERTO BARRIOS (Entre Ríos)</v>
      </c>
      <c r="D7560" t="str">
        <v>Desayuno</v>
      </c>
      <c r="E7560" t="str">
        <v>03 Marzo</v>
      </c>
      <c r="F7560">
        <v>3</v>
      </c>
      <c r="G7560" s="1">
        <f>COMEDORES!I179</f>
        <v>2200</v>
      </c>
      <c r="H7560" s="1">
        <f>COMEDORES!J179</f>
        <v>286769.75</v>
      </c>
    </row>
    <row r="7561">
      <c r="A7561" t="str">
        <v>Comedor Social</v>
      </c>
      <c r="B7561" t="str">
        <v>IZABAL</v>
      </c>
      <c r="C7561" t="str">
        <v>PUERTO BARRIOS (Entre Ríos)</v>
      </c>
      <c r="D7561" t="str">
        <v>Desayuno</v>
      </c>
      <c r="E7561" t="str">
        <v>04 Abril</v>
      </c>
      <c r="F7561">
        <v>4</v>
      </c>
      <c r="G7561" s="1">
        <f>COMEDORES!K179</f>
        <v>1900</v>
      </c>
      <c r="H7561" s="1">
        <f>COMEDORES!L179</f>
        <v>156098.25</v>
      </c>
    </row>
    <row r="7562">
      <c r="A7562" t="str">
        <v>Comedor Social</v>
      </c>
      <c r="B7562" t="str">
        <v>IZABAL</v>
      </c>
      <c r="C7562" t="str">
        <v>PUERTO BARRIOS (Entre Ríos)</v>
      </c>
      <c r="D7562" t="str">
        <v>Desayuno</v>
      </c>
      <c r="E7562" t="str">
        <v>05 Mayo</v>
      </c>
      <c r="F7562">
        <v>5</v>
      </c>
      <c r="G7562" s="1">
        <f>COMEDORES!M179</f>
        <v>1863</v>
      </c>
      <c r="H7562" s="1">
        <f>COMEDORES!N179</f>
        <v>141231.75</v>
      </c>
    </row>
    <row r="7563">
      <c r="A7563" t="str">
        <v>Comedor Social</v>
      </c>
      <c r="B7563" t="str">
        <v>IZABAL</v>
      </c>
      <c r="C7563" t="str">
        <v>PUERTO BARRIOS (Entre Ríos)</v>
      </c>
      <c r="D7563" t="str">
        <v>Desayuno</v>
      </c>
      <c r="E7563" t="str">
        <v>06 Junio</v>
      </c>
      <c r="F7563">
        <v>6</v>
      </c>
      <c r="G7563" s="1">
        <f>COMEDORES!O179</f>
        <v>2100</v>
      </c>
      <c r="H7563" s="1">
        <f>COMEDORES!P179</f>
        <v>144381.01</v>
      </c>
    </row>
    <row r="7564">
      <c r="A7564" t="str">
        <v>Comedor Social</v>
      </c>
      <c r="B7564" t="str">
        <v>IZABAL</v>
      </c>
      <c r="C7564" t="str">
        <v>PUERTO BARRIOS (Entre Ríos)</v>
      </c>
      <c r="D7564" t="str">
        <v>Desayuno</v>
      </c>
      <c r="E7564" t="str">
        <v>07 Julio</v>
      </c>
      <c r="F7564">
        <v>7</v>
      </c>
      <c r="G7564" s="1">
        <f>COMEDORES!Q179</f>
        <v>2300</v>
      </c>
      <c r="H7564" s="1">
        <f>COMEDORES!R179</f>
        <v>156098.25</v>
      </c>
    </row>
    <row r="7565">
      <c r="A7565" t="str">
        <v>Comedor Social</v>
      </c>
      <c r="B7565" t="str">
        <v>IZABAL</v>
      </c>
      <c r="C7565" t="str">
        <v>PUERTO BARRIOS (Entre Ríos)</v>
      </c>
      <c r="D7565" t="str">
        <v>Desayuno</v>
      </c>
      <c r="E7565" t="str">
        <v>08 Agosto</v>
      </c>
      <c r="F7565">
        <v>8</v>
      </c>
      <c r="G7565" s="1">
        <f>COMEDORES!S179</f>
        <v>2100</v>
      </c>
      <c r="H7565" s="1">
        <f>COMEDORES!T179</f>
        <v>170964.75</v>
      </c>
    </row>
    <row r="7566">
      <c r="A7566" t="str">
        <v>Comedor Social</v>
      </c>
      <c r="B7566" t="str">
        <v>IZABAL</v>
      </c>
      <c r="C7566" t="str">
        <v>PUERTO BARRIOS (Entre Ríos)</v>
      </c>
      <c r="D7566" t="str">
        <v>Desayuno</v>
      </c>
      <c r="E7566" t="str">
        <v>09 Septiembre</v>
      </c>
      <c r="F7566">
        <v>9</v>
      </c>
      <c r="G7566" s="1">
        <f>COMEDORES!U179</f>
        <v>2000</v>
      </c>
      <c r="H7566" s="1">
        <f>COMEDORES!V179</f>
        <v>156098.25</v>
      </c>
    </row>
    <row r="7567">
      <c r="A7567" t="str">
        <v>Comedor Social</v>
      </c>
      <c r="B7567" t="str">
        <v>IZABAL</v>
      </c>
      <c r="C7567" t="str">
        <v>PUERTO BARRIOS (Entre Ríos)</v>
      </c>
      <c r="D7567" t="str">
        <v>Almuerzo</v>
      </c>
      <c r="E7567" t="str">
        <v>01 Enero</v>
      </c>
      <c r="F7567">
        <v>1</v>
      </c>
      <c r="G7567" s="1">
        <f>COMEDORES!E180</f>
        <v>2375</v>
      </c>
      <c r="H7567" s="1">
        <f>COMEDORES!F180</f>
        <v>0</v>
      </c>
    </row>
    <row r="7568">
      <c r="A7568" t="str">
        <v>Comedor Social</v>
      </c>
      <c r="B7568" t="str">
        <v>IZABAL</v>
      </c>
      <c r="C7568" t="str">
        <v>PUERTO BARRIOS (Entre Ríos)</v>
      </c>
      <c r="D7568" t="str">
        <v>Almuerzo</v>
      </c>
      <c r="E7568" t="str">
        <v>02 Febrero</v>
      </c>
      <c r="F7568">
        <v>2</v>
      </c>
      <c r="G7568" s="1">
        <f>COMEDORES!G180</f>
        <v>2500</v>
      </c>
      <c r="H7568" s="1">
        <f>COMEDORES!H180</f>
        <v>0</v>
      </c>
    </row>
    <row r="7569">
      <c r="A7569" t="str">
        <v>Comedor Social</v>
      </c>
      <c r="B7569" t="str">
        <v>IZABAL</v>
      </c>
      <c r="C7569" t="str">
        <v>PUERTO BARRIOS (Entre Ríos)</v>
      </c>
      <c r="D7569" t="str">
        <v>Almuerzo</v>
      </c>
      <c r="E7569" t="str">
        <v>03 Marzo</v>
      </c>
      <c r="F7569">
        <v>3</v>
      </c>
      <c r="G7569" s="1">
        <f>COMEDORES!I180</f>
        <v>2750</v>
      </c>
      <c r="H7569" s="1">
        <f>COMEDORES!J180</f>
        <v>0</v>
      </c>
    </row>
    <row r="7570">
      <c r="A7570" t="str">
        <v>Comedor Social</v>
      </c>
      <c r="B7570" t="str">
        <v>IZABAL</v>
      </c>
      <c r="C7570" t="str">
        <v>PUERTO BARRIOS (Entre Ríos)</v>
      </c>
      <c r="D7570" t="str">
        <v>Almuerzo</v>
      </c>
      <c r="E7570" t="str">
        <v>04 Abril</v>
      </c>
      <c r="F7570">
        <v>4</v>
      </c>
      <c r="G7570" s="1">
        <f>COMEDORES!K180</f>
        <v>2375</v>
      </c>
      <c r="H7570" s="1">
        <f>COMEDORES!L180</f>
        <v>0</v>
      </c>
    </row>
    <row r="7571">
      <c r="A7571" t="str">
        <v>Comedor Social</v>
      </c>
      <c r="B7571" t="str">
        <v>IZABAL</v>
      </c>
      <c r="C7571" t="str">
        <v>PUERTO BARRIOS (Entre Ríos)</v>
      </c>
      <c r="D7571" t="str">
        <v>Almuerzo</v>
      </c>
      <c r="E7571" t="str">
        <v>05 Mayo</v>
      </c>
      <c r="F7571">
        <v>5</v>
      </c>
      <c r="G7571" s="1">
        <f>COMEDORES!M180</f>
        <v>2500</v>
      </c>
      <c r="H7571" s="1">
        <f>COMEDORES!N180</f>
        <v>0</v>
      </c>
    </row>
    <row r="7572">
      <c r="A7572" t="str">
        <v>Comedor Social</v>
      </c>
      <c r="B7572" t="str">
        <v>IZABAL</v>
      </c>
      <c r="C7572" t="str">
        <v>PUERTO BARRIOS (Entre Ríos)</v>
      </c>
      <c r="D7572" t="str">
        <v>Almuerzo</v>
      </c>
      <c r="E7572" t="str">
        <v>06 Junio</v>
      </c>
      <c r="F7572">
        <v>6</v>
      </c>
      <c r="G7572" s="1">
        <f>COMEDORES!O180</f>
        <v>2625</v>
      </c>
      <c r="H7572" s="1">
        <f>COMEDORES!P180</f>
        <v>0</v>
      </c>
    </row>
    <row r="7573">
      <c r="A7573" t="str">
        <v>Comedor Social</v>
      </c>
      <c r="B7573" t="str">
        <v>IZABAL</v>
      </c>
      <c r="C7573" t="str">
        <v>PUERTO BARRIOS (Entre Ríos)</v>
      </c>
      <c r="D7573" t="str">
        <v>Almuerzo</v>
      </c>
      <c r="E7573" t="str">
        <v>07 Julio</v>
      </c>
      <c r="F7573">
        <v>7</v>
      </c>
      <c r="G7573" s="1">
        <f>COMEDORES!Q180</f>
        <v>2875</v>
      </c>
      <c r="H7573" s="1">
        <f>COMEDORES!R180</f>
        <v>0</v>
      </c>
    </row>
    <row r="7574">
      <c r="A7574" t="str">
        <v>Comedor Social</v>
      </c>
      <c r="B7574" t="str">
        <v>IZABAL</v>
      </c>
      <c r="C7574" t="str">
        <v>PUERTO BARRIOS (Entre Ríos)</v>
      </c>
      <c r="D7574" t="str">
        <v>Almuerzo</v>
      </c>
      <c r="E7574" t="str">
        <v>08 Agosto</v>
      </c>
      <c r="F7574">
        <v>8</v>
      </c>
      <c r="G7574" s="1">
        <f>COMEDORES!S180</f>
        <v>2625</v>
      </c>
      <c r="H7574" s="1">
        <f>COMEDORES!T180</f>
        <v>0</v>
      </c>
    </row>
    <row r="7575">
      <c r="A7575" t="str">
        <v>Comedor Social</v>
      </c>
      <c r="B7575" t="str">
        <v>IZABAL</v>
      </c>
      <c r="C7575" t="str">
        <v>PUERTO BARRIOS (Entre Ríos)</v>
      </c>
      <c r="D7575" t="str">
        <v>Almuerzo</v>
      </c>
      <c r="E7575" t="str">
        <v>09 Septiembre</v>
      </c>
      <c r="F7575">
        <v>9</v>
      </c>
      <c r="G7575" s="1">
        <f>COMEDORES!U180</f>
        <v>2500</v>
      </c>
      <c r="H7575" s="1">
        <f>COMEDORES!V180</f>
        <v>0</v>
      </c>
    </row>
    <row r="7576">
      <c r="A7576" t="str">
        <v>Comedor Social</v>
      </c>
      <c r="B7576" t="str">
        <v>JALAPA</v>
      </c>
      <c r="C7576" t="str">
        <v>JALAPA</v>
      </c>
      <c r="D7576" t="str">
        <v>Desayuno</v>
      </c>
      <c r="E7576" t="str">
        <v>01 Enero</v>
      </c>
      <c r="F7576">
        <v>1</v>
      </c>
      <c r="G7576" s="1">
        <f>COMEDORES!E181</f>
        <v>0</v>
      </c>
      <c r="H7576" s="1">
        <f>COMEDORES!F181</f>
        <v>0</v>
      </c>
    </row>
    <row r="7577">
      <c r="A7577" t="str">
        <v>Comedor Social</v>
      </c>
      <c r="B7577" t="str">
        <v>JALAPA</v>
      </c>
      <c r="C7577" t="str">
        <v>JALAPA</v>
      </c>
      <c r="D7577" t="str">
        <v>Desayuno</v>
      </c>
      <c r="E7577" t="str">
        <v>02 Febrero</v>
      </c>
      <c r="F7577">
        <v>2</v>
      </c>
      <c r="G7577" s="1">
        <f>COMEDORES!G181</f>
        <v>0</v>
      </c>
      <c r="H7577" s="1">
        <f>COMEDORES!H181</f>
        <v>0</v>
      </c>
    </row>
    <row r="7578">
      <c r="A7578" t="str">
        <v>Comedor Social</v>
      </c>
      <c r="B7578" t="str">
        <v>JALAPA</v>
      </c>
      <c r="C7578" t="str">
        <v>JALAPA</v>
      </c>
      <c r="D7578" t="str">
        <v>Desayuno</v>
      </c>
      <c r="E7578" t="str">
        <v>03 Marzo</v>
      </c>
      <c r="F7578">
        <v>3</v>
      </c>
      <c r="G7578" s="1">
        <f>COMEDORES!I181</f>
        <v>0</v>
      </c>
      <c r="H7578" s="1">
        <f>COMEDORES!J181</f>
        <v>0</v>
      </c>
    </row>
    <row r="7579">
      <c r="A7579" t="str">
        <v>Comedor Social</v>
      </c>
      <c r="B7579" t="str">
        <v>JALAPA</v>
      </c>
      <c r="C7579" t="str">
        <v>JALAPA</v>
      </c>
      <c r="D7579" t="str">
        <v>Desayuno</v>
      </c>
      <c r="E7579" t="str">
        <v>04 Abril</v>
      </c>
      <c r="F7579">
        <v>4</v>
      </c>
      <c r="G7579" s="1">
        <f>COMEDORES!K181</f>
        <v>0</v>
      </c>
      <c r="H7579" s="1">
        <f>COMEDORES!L181</f>
        <v>0</v>
      </c>
    </row>
    <row r="7580">
      <c r="A7580" t="str">
        <v>Comedor Social</v>
      </c>
      <c r="B7580" t="str">
        <v>JALAPA</v>
      </c>
      <c r="C7580" t="str">
        <v>JALAPA</v>
      </c>
      <c r="D7580" t="str">
        <v>Desayuno</v>
      </c>
      <c r="E7580" t="str">
        <v>05 Mayo</v>
      </c>
      <c r="F7580">
        <v>5</v>
      </c>
      <c r="G7580" s="1">
        <f>COMEDORES!M181</f>
        <v>0</v>
      </c>
      <c r="H7580" s="1">
        <f>COMEDORES!N181</f>
        <v>0</v>
      </c>
    </row>
    <row r="7581">
      <c r="A7581" t="str">
        <v>Comedor Social</v>
      </c>
      <c r="B7581" t="str">
        <v>JALAPA</v>
      </c>
      <c r="C7581" t="str">
        <v>JALAPA</v>
      </c>
      <c r="D7581" t="str">
        <v>Desayuno</v>
      </c>
      <c r="E7581" t="str">
        <v>06 Junio</v>
      </c>
      <c r="F7581">
        <v>6</v>
      </c>
      <c r="G7581" s="1">
        <f>COMEDORES!O181</f>
        <v>0</v>
      </c>
      <c r="H7581" s="1">
        <f>COMEDORES!P181</f>
        <v>0</v>
      </c>
    </row>
    <row r="7582">
      <c r="A7582" t="str">
        <v>Comedor Social</v>
      </c>
      <c r="B7582" t="str">
        <v>JALAPA</v>
      </c>
      <c r="C7582" t="str">
        <v>JALAPA</v>
      </c>
      <c r="D7582" t="str">
        <v>Desayuno</v>
      </c>
      <c r="E7582" t="str">
        <v>07 Julio</v>
      </c>
      <c r="F7582">
        <v>7</v>
      </c>
      <c r="G7582" s="1">
        <f>COMEDORES!Q181</f>
        <v>5550</v>
      </c>
      <c r="H7582" s="1">
        <f>COMEDORES!R181</f>
        <v>0</v>
      </c>
    </row>
    <row r="7583">
      <c r="A7583" t="str">
        <v>Comedor Social</v>
      </c>
      <c r="B7583" t="str">
        <v>JALAPA</v>
      </c>
      <c r="C7583" t="str">
        <v>JALAPA</v>
      </c>
      <c r="D7583" t="str">
        <v>Desayuno</v>
      </c>
      <c r="E7583" t="str">
        <v>08 Agosto</v>
      </c>
      <c r="F7583">
        <v>8</v>
      </c>
      <c r="G7583" s="1">
        <f>COMEDORES!S181</f>
        <v>7350</v>
      </c>
      <c r="H7583" s="1">
        <f>COMEDORES!T181</f>
        <v>379159.5</v>
      </c>
    </row>
    <row r="7584">
      <c r="A7584" t="str">
        <v>Comedor Social</v>
      </c>
      <c r="B7584" t="str">
        <v>JALAPA</v>
      </c>
      <c r="C7584" t="str">
        <v>JALAPA</v>
      </c>
      <c r="D7584" t="str">
        <v>Desayuno</v>
      </c>
      <c r="E7584" t="str">
        <v>09 Septiembre</v>
      </c>
      <c r="F7584">
        <v>9</v>
      </c>
      <c r="G7584" s="1">
        <f>COMEDORES!U181</f>
        <v>7000</v>
      </c>
      <c r="H7584" s="1">
        <f>COMEDORES!V181</f>
        <v>498892.2</v>
      </c>
    </row>
    <row r="7585">
      <c r="A7585" t="str">
        <v>Comedor Social</v>
      </c>
      <c r="B7585" t="str">
        <v>JALAPA</v>
      </c>
      <c r="C7585" t="str">
        <v>JALAPA</v>
      </c>
      <c r="D7585" t="str">
        <v>Almuerzo</v>
      </c>
      <c r="E7585" t="str">
        <v>01 Enero</v>
      </c>
      <c r="F7585">
        <v>1</v>
      </c>
      <c r="G7585" s="1">
        <f>COMEDORES!E182</f>
        <v>0</v>
      </c>
      <c r="H7585" s="1">
        <f>COMEDORES!F182</f>
        <v>0</v>
      </c>
    </row>
    <row r="7586">
      <c r="A7586" t="str">
        <v>Comedor Social</v>
      </c>
      <c r="B7586" t="str">
        <v>JALAPA</v>
      </c>
      <c r="C7586" t="str">
        <v>JALAPA</v>
      </c>
      <c r="D7586" t="str">
        <v>Almuerzo</v>
      </c>
      <c r="E7586" t="str">
        <v>02 Febrero</v>
      </c>
      <c r="F7586">
        <v>2</v>
      </c>
      <c r="G7586" s="1">
        <f>COMEDORES!G182</f>
        <v>0</v>
      </c>
      <c r="H7586" s="1">
        <f>COMEDORES!H182</f>
        <v>0</v>
      </c>
    </row>
    <row r="7587">
      <c r="A7587" t="str">
        <v>Comedor Social</v>
      </c>
      <c r="B7587" t="str">
        <v>JALAPA</v>
      </c>
      <c r="C7587" t="str">
        <v>JALAPA</v>
      </c>
      <c r="D7587" t="str">
        <v>Almuerzo</v>
      </c>
      <c r="E7587" t="str">
        <v>03 Marzo</v>
      </c>
      <c r="F7587">
        <v>3</v>
      </c>
      <c r="G7587" s="1">
        <f>COMEDORES!I182</f>
        <v>0</v>
      </c>
      <c r="H7587" s="1">
        <f>COMEDORES!J182</f>
        <v>0</v>
      </c>
    </row>
    <row r="7588">
      <c r="A7588" t="str">
        <v>Comedor Social</v>
      </c>
      <c r="B7588" t="str">
        <v>JALAPA</v>
      </c>
      <c r="C7588" t="str">
        <v>JALAPA</v>
      </c>
      <c r="D7588" t="str">
        <v>Almuerzo</v>
      </c>
      <c r="E7588" t="str">
        <v>04 Abril</v>
      </c>
      <c r="F7588">
        <v>4</v>
      </c>
      <c r="G7588" s="1">
        <f>COMEDORES!K182</f>
        <v>0</v>
      </c>
      <c r="H7588" s="1">
        <f>COMEDORES!L182</f>
        <v>0</v>
      </c>
    </row>
    <row r="7589">
      <c r="A7589" t="str">
        <v>Comedor Social</v>
      </c>
      <c r="B7589" t="str">
        <v>JALAPA</v>
      </c>
      <c r="C7589" t="str">
        <v>JALAPA</v>
      </c>
      <c r="D7589" t="str">
        <v>Almuerzo</v>
      </c>
      <c r="E7589" t="str">
        <v>05 Mayo</v>
      </c>
      <c r="F7589">
        <v>5</v>
      </c>
      <c r="G7589" s="1">
        <f>COMEDORES!M182</f>
        <v>0</v>
      </c>
      <c r="H7589" s="1">
        <f>COMEDORES!N182</f>
        <v>0</v>
      </c>
    </row>
    <row r="7590">
      <c r="A7590" t="str">
        <v>Comedor Social</v>
      </c>
      <c r="B7590" t="str">
        <v>JALAPA</v>
      </c>
      <c r="C7590" t="str">
        <v>JALAPA</v>
      </c>
      <c r="D7590" t="str">
        <v>Almuerzo</v>
      </c>
      <c r="E7590" t="str">
        <v>06 Junio</v>
      </c>
      <c r="F7590">
        <v>6</v>
      </c>
      <c r="G7590" s="1">
        <f>COMEDORES!O182</f>
        <v>0</v>
      </c>
      <c r="H7590" s="1">
        <f>COMEDORES!P182</f>
        <v>0</v>
      </c>
    </row>
    <row r="7591">
      <c r="A7591" t="str">
        <v>Comedor Social</v>
      </c>
      <c r="B7591" t="str">
        <v>JALAPA</v>
      </c>
      <c r="C7591" t="str">
        <v>JALAPA</v>
      </c>
      <c r="D7591" t="str">
        <v>Almuerzo</v>
      </c>
      <c r="E7591" t="str">
        <v>07 Julio</v>
      </c>
      <c r="F7591">
        <v>7</v>
      </c>
      <c r="G7591" s="1">
        <f>COMEDORES!Q182</f>
        <v>6400</v>
      </c>
      <c r="H7591" s="1">
        <f>COMEDORES!R182</f>
        <v>0</v>
      </c>
    </row>
    <row r="7592">
      <c r="A7592" t="str">
        <v>Comedor Social</v>
      </c>
      <c r="B7592" t="str">
        <v>JALAPA</v>
      </c>
      <c r="C7592" t="str">
        <v>JALAPA</v>
      </c>
      <c r="D7592" t="str">
        <v>Almuerzo</v>
      </c>
      <c r="E7592" t="str">
        <v>08 Agosto</v>
      </c>
      <c r="F7592">
        <v>8</v>
      </c>
      <c r="G7592" s="1">
        <f>COMEDORES!S182</f>
        <v>8378</v>
      </c>
      <c r="H7592" s="1">
        <f>COMEDORES!T182</f>
        <v>0</v>
      </c>
    </row>
    <row r="7593">
      <c r="A7593" t="str">
        <v>Comedor Social</v>
      </c>
      <c r="B7593" t="str">
        <v>JALAPA</v>
      </c>
      <c r="C7593" t="str">
        <v>JALAPA</v>
      </c>
      <c r="D7593" t="str">
        <v>Almuerzo</v>
      </c>
      <c r="E7593" t="str">
        <v>09 Septiembre</v>
      </c>
      <c r="F7593">
        <v>9</v>
      </c>
      <c r="G7593" s="1">
        <f>COMEDORES!U182</f>
        <v>8000</v>
      </c>
      <c r="H7593" s="1">
        <f>COMEDORES!V182</f>
        <v>0</v>
      </c>
    </row>
    <row r="7594">
      <c r="A7594" t="str">
        <v>Comedor Social</v>
      </c>
      <c r="B7594" t="str">
        <v>JALAPA</v>
      </c>
      <c r="C7594" t="str">
        <v>MONJAS</v>
      </c>
      <c r="D7594" t="str">
        <v>Desayuno</v>
      </c>
      <c r="E7594" t="str">
        <v>01 Enero</v>
      </c>
      <c r="F7594">
        <v>1</v>
      </c>
      <c r="G7594" s="1">
        <f>COMEDORES!E183</f>
        <v>0</v>
      </c>
      <c r="H7594" s="1">
        <f>COMEDORES!F183</f>
        <v>0</v>
      </c>
    </row>
    <row r="7595">
      <c r="A7595" t="str">
        <v>Comedor Social</v>
      </c>
      <c r="B7595" t="str">
        <v>JALAPA</v>
      </c>
      <c r="C7595" t="str">
        <v>MONJAS</v>
      </c>
      <c r="D7595" t="str">
        <v>Desayuno</v>
      </c>
      <c r="E7595" t="str">
        <v>02 Febrero</v>
      </c>
      <c r="F7595">
        <v>2</v>
      </c>
      <c r="G7595" s="1">
        <f>COMEDORES!G183</f>
        <v>0</v>
      </c>
      <c r="H7595" s="1">
        <f>COMEDORES!H183</f>
        <v>0</v>
      </c>
    </row>
    <row r="7596">
      <c r="A7596" t="str">
        <v>Comedor Social</v>
      </c>
      <c r="B7596" t="str">
        <v>JALAPA</v>
      </c>
      <c r="C7596" t="str">
        <v>MONJAS</v>
      </c>
      <c r="D7596" t="str">
        <v>Desayuno</v>
      </c>
      <c r="E7596" t="str">
        <v>03 Marzo</v>
      </c>
      <c r="F7596">
        <v>3</v>
      </c>
      <c r="G7596" s="1">
        <f>COMEDORES!I183</f>
        <v>0</v>
      </c>
      <c r="H7596" s="1">
        <f>COMEDORES!J183</f>
        <v>0</v>
      </c>
    </row>
    <row r="7597">
      <c r="A7597" t="str">
        <v>Comedor Social</v>
      </c>
      <c r="B7597" t="str">
        <v>JALAPA</v>
      </c>
      <c r="C7597" t="str">
        <v>MONJAS</v>
      </c>
      <c r="D7597" t="str">
        <v>Desayuno</v>
      </c>
      <c r="E7597" t="str">
        <v>04 Abril</v>
      </c>
      <c r="F7597">
        <v>4</v>
      </c>
      <c r="G7597" s="1">
        <f>COMEDORES!K183</f>
        <v>0</v>
      </c>
      <c r="H7597" s="1">
        <f>COMEDORES!L183</f>
        <v>0</v>
      </c>
    </row>
    <row r="7598">
      <c r="A7598" t="str">
        <v>Comedor Social</v>
      </c>
      <c r="B7598" t="str">
        <v>JALAPA</v>
      </c>
      <c r="C7598" t="str">
        <v>MONJAS</v>
      </c>
      <c r="D7598" t="str">
        <v>Desayuno</v>
      </c>
      <c r="E7598" t="str">
        <v>05 Mayo</v>
      </c>
      <c r="F7598">
        <v>5</v>
      </c>
      <c r="G7598" s="1">
        <f>COMEDORES!M183</f>
        <v>0</v>
      </c>
      <c r="H7598" s="1">
        <f>COMEDORES!N183</f>
        <v>0</v>
      </c>
    </row>
    <row r="7599">
      <c r="A7599" t="str">
        <v>Comedor Social</v>
      </c>
      <c r="B7599" t="str">
        <v>JALAPA</v>
      </c>
      <c r="C7599" t="str">
        <v>MONJAS</v>
      </c>
      <c r="D7599" t="str">
        <v>Desayuno</v>
      </c>
      <c r="E7599" t="str">
        <v>06 Junio</v>
      </c>
      <c r="F7599">
        <v>6</v>
      </c>
      <c r="G7599" s="1">
        <f>COMEDORES!O183</f>
        <v>0</v>
      </c>
      <c r="H7599" s="1">
        <f>COMEDORES!P183</f>
        <v>0</v>
      </c>
    </row>
    <row r="7600">
      <c r="A7600" t="str">
        <v>Comedor Social</v>
      </c>
      <c r="B7600" t="str">
        <v>JALAPA</v>
      </c>
      <c r="C7600" t="str">
        <v>MONJAS</v>
      </c>
      <c r="D7600" t="str">
        <v>Desayuno</v>
      </c>
      <c r="E7600" t="str">
        <v>07 Julio</v>
      </c>
      <c r="F7600">
        <v>7</v>
      </c>
      <c r="G7600" s="1">
        <f>COMEDORES!Q183</f>
        <v>2550</v>
      </c>
      <c r="H7600" s="1">
        <f>COMEDORES!R183</f>
        <v>0</v>
      </c>
    </row>
    <row r="7601">
      <c r="A7601" t="str">
        <v>Comedor Social</v>
      </c>
      <c r="B7601" t="str">
        <v>JALAPA</v>
      </c>
      <c r="C7601" t="str">
        <v>MONJAS</v>
      </c>
      <c r="D7601" t="str">
        <v>Desayuno</v>
      </c>
      <c r="E7601" t="str">
        <v>08 Agosto</v>
      </c>
      <c r="F7601">
        <v>8</v>
      </c>
      <c r="G7601" s="1">
        <f>COMEDORES!S183</f>
        <v>5700</v>
      </c>
      <c r="H7601" s="1">
        <f>COMEDORES!T183</f>
        <v>189439.5</v>
      </c>
    </row>
    <row r="7602">
      <c r="A7602" t="str">
        <v>Comedor Social</v>
      </c>
      <c r="B7602" t="str">
        <v>JALAPA</v>
      </c>
      <c r="C7602" t="str">
        <v>MONJAS</v>
      </c>
      <c r="D7602" t="str">
        <v>Desayuno</v>
      </c>
      <c r="E7602" t="str">
        <v>09 Septiembre</v>
      </c>
      <c r="F7602">
        <v>9</v>
      </c>
      <c r="G7602" s="1">
        <f>COMEDORES!U183</f>
        <v>2000</v>
      </c>
      <c r="H7602" s="1">
        <f>COMEDORES!V183</f>
        <v>234013.5</v>
      </c>
    </row>
    <row r="7603">
      <c r="A7603" t="str">
        <v>Comedor Social</v>
      </c>
      <c r="B7603" t="str">
        <v>JALAPA</v>
      </c>
      <c r="C7603" t="str">
        <v>MONJAS</v>
      </c>
      <c r="D7603" t="str">
        <v>Almuerzo</v>
      </c>
      <c r="E7603" t="str">
        <v>01 Enero</v>
      </c>
      <c r="F7603">
        <v>1</v>
      </c>
      <c r="G7603" s="1">
        <f>COMEDORES!E184</f>
        <v>0</v>
      </c>
      <c r="H7603" s="1">
        <f>COMEDORES!F184</f>
        <v>0</v>
      </c>
    </row>
    <row r="7604">
      <c r="A7604" t="str">
        <v>Comedor Social</v>
      </c>
      <c r="B7604" t="str">
        <v>JALAPA</v>
      </c>
      <c r="C7604" t="str">
        <v>MONJAS</v>
      </c>
      <c r="D7604" t="str">
        <v>Almuerzo</v>
      </c>
      <c r="E7604" t="str">
        <v>02 Febrero</v>
      </c>
      <c r="F7604">
        <v>2</v>
      </c>
      <c r="G7604" s="1">
        <f>COMEDORES!G184</f>
        <v>0</v>
      </c>
      <c r="H7604" s="1">
        <f>COMEDORES!H184</f>
        <v>0</v>
      </c>
    </row>
    <row r="7605">
      <c r="A7605" t="str">
        <v>Comedor Social</v>
      </c>
      <c r="B7605" t="str">
        <v>JALAPA</v>
      </c>
      <c r="C7605" t="str">
        <v>MONJAS</v>
      </c>
      <c r="D7605" t="str">
        <v>Almuerzo</v>
      </c>
      <c r="E7605" t="str">
        <v>03 Marzo</v>
      </c>
      <c r="F7605">
        <v>3</v>
      </c>
      <c r="G7605" s="1">
        <f>COMEDORES!I184</f>
        <v>0</v>
      </c>
      <c r="H7605" s="1">
        <f>COMEDORES!J184</f>
        <v>0</v>
      </c>
    </row>
    <row r="7606">
      <c r="A7606" t="str">
        <v>Comedor Social</v>
      </c>
      <c r="B7606" t="str">
        <v>JALAPA</v>
      </c>
      <c r="C7606" t="str">
        <v>MONJAS</v>
      </c>
      <c r="D7606" t="str">
        <v>Almuerzo</v>
      </c>
      <c r="E7606" t="str">
        <v>04 Abril</v>
      </c>
      <c r="F7606">
        <v>4</v>
      </c>
      <c r="G7606" s="1">
        <f>COMEDORES!K184</f>
        <v>0</v>
      </c>
      <c r="H7606" s="1">
        <f>COMEDORES!L184</f>
        <v>0</v>
      </c>
    </row>
    <row r="7607">
      <c r="A7607" t="str">
        <v>Comedor Social</v>
      </c>
      <c r="B7607" t="str">
        <v>JALAPA</v>
      </c>
      <c r="C7607" t="str">
        <v>MONJAS</v>
      </c>
      <c r="D7607" t="str">
        <v>Almuerzo</v>
      </c>
      <c r="E7607" t="str">
        <v>05 Mayo</v>
      </c>
      <c r="F7607">
        <v>5</v>
      </c>
      <c r="G7607" s="1">
        <f>COMEDORES!M184</f>
        <v>0</v>
      </c>
      <c r="H7607" s="1">
        <f>COMEDORES!N184</f>
        <v>0</v>
      </c>
    </row>
    <row r="7608">
      <c r="A7608" t="str">
        <v>Comedor Social</v>
      </c>
      <c r="B7608" t="str">
        <v>JALAPA</v>
      </c>
      <c r="C7608" t="str">
        <v>MONJAS</v>
      </c>
      <c r="D7608" t="str">
        <v>Almuerzo</v>
      </c>
      <c r="E7608" t="str">
        <v>06 Junio</v>
      </c>
      <c r="F7608">
        <v>6</v>
      </c>
      <c r="G7608" s="1">
        <f>COMEDORES!O184</f>
        <v>0</v>
      </c>
      <c r="H7608" s="1">
        <f>COMEDORES!P184</f>
        <v>0</v>
      </c>
    </row>
    <row r="7609">
      <c r="A7609" t="str">
        <v>Comedor Social</v>
      </c>
      <c r="B7609" t="str">
        <v>JALAPA</v>
      </c>
      <c r="C7609" t="str">
        <v>MONJAS</v>
      </c>
      <c r="D7609" t="str">
        <v>Almuerzo</v>
      </c>
      <c r="E7609" t="str">
        <v>07 Julio</v>
      </c>
      <c r="F7609">
        <v>7</v>
      </c>
      <c r="G7609" s="1">
        <f>COMEDORES!Q184</f>
        <v>3400</v>
      </c>
      <c r="H7609" s="1">
        <f>COMEDORES!R184</f>
        <v>0</v>
      </c>
    </row>
    <row r="7610">
      <c r="A7610" t="str">
        <v>Comedor Social</v>
      </c>
      <c r="B7610" t="str">
        <v>JALAPA</v>
      </c>
      <c r="C7610" t="str">
        <v>MONJAS</v>
      </c>
      <c r="D7610" t="str">
        <v>Almuerzo</v>
      </c>
      <c r="E7610" t="str">
        <v>08 Agosto</v>
      </c>
      <c r="F7610">
        <v>8</v>
      </c>
      <c r="G7610" s="1">
        <f>COMEDORES!S184</f>
        <v>7600</v>
      </c>
      <c r="H7610" s="1">
        <f>COMEDORES!T184</f>
        <v>0</v>
      </c>
    </row>
    <row r="7611">
      <c r="A7611" t="str">
        <v>Comedor Social</v>
      </c>
      <c r="B7611" t="str">
        <v>JALAPA</v>
      </c>
      <c r="C7611" t="str">
        <v>MONJAS</v>
      </c>
      <c r="D7611" t="str">
        <v>Almuerzo</v>
      </c>
      <c r="E7611" t="str">
        <v>09 Septiembre</v>
      </c>
      <c r="F7611">
        <v>9</v>
      </c>
      <c r="G7611" s="1">
        <f>COMEDORES!U184</f>
        <v>3000</v>
      </c>
      <c r="H7611" s="1">
        <f>COMEDORES!V184</f>
        <v>0</v>
      </c>
    </row>
    <row r="7612">
      <c r="A7612" t="str">
        <v>Comedor Social</v>
      </c>
      <c r="B7612" t="str">
        <v>JALAPA</v>
      </c>
      <c r="C7612" t="str">
        <v>MATAQUESCUINTLA</v>
      </c>
      <c r="D7612" t="str">
        <v>Desayuno</v>
      </c>
      <c r="E7612" t="str">
        <v>01 Enero</v>
      </c>
      <c r="F7612">
        <v>1</v>
      </c>
      <c r="G7612" s="1">
        <f>COMEDORES!E185</f>
        <v>1600</v>
      </c>
      <c r="H7612" s="1">
        <f>COMEDORES!F185</f>
        <v>0</v>
      </c>
    </row>
    <row r="7613">
      <c r="A7613" t="str">
        <v>Comedor Social</v>
      </c>
      <c r="B7613" t="str">
        <v>JALAPA</v>
      </c>
      <c r="C7613" t="str">
        <v>MATAQUESCUINTLA</v>
      </c>
      <c r="D7613" t="str">
        <v>Desayuno</v>
      </c>
      <c r="E7613" t="str">
        <v>02 Febrero</v>
      </c>
      <c r="F7613">
        <v>2</v>
      </c>
      <c r="G7613" s="1">
        <f>COMEDORES!G185</f>
        <v>1550</v>
      </c>
      <c r="H7613" s="1">
        <f>COMEDORES!H185</f>
        <v>89700</v>
      </c>
    </row>
    <row r="7614">
      <c r="A7614" t="str">
        <v>Comedor Social</v>
      </c>
      <c r="B7614" t="str">
        <v>JALAPA</v>
      </c>
      <c r="C7614" t="str">
        <v>MATAQUESCUINTLA</v>
      </c>
      <c r="D7614" t="str">
        <v>Desayuno</v>
      </c>
      <c r="E7614" t="str">
        <v>03 Marzo</v>
      </c>
      <c r="F7614">
        <v>3</v>
      </c>
      <c r="G7614" s="1">
        <f>COMEDORES!I185</f>
        <v>2200</v>
      </c>
      <c r="H7614" s="1">
        <f>COMEDORES!J185</f>
        <v>81487.5</v>
      </c>
    </row>
    <row r="7615">
      <c r="A7615" t="str">
        <v>Comedor Social</v>
      </c>
      <c r="B7615" t="str">
        <v>JALAPA</v>
      </c>
      <c r="C7615" t="str">
        <v>MATAQUESCUINTLA</v>
      </c>
      <c r="D7615" t="str">
        <v>Desayuno</v>
      </c>
      <c r="E7615" t="str">
        <v>04 Abril</v>
      </c>
      <c r="F7615">
        <v>4</v>
      </c>
      <c r="G7615" s="1">
        <f>COMEDORES!K185</f>
        <v>1425</v>
      </c>
      <c r="H7615" s="1">
        <f>COMEDORES!L185</f>
        <v>237118.5</v>
      </c>
    </row>
    <row r="7616">
      <c r="A7616" t="str">
        <v>Comedor Social</v>
      </c>
      <c r="B7616" t="str">
        <v>JALAPA</v>
      </c>
      <c r="C7616" t="str">
        <v>MATAQUESCUINTLA</v>
      </c>
      <c r="D7616" t="str">
        <v>Desayuno</v>
      </c>
      <c r="E7616" t="str">
        <v>05 Mayo</v>
      </c>
      <c r="F7616">
        <v>5</v>
      </c>
      <c r="G7616" s="1">
        <f>COMEDORES!M185</f>
        <v>1500</v>
      </c>
      <c r="H7616" s="1">
        <f>COMEDORES!N185</f>
        <v>137355.75</v>
      </c>
    </row>
    <row r="7617">
      <c r="A7617" t="str">
        <v>Comedor Social</v>
      </c>
      <c r="B7617" t="str">
        <v>JALAPA</v>
      </c>
      <c r="C7617" t="str">
        <v>MATAQUESCUINTLA</v>
      </c>
      <c r="D7617" t="str">
        <v>Desayuno</v>
      </c>
      <c r="E7617" t="str">
        <v>06 Junio</v>
      </c>
      <c r="F7617">
        <v>6</v>
      </c>
      <c r="G7617" s="1">
        <f>COMEDORES!O185</f>
        <v>1575</v>
      </c>
      <c r="H7617" s="1">
        <f>COMEDORES!P185</f>
        <v>144585</v>
      </c>
    </row>
    <row r="7618">
      <c r="A7618" t="str">
        <v>Comedor Social</v>
      </c>
      <c r="B7618" t="str">
        <v>JALAPA</v>
      </c>
      <c r="C7618" t="str">
        <v>MATAQUESCUINTLA</v>
      </c>
      <c r="D7618" t="str">
        <v>Desayuno</v>
      </c>
      <c r="E7618" t="str">
        <v>07 Julio</v>
      </c>
      <c r="F7618">
        <v>7</v>
      </c>
      <c r="G7618" s="1">
        <f>COMEDORES!Q185</f>
        <v>1725</v>
      </c>
      <c r="H7618" s="1">
        <f>COMEDORES!R185</f>
        <v>151814.25</v>
      </c>
    </row>
    <row r="7619">
      <c r="A7619" t="str">
        <v>Comedor Social</v>
      </c>
      <c r="B7619" t="str">
        <v>JALAPA</v>
      </c>
      <c r="C7619" t="str">
        <v>MATAQUESCUINTLA</v>
      </c>
      <c r="D7619" t="str">
        <v>Desayuno</v>
      </c>
      <c r="E7619" t="str">
        <v>08 Agosto</v>
      </c>
      <c r="F7619">
        <v>8</v>
      </c>
      <c r="G7619" s="1">
        <f>COMEDORES!S185</f>
        <v>1575</v>
      </c>
      <c r="H7619" s="1">
        <f>COMEDORES!T185</f>
        <v>166272.75</v>
      </c>
    </row>
    <row r="7620">
      <c r="A7620" t="str">
        <v>Comedor Social</v>
      </c>
      <c r="B7620" t="str">
        <v>JALAPA</v>
      </c>
      <c r="C7620" t="str">
        <v>MATAQUESCUINTLA</v>
      </c>
      <c r="D7620" t="str">
        <v>Desayuno</v>
      </c>
      <c r="E7620" t="str">
        <v>09 Septiembre</v>
      </c>
      <c r="F7620">
        <v>9</v>
      </c>
      <c r="G7620" s="1">
        <f>COMEDORES!U185</f>
        <v>1425</v>
      </c>
      <c r="H7620" s="1">
        <f>COMEDORES!V185</f>
        <v>149725.8</v>
      </c>
    </row>
    <row r="7621">
      <c r="A7621" t="str">
        <v>Comedor Social</v>
      </c>
      <c r="B7621" t="str">
        <v>JALAPA</v>
      </c>
      <c r="C7621" t="str">
        <v>MATAQUESCUINTLA</v>
      </c>
      <c r="D7621" t="str">
        <v>Almuerzo</v>
      </c>
      <c r="E7621" t="str">
        <v>01 Enero</v>
      </c>
      <c r="F7621">
        <v>1</v>
      </c>
      <c r="G7621" s="1">
        <f>COMEDORES!E186</f>
        <v>2550</v>
      </c>
      <c r="H7621" s="1">
        <f>COMEDORES!F186</f>
        <v>0</v>
      </c>
    </row>
    <row r="7622">
      <c r="A7622" t="str">
        <v>Comedor Social</v>
      </c>
      <c r="B7622" t="str">
        <v>JALAPA</v>
      </c>
      <c r="C7622" t="str">
        <v>MATAQUESCUINTLA</v>
      </c>
      <c r="D7622" t="str">
        <v>Almuerzo</v>
      </c>
      <c r="E7622" t="str">
        <v>02 Febrero</v>
      </c>
      <c r="F7622">
        <v>2</v>
      </c>
      <c r="G7622" s="1">
        <f>COMEDORES!G186</f>
        <v>3000</v>
      </c>
      <c r="H7622" s="1">
        <f>COMEDORES!H186</f>
        <v>0</v>
      </c>
    </row>
    <row r="7623">
      <c r="A7623" t="str">
        <v>Comedor Social</v>
      </c>
      <c r="B7623" t="str">
        <v>JALAPA</v>
      </c>
      <c r="C7623" t="str">
        <v>MATAQUESCUINTLA</v>
      </c>
      <c r="D7623" t="str">
        <v>Almuerzo</v>
      </c>
      <c r="E7623" t="str">
        <v>03 Marzo</v>
      </c>
      <c r="F7623">
        <v>3</v>
      </c>
      <c r="G7623" s="1">
        <f>COMEDORES!I186</f>
        <v>3300</v>
      </c>
      <c r="H7623" s="1">
        <f>COMEDORES!J186</f>
        <v>0</v>
      </c>
    </row>
    <row r="7624">
      <c r="A7624" t="str">
        <v>Comedor Social</v>
      </c>
      <c r="B7624" t="str">
        <v>JALAPA</v>
      </c>
      <c r="C7624" t="str">
        <v>MATAQUESCUINTLA</v>
      </c>
      <c r="D7624" t="str">
        <v>Almuerzo</v>
      </c>
      <c r="E7624" t="str">
        <v>04 Abril</v>
      </c>
      <c r="F7624">
        <v>4</v>
      </c>
      <c r="G7624" s="1">
        <f>COMEDORES!K186</f>
        <v>2850</v>
      </c>
      <c r="H7624" s="1">
        <f>COMEDORES!L186</f>
        <v>0</v>
      </c>
    </row>
    <row r="7625">
      <c r="A7625" t="str">
        <v>Comedor Social</v>
      </c>
      <c r="B7625" t="str">
        <v>JALAPA</v>
      </c>
      <c r="C7625" t="str">
        <v>MATAQUESCUINTLA</v>
      </c>
      <c r="D7625" t="str">
        <v>Almuerzo</v>
      </c>
      <c r="E7625" t="str">
        <v>05 Mayo</v>
      </c>
      <c r="F7625">
        <v>5</v>
      </c>
      <c r="G7625" s="1">
        <f>COMEDORES!M186</f>
        <v>3000</v>
      </c>
      <c r="H7625" s="1">
        <f>COMEDORES!N186</f>
        <v>0</v>
      </c>
    </row>
    <row r="7626">
      <c r="A7626" t="str">
        <v>Comedor Social</v>
      </c>
      <c r="B7626" t="str">
        <v>JALAPA</v>
      </c>
      <c r="C7626" t="str">
        <v>MATAQUESCUINTLA</v>
      </c>
      <c r="D7626" t="str">
        <v>Almuerzo</v>
      </c>
      <c r="E7626" t="str">
        <v>06 Junio</v>
      </c>
      <c r="F7626">
        <v>6</v>
      </c>
      <c r="G7626" s="1">
        <f>COMEDORES!O186</f>
        <v>3150</v>
      </c>
      <c r="H7626" s="1">
        <f>COMEDORES!P186</f>
        <v>0</v>
      </c>
    </row>
    <row r="7627">
      <c r="A7627" t="str">
        <v>Comedor Social</v>
      </c>
      <c r="B7627" t="str">
        <v>JALAPA</v>
      </c>
      <c r="C7627" t="str">
        <v>MATAQUESCUINTLA</v>
      </c>
      <c r="D7627" t="str">
        <v>Almuerzo</v>
      </c>
      <c r="E7627" t="str">
        <v>07 Julio</v>
      </c>
      <c r="F7627">
        <v>7</v>
      </c>
      <c r="G7627" s="1">
        <f>COMEDORES!Q186</f>
        <v>3450</v>
      </c>
      <c r="H7627" s="1">
        <f>COMEDORES!R186</f>
        <v>0</v>
      </c>
    </row>
    <row r="7628">
      <c r="A7628" t="str">
        <v>Comedor Social</v>
      </c>
      <c r="B7628" t="str">
        <v>JALAPA</v>
      </c>
      <c r="C7628" t="str">
        <v>MATAQUESCUINTLA</v>
      </c>
      <c r="D7628" t="str">
        <v>Almuerzo</v>
      </c>
      <c r="E7628" t="str">
        <v>08 Agosto</v>
      </c>
      <c r="F7628">
        <v>8</v>
      </c>
      <c r="G7628" s="1">
        <f>COMEDORES!S186</f>
        <v>3087</v>
      </c>
      <c r="H7628" s="1">
        <f>COMEDORES!T186</f>
        <v>0</v>
      </c>
    </row>
    <row r="7629">
      <c r="A7629" t="str">
        <v>Comedor Social</v>
      </c>
      <c r="B7629" t="str">
        <v>JALAPA</v>
      </c>
      <c r="C7629" t="str">
        <v>MATAQUESCUINTLA</v>
      </c>
      <c r="D7629" t="str">
        <v>Almuerzo</v>
      </c>
      <c r="E7629" t="str">
        <v>09 Septiembre</v>
      </c>
      <c r="F7629">
        <v>9</v>
      </c>
      <c r="G7629" s="1">
        <f>COMEDORES!U186</f>
        <v>2850</v>
      </c>
      <c r="H7629" s="1">
        <f>COMEDORES!V186</f>
        <v>0</v>
      </c>
    </row>
    <row r="7630">
      <c r="A7630" t="str">
        <v>Comedor Social</v>
      </c>
      <c r="B7630" t="str">
        <v>JALAPA</v>
      </c>
      <c r="C7630" t="str">
        <v>SAN CARLOS ALZATATE</v>
      </c>
      <c r="D7630" t="str">
        <v>Desayuno</v>
      </c>
      <c r="E7630" t="str">
        <v>01 Enero</v>
      </c>
      <c r="F7630">
        <v>1</v>
      </c>
      <c r="G7630" s="1">
        <f>COMEDORES!E187</f>
        <v>0</v>
      </c>
      <c r="H7630" s="1">
        <f>COMEDORES!F187</f>
        <v>0</v>
      </c>
    </row>
    <row r="7631">
      <c r="A7631" t="str">
        <v>Comedor Social</v>
      </c>
      <c r="B7631" t="str">
        <v>JALAPA</v>
      </c>
      <c r="C7631" t="str">
        <v>SAN CARLOS ALZATATE</v>
      </c>
      <c r="D7631" t="str">
        <v>Desayuno</v>
      </c>
      <c r="E7631" t="str">
        <v>02 Febrero</v>
      </c>
      <c r="F7631">
        <v>2</v>
      </c>
      <c r="G7631" s="1">
        <f>COMEDORES!G187</f>
        <v>0</v>
      </c>
      <c r="H7631" s="1">
        <f>COMEDORES!H187</f>
        <v>0</v>
      </c>
    </row>
    <row r="7632">
      <c r="A7632" t="str">
        <v>Comedor Social</v>
      </c>
      <c r="B7632" t="str">
        <v>JALAPA</v>
      </c>
      <c r="C7632" t="str">
        <v>SAN CARLOS ALZATATE</v>
      </c>
      <c r="D7632" t="str">
        <v>Desayuno</v>
      </c>
      <c r="E7632" t="str">
        <v>03 Marzo</v>
      </c>
      <c r="F7632">
        <v>3</v>
      </c>
      <c r="G7632" s="1">
        <f>COMEDORES!I187</f>
        <v>0</v>
      </c>
      <c r="H7632" s="1">
        <f>COMEDORES!J187</f>
        <v>0</v>
      </c>
    </row>
    <row r="7633">
      <c r="A7633" t="str">
        <v>Comedor Social</v>
      </c>
      <c r="B7633" t="str">
        <v>JALAPA</v>
      </c>
      <c r="C7633" t="str">
        <v>SAN CARLOS ALZATATE</v>
      </c>
      <c r="D7633" t="str">
        <v>Desayuno</v>
      </c>
      <c r="E7633" t="str">
        <v>04 Abril</v>
      </c>
      <c r="F7633">
        <v>4</v>
      </c>
      <c r="G7633" s="1">
        <f>COMEDORES!K187</f>
        <v>900</v>
      </c>
      <c r="H7633" s="1">
        <f>COMEDORES!L187</f>
        <v>0</v>
      </c>
    </row>
    <row r="7634">
      <c r="A7634" t="str">
        <v>Comedor Social</v>
      </c>
      <c r="B7634" t="str">
        <v>JALAPA</v>
      </c>
      <c r="C7634" t="str">
        <v>SAN CARLOS ALZATATE</v>
      </c>
      <c r="D7634" t="str">
        <v>Desayuno</v>
      </c>
      <c r="E7634" t="str">
        <v>05 Mayo</v>
      </c>
      <c r="F7634">
        <v>5</v>
      </c>
      <c r="G7634" s="1">
        <f>COMEDORES!M187</f>
        <v>2000</v>
      </c>
      <c r="H7634" s="1">
        <f>COMEDORES!N187</f>
        <v>71137.35</v>
      </c>
    </row>
    <row r="7635">
      <c r="A7635" t="str">
        <v>Comedor Social</v>
      </c>
      <c r="B7635" t="str">
        <v>JALAPA</v>
      </c>
      <c r="C7635" t="str">
        <v>SAN CARLOS ALZATATE</v>
      </c>
      <c r="D7635" t="str">
        <v>Desayuno</v>
      </c>
      <c r="E7635" t="str">
        <v>06 Junio</v>
      </c>
      <c r="F7635">
        <v>6</v>
      </c>
      <c r="G7635" s="1">
        <f>COMEDORES!O187</f>
        <v>2100</v>
      </c>
      <c r="H7635" s="1">
        <f>COMEDORES!P187</f>
        <v>159630</v>
      </c>
    </row>
    <row r="7636">
      <c r="A7636" t="str">
        <v>Comedor Social</v>
      </c>
      <c r="B7636" t="str">
        <v>JALAPA</v>
      </c>
      <c r="C7636" t="str">
        <v>SAN CARLOS ALZATATE</v>
      </c>
      <c r="D7636" t="str">
        <v>Desayuno</v>
      </c>
      <c r="E7636" t="str">
        <v>07 Julio</v>
      </c>
      <c r="F7636">
        <v>7</v>
      </c>
      <c r="G7636" s="1">
        <f>COMEDORES!Q187</f>
        <v>2300</v>
      </c>
      <c r="H7636" s="1">
        <f>COMEDORES!R187</f>
        <v>166782.74999999997</v>
      </c>
    </row>
    <row r="7637">
      <c r="A7637" t="str">
        <v>Comedor Social</v>
      </c>
      <c r="B7637" t="str">
        <v>JALAPA</v>
      </c>
      <c r="C7637" t="str">
        <v>SAN CARLOS ALZATATE</v>
      </c>
      <c r="D7637" t="str">
        <v>Desayuno</v>
      </c>
      <c r="E7637" t="str">
        <v>08 Agosto</v>
      </c>
      <c r="F7637">
        <v>8</v>
      </c>
      <c r="G7637" s="1">
        <f>COMEDORES!S187</f>
        <v>2100</v>
      </c>
      <c r="H7637" s="1">
        <f>COMEDORES!T187</f>
        <v>183574.5</v>
      </c>
    </row>
    <row r="7638">
      <c r="A7638" t="str">
        <v>Comedor Social</v>
      </c>
      <c r="B7638" t="str">
        <v>JALAPA</v>
      </c>
      <c r="C7638" t="str">
        <v>SAN CARLOS ALZATATE</v>
      </c>
      <c r="D7638" t="str">
        <v>Desayuno</v>
      </c>
      <c r="E7638" t="str">
        <v>09 Septiembre</v>
      </c>
      <c r="F7638">
        <v>9</v>
      </c>
      <c r="G7638" s="1">
        <f>COMEDORES!U187</f>
        <v>2000</v>
      </c>
      <c r="H7638" s="1">
        <f>COMEDORES!V187</f>
        <v>166617</v>
      </c>
    </row>
    <row r="7639">
      <c r="A7639" t="str">
        <v>Comedor Social</v>
      </c>
      <c r="B7639" t="str">
        <v>JALAPA</v>
      </c>
      <c r="C7639" t="str">
        <v>SAN CARLOS ALZATATE</v>
      </c>
      <c r="D7639" t="str">
        <v>Almuerzo</v>
      </c>
      <c r="E7639" t="str">
        <v>01 Enero</v>
      </c>
      <c r="F7639">
        <v>1</v>
      </c>
      <c r="G7639" s="1">
        <f>COMEDORES!E188</f>
        <v>0</v>
      </c>
      <c r="H7639" s="1">
        <f>COMEDORES!F188</f>
        <v>0</v>
      </c>
    </row>
    <row r="7640">
      <c r="A7640" t="str">
        <v>Comedor Social</v>
      </c>
      <c r="B7640" t="str">
        <v>JALAPA</v>
      </c>
      <c r="C7640" t="str">
        <v>SAN CARLOS ALZATATE</v>
      </c>
      <c r="D7640" t="str">
        <v>Almuerzo</v>
      </c>
      <c r="E7640" t="str">
        <v>02 Febrero</v>
      </c>
      <c r="F7640">
        <v>2</v>
      </c>
      <c r="G7640" s="1">
        <f>COMEDORES!G188</f>
        <v>0</v>
      </c>
      <c r="H7640" s="1">
        <f>COMEDORES!H188</f>
        <v>0</v>
      </c>
    </row>
    <row r="7641">
      <c r="A7641" t="str">
        <v>Comedor Social</v>
      </c>
      <c r="B7641" t="str">
        <v>JALAPA</v>
      </c>
      <c r="C7641" t="str">
        <v>SAN CARLOS ALZATATE</v>
      </c>
      <c r="D7641" t="str">
        <v>Almuerzo</v>
      </c>
      <c r="E7641" t="str">
        <v>03 Marzo</v>
      </c>
      <c r="F7641">
        <v>3</v>
      </c>
      <c r="G7641" s="1">
        <f>COMEDORES!I188</f>
        <v>0</v>
      </c>
      <c r="H7641" s="1">
        <f>COMEDORES!J188</f>
        <v>0</v>
      </c>
    </row>
    <row r="7642">
      <c r="A7642" t="str">
        <v>Comedor Social</v>
      </c>
      <c r="B7642" t="str">
        <v>JALAPA</v>
      </c>
      <c r="C7642" t="str">
        <v>SAN CARLOS ALZATATE</v>
      </c>
      <c r="D7642" t="str">
        <v>Almuerzo</v>
      </c>
      <c r="E7642" t="str">
        <v>04 Abril</v>
      </c>
      <c r="F7642">
        <v>4</v>
      </c>
      <c r="G7642" s="1">
        <f>COMEDORES!K188</f>
        <v>1329</v>
      </c>
      <c r="H7642" s="1">
        <f>COMEDORES!L188</f>
        <v>0</v>
      </c>
    </row>
    <row r="7643">
      <c r="A7643" t="str">
        <v>Comedor Social</v>
      </c>
      <c r="B7643" t="str">
        <v>JALAPA</v>
      </c>
      <c r="C7643" t="str">
        <v>SAN CARLOS ALZATATE</v>
      </c>
      <c r="D7643" t="str">
        <v>Almuerzo</v>
      </c>
      <c r="E7643" t="str">
        <v>05 Mayo</v>
      </c>
      <c r="F7643">
        <v>5</v>
      </c>
      <c r="G7643" s="1">
        <f>COMEDORES!M188</f>
        <v>3000</v>
      </c>
      <c r="H7643" s="1">
        <f>COMEDORES!N188</f>
        <v>0</v>
      </c>
    </row>
    <row r="7644">
      <c r="A7644" t="str">
        <v>Comedor Social</v>
      </c>
      <c r="B7644" t="str">
        <v>JALAPA</v>
      </c>
      <c r="C7644" t="str">
        <v>SAN CARLOS ALZATATE</v>
      </c>
      <c r="D7644" t="str">
        <v>Almuerzo</v>
      </c>
      <c r="E7644" t="str">
        <v>06 Junio</v>
      </c>
      <c r="F7644">
        <v>6</v>
      </c>
      <c r="G7644" s="1">
        <f>COMEDORES!O188</f>
        <v>3125</v>
      </c>
      <c r="H7644" s="1">
        <f>COMEDORES!P188</f>
        <v>0</v>
      </c>
    </row>
    <row r="7645">
      <c r="A7645" t="str">
        <v>Comedor Social</v>
      </c>
      <c r="B7645" t="str">
        <v>JALAPA</v>
      </c>
      <c r="C7645" t="str">
        <v>SAN CARLOS ALZATATE</v>
      </c>
      <c r="D7645" t="str">
        <v>Almuerzo</v>
      </c>
      <c r="E7645" t="str">
        <v>07 Julio</v>
      </c>
      <c r="F7645">
        <v>7</v>
      </c>
      <c r="G7645" s="1">
        <f>COMEDORES!Q188</f>
        <v>3450</v>
      </c>
      <c r="H7645" s="1">
        <f>COMEDORES!R188</f>
        <v>0</v>
      </c>
    </row>
    <row r="7646">
      <c r="A7646" t="str">
        <v>Comedor Social</v>
      </c>
      <c r="B7646" t="str">
        <v>JALAPA</v>
      </c>
      <c r="C7646" t="str">
        <v>SAN CARLOS ALZATATE</v>
      </c>
      <c r="D7646" t="str">
        <v>Almuerzo</v>
      </c>
      <c r="E7646" t="str">
        <v>08 Agosto</v>
      </c>
      <c r="F7646">
        <v>8</v>
      </c>
      <c r="G7646" s="1">
        <f>COMEDORES!S188</f>
        <v>3120</v>
      </c>
      <c r="H7646" s="1">
        <f>COMEDORES!T188</f>
        <v>0</v>
      </c>
    </row>
    <row r="7647">
      <c r="A7647" t="str">
        <v>Comedor Social</v>
      </c>
      <c r="B7647" t="str">
        <v>JALAPA</v>
      </c>
      <c r="C7647" t="str">
        <v>SAN CARLOS ALZATATE</v>
      </c>
      <c r="D7647" t="str">
        <v>Almuerzo</v>
      </c>
      <c r="E7647" t="str">
        <v>09 Septiembre</v>
      </c>
      <c r="F7647">
        <v>9</v>
      </c>
      <c r="G7647" s="1">
        <f>COMEDORES!U188</f>
        <v>3000</v>
      </c>
      <c r="H7647" s="1">
        <f>COMEDORES!V188</f>
        <v>0</v>
      </c>
    </row>
    <row r="7648">
      <c r="A7648" t="str">
        <v>Comedor Social</v>
      </c>
      <c r="B7648" t="str">
        <v>JALAPA</v>
      </c>
      <c r="C7648" t="str">
        <v>SAN LUIS JILOTEPEQUE</v>
      </c>
      <c r="D7648" t="str">
        <v>Desayuno</v>
      </c>
      <c r="E7648" t="str">
        <v>01 Enero</v>
      </c>
      <c r="F7648">
        <v>1</v>
      </c>
      <c r="G7648" s="1">
        <f>COMEDORES!E189</f>
        <v>2000</v>
      </c>
      <c r="H7648" s="1">
        <f>COMEDORES!F189</f>
        <v>0</v>
      </c>
    </row>
    <row r="7649">
      <c r="A7649" t="str">
        <v>Comedor Social</v>
      </c>
      <c r="B7649" t="str">
        <v>JALAPA</v>
      </c>
      <c r="C7649" t="str">
        <v>SAN LUIS JILOTEPEQUE</v>
      </c>
      <c r="D7649" t="str">
        <v>Desayuno</v>
      </c>
      <c r="E7649" t="str">
        <v>02 Febrero</v>
      </c>
      <c r="F7649">
        <v>2</v>
      </c>
      <c r="G7649" s="1">
        <f>COMEDORES!G189</f>
        <v>2000</v>
      </c>
      <c r="H7649" s="1">
        <f>COMEDORES!H189</f>
        <v>84490</v>
      </c>
    </row>
    <row r="7650">
      <c r="A7650" t="str">
        <v>Comedor Social</v>
      </c>
      <c r="B7650" t="str">
        <v>JALAPA</v>
      </c>
      <c r="C7650" t="str">
        <v>SAN LUIS JILOTEPEQUE</v>
      </c>
      <c r="D7650" t="str">
        <v>Desayuno</v>
      </c>
      <c r="E7650" t="str">
        <v>03 Marzo</v>
      </c>
      <c r="F7650">
        <v>3</v>
      </c>
      <c r="G7650" s="1">
        <f>COMEDORES!I189</f>
        <v>2200</v>
      </c>
      <c r="H7650" s="1">
        <f>COMEDORES!J189</f>
        <v>65040</v>
      </c>
    </row>
    <row r="7651">
      <c r="A7651" t="str">
        <v>Comedor Social</v>
      </c>
      <c r="B7651" t="str">
        <v>JALAPA</v>
      </c>
      <c r="C7651" t="str">
        <v>SAN LUIS JILOTEPEQUE</v>
      </c>
      <c r="D7651" t="str">
        <v>Desayuno</v>
      </c>
      <c r="E7651" t="str">
        <v>04 Abril</v>
      </c>
      <c r="F7651">
        <v>4</v>
      </c>
      <c r="G7651" s="1">
        <f>COMEDORES!K189</f>
        <v>1900</v>
      </c>
      <c r="H7651" s="1">
        <f>COMEDORES!L189</f>
        <v>267463</v>
      </c>
    </row>
    <row r="7652">
      <c r="A7652" t="str">
        <v>Comedor Social</v>
      </c>
      <c r="B7652" t="str">
        <v>JALAPA</v>
      </c>
      <c r="C7652" t="str">
        <v>SAN LUIS JILOTEPEQUE</v>
      </c>
      <c r="D7652" t="str">
        <v>Desayuno</v>
      </c>
      <c r="E7652" t="str">
        <v>05 Mayo</v>
      </c>
      <c r="F7652">
        <v>5</v>
      </c>
      <c r="G7652" s="1">
        <f>COMEDORES!M189</f>
        <v>2000</v>
      </c>
      <c r="H7652" s="1">
        <f>COMEDORES!N189</f>
        <v>151648.5</v>
      </c>
    </row>
    <row r="7653">
      <c r="A7653" t="str">
        <v>Comedor Social</v>
      </c>
      <c r="B7653" t="str">
        <v>JALAPA</v>
      </c>
      <c r="C7653" t="str">
        <v>SAN LUIS JILOTEPEQUE</v>
      </c>
      <c r="D7653" t="str">
        <v>Desayuno</v>
      </c>
      <c r="E7653" t="str">
        <v>06 Junio</v>
      </c>
      <c r="F7653">
        <v>6</v>
      </c>
      <c r="G7653" s="1">
        <f>COMEDORES!O189</f>
        <v>2100</v>
      </c>
      <c r="H7653" s="1">
        <f>COMEDORES!P189</f>
        <v>157442.09999999998</v>
      </c>
    </row>
    <row r="7654">
      <c r="A7654" t="str">
        <v>Comedor Social</v>
      </c>
      <c r="B7654" t="str">
        <v>JALAPA</v>
      </c>
      <c r="C7654" t="str">
        <v>SAN LUIS JILOTEPEQUE</v>
      </c>
      <c r="D7654" t="str">
        <v>Desayuno</v>
      </c>
      <c r="E7654" t="str">
        <v>07 Julio</v>
      </c>
      <c r="F7654">
        <v>7</v>
      </c>
      <c r="G7654" s="1">
        <f>COMEDORES!Q189</f>
        <v>2300</v>
      </c>
      <c r="H7654" s="1">
        <f>COMEDORES!R189</f>
        <v>167611.5</v>
      </c>
    </row>
    <row r="7655">
      <c r="A7655" t="str">
        <v>Comedor Social</v>
      </c>
      <c r="B7655" t="str">
        <v>JALAPA</v>
      </c>
      <c r="C7655" t="str">
        <v>SAN LUIS JILOTEPEQUE</v>
      </c>
      <c r="D7655" t="str">
        <v>Desayuno</v>
      </c>
      <c r="E7655" t="str">
        <v>08 Agosto</v>
      </c>
      <c r="F7655">
        <v>8</v>
      </c>
      <c r="G7655" s="1">
        <f>COMEDORES!S189</f>
        <v>2000</v>
      </c>
      <c r="H7655" s="1">
        <f>COMEDORES!T189</f>
        <v>183574.5</v>
      </c>
    </row>
    <row r="7656">
      <c r="A7656" t="str">
        <v>Comedor Social</v>
      </c>
      <c r="B7656" t="str">
        <v>JALAPA</v>
      </c>
      <c r="C7656" t="str">
        <v>SAN LUIS JILOTEPEQUE</v>
      </c>
      <c r="D7656" t="str">
        <v>Desayuno</v>
      </c>
      <c r="E7656" t="str">
        <v>09 Septiembre</v>
      </c>
      <c r="F7656">
        <v>9</v>
      </c>
      <c r="G7656" s="1">
        <f>COMEDORES!U189</f>
        <v>2000</v>
      </c>
      <c r="H7656" s="1">
        <f>COMEDORES!V189</f>
        <v>159630</v>
      </c>
    </row>
    <row r="7657">
      <c r="A7657" t="str">
        <v>Comedor Social</v>
      </c>
      <c r="B7657" t="str">
        <v>JALAPA</v>
      </c>
      <c r="C7657" t="str">
        <v>SAN LUIS JILOTEPEQUE</v>
      </c>
      <c r="D7657" t="str">
        <v>Almuerzo</v>
      </c>
      <c r="E7657" t="str">
        <v>01 Enero</v>
      </c>
      <c r="F7657">
        <v>1</v>
      </c>
      <c r="G7657" s="1">
        <f>COMEDORES!E190</f>
        <v>3000</v>
      </c>
      <c r="H7657" s="1">
        <f>COMEDORES!F190</f>
        <v>0</v>
      </c>
    </row>
    <row r="7658">
      <c r="A7658" t="str">
        <v>Comedor Social</v>
      </c>
      <c r="B7658" t="str">
        <v>JALAPA</v>
      </c>
      <c r="C7658" t="str">
        <v>SAN LUIS JILOTEPEQUE</v>
      </c>
      <c r="D7658" t="str">
        <v>Almuerzo</v>
      </c>
      <c r="E7658" t="str">
        <v>02 Febrero</v>
      </c>
      <c r="F7658">
        <v>2</v>
      </c>
      <c r="G7658" s="1">
        <f>COMEDORES!G190</f>
        <v>3000</v>
      </c>
      <c r="H7658" s="1">
        <f>COMEDORES!H190</f>
        <v>0</v>
      </c>
    </row>
    <row r="7659">
      <c r="A7659" t="str">
        <v>Comedor Social</v>
      </c>
      <c r="B7659" t="str">
        <v>JALAPA</v>
      </c>
      <c r="C7659" t="str">
        <v>SAN LUIS JILOTEPEQUE</v>
      </c>
      <c r="D7659" t="str">
        <v>Almuerzo</v>
      </c>
      <c r="E7659" t="str">
        <v>03 Marzo</v>
      </c>
      <c r="F7659">
        <v>3</v>
      </c>
      <c r="G7659" s="1">
        <f>COMEDORES!I190</f>
        <v>3300</v>
      </c>
      <c r="H7659" s="1">
        <f>COMEDORES!J190</f>
        <v>0</v>
      </c>
    </row>
    <row r="7660">
      <c r="A7660" t="str">
        <v>Comedor Social</v>
      </c>
      <c r="B7660" t="str">
        <v>JALAPA</v>
      </c>
      <c r="C7660" t="str">
        <v>SAN LUIS JILOTEPEQUE</v>
      </c>
      <c r="D7660" t="str">
        <v>Almuerzo</v>
      </c>
      <c r="E7660" t="str">
        <v>04 Abril</v>
      </c>
      <c r="F7660">
        <v>4</v>
      </c>
      <c r="G7660" s="1">
        <f>COMEDORES!K190</f>
        <v>2850</v>
      </c>
      <c r="H7660" s="1">
        <f>COMEDORES!L190</f>
        <v>0</v>
      </c>
    </row>
    <row r="7661">
      <c r="A7661" t="str">
        <v>Comedor Social</v>
      </c>
      <c r="B7661" t="str">
        <v>JALAPA</v>
      </c>
      <c r="C7661" t="str">
        <v>SAN LUIS JILOTEPEQUE</v>
      </c>
      <c r="D7661" t="str">
        <v>Almuerzo</v>
      </c>
      <c r="E7661" t="str">
        <v>05 Mayo</v>
      </c>
      <c r="F7661">
        <v>5</v>
      </c>
      <c r="G7661" s="1">
        <f>COMEDORES!M190</f>
        <v>2934</v>
      </c>
      <c r="H7661" s="1">
        <f>COMEDORES!N190</f>
        <v>0</v>
      </c>
    </row>
    <row r="7662">
      <c r="A7662" t="str">
        <v>Comedor Social</v>
      </c>
      <c r="B7662" t="str">
        <v>JALAPA</v>
      </c>
      <c r="C7662" t="str">
        <v>SAN LUIS JILOTEPEQUE</v>
      </c>
      <c r="D7662" t="str">
        <v>Almuerzo</v>
      </c>
      <c r="E7662" t="str">
        <v>06 Junio</v>
      </c>
      <c r="F7662">
        <v>6</v>
      </c>
      <c r="G7662" s="1">
        <f>COMEDORES!O190</f>
        <v>3150</v>
      </c>
      <c r="H7662" s="1">
        <f>COMEDORES!P190</f>
        <v>0</v>
      </c>
    </row>
    <row r="7663">
      <c r="A7663" t="str">
        <v>Comedor Social</v>
      </c>
      <c r="B7663" t="str">
        <v>JALAPA</v>
      </c>
      <c r="C7663" t="str">
        <v>SAN LUIS JILOTEPEQUE</v>
      </c>
      <c r="D7663" t="str">
        <v>Almuerzo</v>
      </c>
      <c r="E7663" t="str">
        <v>07 Julio</v>
      </c>
      <c r="F7663">
        <v>7</v>
      </c>
      <c r="G7663" s="1">
        <f>COMEDORES!Q190</f>
        <v>3450</v>
      </c>
      <c r="H7663" s="1">
        <f>COMEDORES!R190</f>
        <v>0</v>
      </c>
    </row>
    <row r="7664">
      <c r="A7664" t="str">
        <v>Comedor Social</v>
      </c>
      <c r="B7664" t="str">
        <v>JALAPA</v>
      </c>
      <c r="C7664" t="str">
        <v>SAN LUIS JILOTEPEQUE</v>
      </c>
      <c r="D7664" t="str">
        <v>Almuerzo</v>
      </c>
      <c r="E7664" t="str">
        <v>08 Agosto</v>
      </c>
      <c r="F7664">
        <v>8</v>
      </c>
      <c r="G7664" s="1">
        <f>COMEDORES!S190</f>
        <v>3000</v>
      </c>
      <c r="H7664" s="1">
        <f>COMEDORES!T190</f>
        <v>0</v>
      </c>
    </row>
    <row r="7665">
      <c r="A7665" t="str">
        <v>Comedor Social</v>
      </c>
      <c r="B7665" t="str">
        <v>JALAPA</v>
      </c>
      <c r="C7665" t="str">
        <v>SAN LUIS JILOTEPEQUE</v>
      </c>
      <c r="D7665" t="str">
        <v>Almuerzo</v>
      </c>
      <c r="E7665" t="str">
        <v>09 Septiembre</v>
      </c>
      <c r="F7665">
        <v>9</v>
      </c>
      <c r="G7665" s="1">
        <f>COMEDORES!U190</f>
        <v>3000</v>
      </c>
      <c r="H7665" s="1">
        <f>COMEDORES!V190</f>
        <v>0</v>
      </c>
    </row>
    <row r="7666">
      <c r="A7666" t="str">
        <v>Comedor Social</v>
      </c>
      <c r="B7666" t="str">
        <v>JALAPA</v>
      </c>
      <c r="C7666" t="str">
        <v>SAN MANUEL CHAPARRON</v>
      </c>
      <c r="D7666" t="str">
        <v>Desayuno</v>
      </c>
      <c r="E7666" t="str">
        <v>01 Enero</v>
      </c>
      <c r="F7666">
        <v>1</v>
      </c>
      <c r="G7666" s="1">
        <f>COMEDORES!E191</f>
        <v>0</v>
      </c>
      <c r="H7666" s="1">
        <f>COMEDORES!F191</f>
        <v>0</v>
      </c>
    </row>
    <row r="7667">
      <c r="A7667" t="str">
        <v>Comedor Social</v>
      </c>
      <c r="B7667" t="str">
        <v>JALAPA</v>
      </c>
      <c r="C7667" t="str">
        <v>SAN MANUEL CHAPARRON</v>
      </c>
      <c r="D7667" t="str">
        <v>Desayuno</v>
      </c>
      <c r="E7667" t="str">
        <v>02 Febrero</v>
      </c>
      <c r="F7667">
        <v>2</v>
      </c>
      <c r="G7667" s="1">
        <f>COMEDORES!G191</f>
        <v>0</v>
      </c>
      <c r="H7667" s="1">
        <f>COMEDORES!H191</f>
        <v>0</v>
      </c>
    </row>
    <row r="7668">
      <c r="A7668" t="str">
        <v>Comedor Social</v>
      </c>
      <c r="B7668" t="str">
        <v>JALAPA</v>
      </c>
      <c r="C7668" t="str">
        <v>SAN MANUEL CHAPARRON</v>
      </c>
      <c r="D7668" t="str">
        <v>Desayuno</v>
      </c>
      <c r="E7668" t="str">
        <v>03 Marzo</v>
      </c>
      <c r="F7668">
        <v>3</v>
      </c>
      <c r="G7668" s="1">
        <f>COMEDORES!I191</f>
        <v>0</v>
      </c>
      <c r="H7668" s="1">
        <f>COMEDORES!J191</f>
        <v>0</v>
      </c>
    </row>
    <row r="7669">
      <c r="A7669" t="str">
        <v>Comedor Social</v>
      </c>
      <c r="B7669" t="str">
        <v>JALAPA</v>
      </c>
      <c r="C7669" t="str">
        <v>SAN MANUEL CHAPARRON</v>
      </c>
      <c r="D7669" t="str">
        <v>Desayuno</v>
      </c>
      <c r="E7669" t="str">
        <v>04 Abril</v>
      </c>
      <c r="F7669">
        <v>4</v>
      </c>
      <c r="G7669" s="1">
        <f>COMEDORES!K191</f>
        <v>0</v>
      </c>
      <c r="H7669" s="1">
        <f>COMEDORES!L191</f>
        <v>0</v>
      </c>
    </row>
    <row r="7670">
      <c r="A7670" t="str">
        <v>Comedor Social</v>
      </c>
      <c r="B7670" t="str">
        <v>JALAPA</v>
      </c>
      <c r="C7670" t="str">
        <v>SAN MANUEL CHAPARRON</v>
      </c>
      <c r="D7670" t="str">
        <v>Desayuno</v>
      </c>
      <c r="E7670" t="str">
        <v>05 Mayo</v>
      </c>
      <c r="F7670">
        <v>5</v>
      </c>
      <c r="G7670" s="1">
        <f>COMEDORES!M191</f>
        <v>0</v>
      </c>
      <c r="H7670" s="1">
        <f>COMEDORES!N191</f>
        <v>0</v>
      </c>
    </row>
    <row r="7671">
      <c r="A7671" t="str">
        <v>Comedor Social</v>
      </c>
      <c r="B7671" t="str">
        <v>JALAPA</v>
      </c>
      <c r="C7671" t="str">
        <v>SAN MANUEL CHAPARRON</v>
      </c>
      <c r="D7671" t="str">
        <v>Desayuno</v>
      </c>
      <c r="E7671" t="str">
        <v>06 Junio</v>
      </c>
      <c r="F7671">
        <v>6</v>
      </c>
      <c r="G7671" s="1">
        <f>COMEDORES!O191</f>
        <v>1300</v>
      </c>
      <c r="H7671" s="1">
        <f>COMEDORES!P191</f>
        <v>0</v>
      </c>
    </row>
    <row r="7672">
      <c r="A7672" t="str">
        <v>Comedor Social</v>
      </c>
      <c r="B7672" t="str">
        <v>JALAPA</v>
      </c>
      <c r="C7672" t="str">
        <v>SAN MANUEL CHAPARRON</v>
      </c>
      <c r="D7672" t="str">
        <v>Desayuno</v>
      </c>
      <c r="E7672" t="str">
        <v>07 Julio</v>
      </c>
      <c r="F7672">
        <v>7</v>
      </c>
      <c r="G7672" s="1">
        <f>COMEDORES!Q191</f>
        <v>2300</v>
      </c>
      <c r="H7672" s="1">
        <f>COMEDORES!R191</f>
        <v>103759.5</v>
      </c>
    </row>
    <row r="7673">
      <c r="A7673" t="str">
        <v>Comedor Social</v>
      </c>
      <c r="B7673" t="str">
        <v>JALAPA</v>
      </c>
      <c r="C7673" t="str">
        <v>SAN MANUEL CHAPARRON</v>
      </c>
      <c r="D7673" t="str">
        <v>Desayuno</v>
      </c>
      <c r="E7673" t="str">
        <v>08 Agosto</v>
      </c>
      <c r="F7673">
        <v>8</v>
      </c>
      <c r="G7673" s="1">
        <f>COMEDORES!S191</f>
        <v>2100</v>
      </c>
      <c r="H7673" s="1">
        <f>COMEDORES!T191</f>
        <v>183574.5</v>
      </c>
    </row>
    <row r="7674">
      <c r="A7674" t="str">
        <v>Comedor Social</v>
      </c>
      <c r="B7674" t="str">
        <v>JALAPA</v>
      </c>
      <c r="C7674" t="str">
        <v>SAN MANUEL CHAPARRON</v>
      </c>
      <c r="D7674" t="str">
        <v>Desayuno</v>
      </c>
      <c r="E7674" t="str">
        <v>09 Septiembre</v>
      </c>
      <c r="F7674">
        <v>9</v>
      </c>
      <c r="G7674" s="1">
        <f>COMEDORES!U191</f>
        <v>2000</v>
      </c>
      <c r="H7674" s="1">
        <f>COMEDORES!V191</f>
        <v>167611.5</v>
      </c>
    </row>
    <row r="7675">
      <c r="A7675" t="str">
        <v>Comedor Social</v>
      </c>
      <c r="B7675" t="str">
        <v>JALAPA</v>
      </c>
      <c r="C7675" t="str">
        <v>SAN MANUEL CHAPARRON</v>
      </c>
      <c r="D7675" t="str">
        <v>Almuerzo</v>
      </c>
      <c r="E7675" t="str">
        <v>01 Enero</v>
      </c>
      <c r="F7675">
        <v>1</v>
      </c>
      <c r="G7675" s="1">
        <f>COMEDORES!E192</f>
        <v>0</v>
      </c>
      <c r="H7675" s="1">
        <f>COMEDORES!F192</f>
        <v>0</v>
      </c>
    </row>
    <row r="7676">
      <c r="A7676" t="str">
        <v>Comedor Social</v>
      </c>
      <c r="B7676" t="str">
        <v>JALAPA</v>
      </c>
      <c r="C7676" t="str">
        <v>SAN MANUEL CHAPARRON</v>
      </c>
      <c r="D7676" t="str">
        <v>Almuerzo</v>
      </c>
      <c r="E7676" t="str">
        <v>02 Febrero</v>
      </c>
      <c r="F7676">
        <v>2</v>
      </c>
      <c r="G7676" s="1">
        <f>COMEDORES!G192</f>
        <v>0</v>
      </c>
      <c r="H7676" s="1">
        <f>COMEDORES!H192</f>
        <v>0</v>
      </c>
    </row>
    <row r="7677">
      <c r="A7677" t="str">
        <v>Comedor Social</v>
      </c>
      <c r="B7677" t="str">
        <v>JALAPA</v>
      </c>
      <c r="C7677" t="str">
        <v>SAN MANUEL CHAPARRON</v>
      </c>
      <c r="D7677" t="str">
        <v>Almuerzo</v>
      </c>
      <c r="E7677" t="str">
        <v>03 Marzo</v>
      </c>
      <c r="F7677">
        <v>3</v>
      </c>
      <c r="G7677" s="1">
        <f>COMEDORES!I192</f>
        <v>0</v>
      </c>
      <c r="H7677" s="1">
        <f>COMEDORES!J192</f>
        <v>0</v>
      </c>
    </row>
    <row r="7678">
      <c r="A7678" t="str">
        <v>Comedor Social</v>
      </c>
      <c r="B7678" t="str">
        <v>JALAPA</v>
      </c>
      <c r="C7678" t="str">
        <v>SAN MANUEL CHAPARRON</v>
      </c>
      <c r="D7678" t="str">
        <v>Almuerzo</v>
      </c>
      <c r="E7678" t="str">
        <v>04 Abril</v>
      </c>
      <c r="F7678">
        <v>4</v>
      </c>
      <c r="G7678" s="1">
        <f>COMEDORES!K192</f>
        <v>0</v>
      </c>
      <c r="H7678" s="1">
        <f>COMEDORES!L192</f>
        <v>0</v>
      </c>
    </row>
    <row r="7679">
      <c r="A7679" t="str">
        <v>Comedor Social</v>
      </c>
      <c r="B7679" t="str">
        <v>JALAPA</v>
      </c>
      <c r="C7679" t="str">
        <v>SAN MANUEL CHAPARRON</v>
      </c>
      <c r="D7679" t="str">
        <v>Almuerzo</v>
      </c>
      <c r="E7679" t="str">
        <v>05 Mayo</v>
      </c>
      <c r="F7679">
        <v>5</v>
      </c>
      <c r="G7679" s="1">
        <f>COMEDORES!M192</f>
        <v>0</v>
      </c>
      <c r="H7679" s="1">
        <f>COMEDORES!N192</f>
        <v>0</v>
      </c>
    </row>
    <row r="7680">
      <c r="A7680" t="str">
        <v>Comedor Social</v>
      </c>
      <c r="B7680" t="str">
        <v>JALAPA</v>
      </c>
      <c r="C7680" t="str">
        <v>SAN MANUEL CHAPARRON</v>
      </c>
      <c r="D7680" t="str">
        <v>Almuerzo</v>
      </c>
      <c r="E7680" t="str">
        <v>06 Junio</v>
      </c>
      <c r="F7680">
        <v>6</v>
      </c>
      <c r="G7680" s="1">
        <f>COMEDORES!O192</f>
        <v>1950</v>
      </c>
      <c r="H7680" s="1">
        <f>COMEDORES!P192</f>
        <v>0</v>
      </c>
    </row>
    <row r="7681">
      <c r="A7681" t="str">
        <v>Comedor Social</v>
      </c>
      <c r="B7681" t="str">
        <v>JALAPA</v>
      </c>
      <c r="C7681" t="str">
        <v>SAN MANUEL CHAPARRON</v>
      </c>
      <c r="D7681" t="str">
        <v>Almuerzo</v>
      </c>
      <c r="E7681" t="str">
        <v>07 Julio</v>
      </c>
      <c r="F7681">
        <v>7</v>
      </c>
      <c r="G7681" s="1">
        <f>COMEDORES!Q192</f>
        <v>3450</v>
      </c>
      <c r="H7681" s="1">
        <f>COMEDORES!R192</f>
        <v>0</v>
      </c>
    </row>
    <row r="7682">
      <c r="A7682" t="str">
        <v>Comedor Social</v>
      </c>
      <c r="B7682" t="str">
        <v>JALAPA</v>
      </c>
      <c r="C7682" t="str">
        <v>SAN MANUEL CHAPARRON</v>
      </c>
      <c r="D7682" t="str">
        <v>Almuerzo</v>
      </c>
      <c r="E7682" t="str">
        <v>08 Agosto</v>
      </c>
      <c r="F7682">
        <v>8</v>
      </c>
      <c r="G7682" s="1">
        <f>COMEDORES!S192</f>
        <v>3150</v>
      </c>
      <c r="H7682" s="1">
        <f>COMEDORES!T192</f>
        <v>0</v>
      </c>
    </row>
    <row r="7683">
      <c r="A7683" t="str">
        <v>Comedor Social</v>
      </c>
      <c r="B7683" t="str">
        <v>JALAPA</v>
      </c>
      <c r="C7683" t="str">
        <v>SAN MANUEL CHAPARRON</v>
      </c>
      <c r="D7683" t="str">
        <v>Almuerzo</v>
      </c>
      <c r="E7683" t="str">
        <v>09 Septiembre</v>
      </c>
      <c r="F7683">
        <v>9</v>
      </c>
      <c r="G7683" s="1">
        <f>COMEDORES!U192</f>
        <v>3000</v>
      </c>
      <c r="H7683" s="1">
        <f>COMEDORES!V192</f>
        <v>0</v>
      </c>
    </row>
    <row r="7684">
      <c r="A7684" t="str">
        <v>Comedor Social</v>
      </c>
      <c r="B7684" t="str">
        <v>JALAPA</v>
      </c>
      <c r="C7684" t="str">
        <v>SAN PEDRO PINULA</v>
      </c>
      <c r="D7684" t="str">
        <v>Desayuno</v>
      </c>
      <c r="E7684" t="str">
        <v>01 Enero</v>
      </c>
      <c r="F7684">
        <v>1</v>
      </c>
      <c r="G7684" s="1">
        <f>COMEDORES!E193</f>
        <v>2560</v>
      </c>
      <c r="H7684" s="1">
        <f>COMEDORES!F193</f>
        <v>0</v>
      </c>
    </row>
    <row r="7685">
      <c r="A7685" t="str">
        <v>Comedor Social</v>
      </c>
      <c r="B7685" t="str">
        <v>JALAPA</v>
      </c>
      <c r="C7685" t="str">
        <v>SAN PEDRO PINULA</v>
      </c>
      <c r="D7685" t="str">
        <v>Desayuno</v>
      </c>
      <c r="E7685" t="str">
        <v>02 Febrero</v>
      </c>
      <c r="F7685">
        <v>2</v>
      </c>
      <c r="G7685" s="1">
        <f>COMEDORES!G193</f>
        <v>3200</v>
      </c>
      <c r="H7685" s="1">
        <f>COMEDORES!H193</f>
        <v>173310</v>
      </c>
    </row>
    <row r="7686">
      <c r="A7686" t="str">
        <v>Comedor Social</v>
      </c>
      <c r="B7686" t="str">
        <v>JALAPA</v>
      </c>
      <c r="C7686" t="str">
        <v>SAN PEDRO PINULA</v>
      </c>
      <c r="D7686" t="str">
        <v>Desayuno</v>
      </c>
      <c r="E7686" t="str">
        <v>03 Marzo</v>
      </c>
      <c r="F7686">
        <v>3</v>
      </c>
      <c r="G7686" s="1">
        <f>COMEDORES!I193</f>
        <v>3520</v>
      </c>
      <c r="H7686" s="1">
        <f>COMEDORES!J193</f>
        <v>167220</v>
      </c>
    </row>
    <row r="7687">
      <c r="A7687" t="str">
        <v>Comedor Social</v>
      </c>
      <c r="B7687" t="str">
        <v>JALAPA</v>
      </c>
      <c r="C7687" t="str">
        <v>SAN PEDRO PINULA</v>
      </c>
      <c r="D7687" t="str">
        <v>Desayuno</v>
      </c>
      <c r="E7687" t="str">
        <v>04 Abril</v>
      </c>
      <c r="F7687">
        <v>4</v>
      </c>
      <c r="G7687" s="1">
        <f>COMEDORES!K193</f>
        <v>3040</v>
      </c>
      <c r="H7687" s="1">
        <f>COMEDORES!L193</f>
        <v>259069.80000000005</v>
      </c>
    </row>
    <row r="7688">
      <c r="A7688" t="str">
        <v>Comedor Social</v>
      </c>
      <c r="B7688" t="str">
        <v>JALAPA</v>
      </c>
      <c r="C7688" t="str">
        <v>SAN PEDRO PINULA</v>
      </c>
      <c r="D7688" t="str">
        <v>Desayuno</v>
      </c>
      <c r="E7688" t="str">
        <v>05 Mayo</v>
      </c>
      <c r="F7688">
        <v>5</v>
      </c>
      <c r="G7688" s="1">
        <f>COMEDORES!M193</f>
        <v>3200</v>
      </c>
      <c r="H7688" s="1">
        <f>COMEDORES!N193</f>
        <v>223742.1</v>
      </c>
    </row>
    <row r="7689">
      <c r="A7689" t="str">
        <v>Comedor Social</v>
      </c>
      <c r="B7689" t="str">
        <v>JALAPA</v>
      </c>
      <c r="C7689" t="str">
        <v>SAN PEDRO PINULA</v>
      </c>
      <c r="D7689" t="str">
        <v>Desayuno</v>
      </c>
      <c r="E7689" t="str">
        <v>06 Junio</v>
      </c>
      <c r="F7689">
        <v>6</v>
      </c>
      <c r="G7689" s="1">
        <f>COMEDORES!O193</f>
        <v>3360</v>
      </c>
      <c r="H7689" s="1">
        <f>COMEDORES!P193</f>
        <v>228092.40000000002</v>
      </c>
    </row>
    <row r="7690">
      <c r="A7690" t="str">
        <v>Comedor Social</v>
      </c>
      <c r="B7690" t="str">
        <v>JALAPA</v>
      </c>
      <c r="C7690" t="str">
        <v>SAN PEDRO PINULA</v>
      </c>
      <c r="D7690" t="str">
        <v>Desayuno</v>
      </c>
      <c r="E7690" t="str">
        <v>07 Julio</v>
      </c>
      <c r="F7690">
        <v>7</v>
      </c>
      <c r="G7690" s="1">
        <f>COMEDORES!Q193</f>
        <v>3680</v>
      </c>
      <c r="H7690" s="1">
        <f>COMEDORES!R193</f>
        <v>247293.8999999999</v>
      </c>
    </row>
    <row r="7691">
      <c r="A7691" t="str">
        <v>Comedor Social</v>
      </c>
      <c r="B7691" t="str">
        <v>JALAPA</v>
      </c>
      <c r="C7691" t="str">
        <v>SAN PEDRO PINULA</v>
      </c>
      <c r="D7691" t="str">
        <v>Desayuno</v>
      </c>
      <c r="E7691" t="str">
        <v>08 Agosto</v>
      </c>
      <c r="F7691">
        <v>8</v>
      </c>
      <c r="G7691" s="1">
        <f>COMEDORES!S193</f>
        <v>3360</v>
      </c>
      <c r="H7691" s="1">
        <f>COMEDORES!T193</f>
        <v>270845.7</v>
      </c>
    </row>
    <row r="7692">
      <c r="A7692" t="str">
        <v>Comedor Social</v>
      </c>
      <c r="B7692" t="str">
        <v>JALAPA</v>
      </c>
      <c r="C7692" t="str">
        <v>SAN PEDRO PINULA</v>
      </c>
      <c r="D7692" t="str">
        <v>Desayuno</v>
      </c>
      <c r="E7692" t="str">
        <v>09 Septiembre</v>
      </c>
      <c r="F7692">
        <v>9</v>
      </c>
      <c r="G7692" s="1">
        <f>COMEDORES!U193</f>
        <v>3200</v>
      </c>
      <c r="H7692" s="1">
        <f>COMEDORES!V193</f>
        <v>247293.9</v>
      </c>
    </row>
    <row r="7693">
      <c r="A7693" t="str">
        <v>Comedor Social</v>
      </c>
      <c r="B7693" t="str">
        <v>JALAPA</v>
      </c>
      <c r="C7693" t="str">
        <v>SAN PEDRO PINULA</v>
      </c>
      <c r="D7693" t="str">
        <v>Almuerzo</v>
      </c>
      <c r="E7693" t="str">
        <v>01 Enero</v>
      </c>
      <c r="F7693">
        <v>1</v>
      </c>
      <c r="G7693" s="1">
        <f>COMEDORES!E194</f>
        <v>3570</v>
      </c>
      <c r="H7693" s="1">
        <f>COMEDORES!F194</f>
        <v>0</v>
      </c>
    </row>
    <row r="7694">
      <c r="A7694" t="str">
        <v>Comedor Social</v>
      </c>
      <c r="B7694" t="str">
        <v>JALAPA</v>
      </c>
      <c r="C7694" t="str">
        <v>SAN PEDRO PINULA</v>
      </c>
      <c r="D7694" t="str">
        <v>Almuerzo</v>
      </c>
      <c r="E7694" t="str">
        <v>02 Febrero</v>
      </c>
      <c r="F7694">
        <v>2</v>
      </c>
      <c r="G7694" s="1">
        <f>COMEDORES!G194</f>
        <v>4200</v>
      </c>
      <c r="H7694" s="1">
        <f>COMEDORES!H194</f>
        <v>0</v>
      </c>
    </row>
    <row r="7695">
      <c r="A7695" t="str">
        <v>Comedor Social</v>
      </c>
      <c r="B7695" t="str">
        <v>JALAPA</v>
      </c>
      <c r="C7695" t="str">
        <v>SAN PEDRO PINULA</v>
      </c>
      <c r="D7695" t="str">
        <v>Almuerzo</v>
      </c>
      <c r="E7695" t="str">
        <v>03 Marzo</v>
      </c>
      <c r="F7695">
        <v>3</v>
      </c>
      <c r="G7695" s="1">
        <f>COMEDORES!I194</f>
        <v>4620</v>
      </c>
      <c r="H7695" s="1">
        <f>COMEDORES!J194</f>
        <v>0</v>
      </c>
    </row>
    <row r="7696">
      <c r="A7696" t="str">
        <v>Comedor Social</v>
      </c>
      <c r="B7696" t="str">
        <v>JALAPA</v>
      </c>
      <c r="C7696" t="str">
        <v>SAN PEDRO PINULA</v>
      </c>
      <c r="D7696" t="str">
        <v>Almuerzo</v>
      </c>
      <c r="E7696" t="str">
        <v>04 Abril</v>
      </c>
      <c r="F7696">
        <v>4</v>
      </c>
      <c r="G7696" s="1">
        <f>COMEDORES!K194</f>
        <v>3990</v>
      </c>
      <c r="H7696" s="1">
        <f>COMEDORES!L194</f>
        <v>0</v>
      </c>
    </row>
    <row r="7697">
      <c r="A7697" t="str">
        <v>Comedor Social</v>
      </c>
      <c r="B7697" t="str">
        <v>JALAPA</v>
      </c>
      <c r="C7697" t="str">
        <v>SAN PEDRO PINULA</v>
      </c>
      <c r="D7697" t="str">
        <v>Almuerzo</v>
      </c>
      <c r="E7697" t="str">
        <v>05 Mayo</v>
      </c>
      <c r="F7697">
        <v>5</v>
      </c>
      <c r="G7697" s="1">
        <f>COMEDORES!M194</f>
        <v>3976</v>
      </c>
      <c r="H7697" s="1">
        <f>COMEDORES!N194</f>
        <v>0</v>
      </c>
    </row>
    <row r="7698">
      <c r="A7698" t="str">
        <v>Comedor Social</v>
      </c>
      <c r="B7698" t="str">
        <v>JALAPA</v>
      </c>
      <c r="C7698" t="str">
        <v>SAN PEDRO PINULA</v>
      </c>
      <c r="D7698" t="str">
        <v>Almuerzo</v>
      </c>
      <c r="E7698" t="str">
        <v>06 Junio</v>
      </c>
      <c r="F7698">
        <v>6</v>
      </c>
      <c r="G7698" s="1">
        <f>COMEDORES!O194</f>
        <v>4410</v>
      </c>
      <c r="H7698" s="1">
        <f>COMEDORES!P194</f>
        <v>0</v>
      </c>
    </row>
    <row r="7699">
      <c r="A7699" t="str">
        <v>Comedor Social</v>
      </c>
      <c r="B7699" t="str">
        <v>JALAPA</v>
      </c>
      <c r="C7699" t="str">
        <v>SAN PEDRO PINULA</v>
      </c>
      <c r="D7699" t="str">
        <v>Almuerzo</v>
      </c>
      <c r="E7699" t="str">
        <v>07 Julio</v>
      </c>
      <c r="F7699">
        <v>7</v>
      </c>
      <c r="G7699" s="1">
        <f>COMEDORES!Q194</f>
        <v>4830</v>
      </c>
      <c r="H7699" s="1">
        <f>COMEDORES!R194</f>
        <v>0</v>
      </c>
    </row>
    <row r="7700">
      <c r="A7700" t="str">
        <v>Comedor Social</v>
      </c>
      <c r="B7700" t="str">
        <v>JALAPA</v>
      </c>
      <c r="C7700" t="str">
        <v>SAN PEDRO PINULA</v>
      </c>
      <c r="D7700" t="str">
        <v>Almuerzo</v>
      </c>
      <c r="E7700" t="str">
        <v>08 Agosto</v>
      </c>
      <c r="F7700">
        <v>8</v>
      </c>
      <c r="G7700" s="1">
        <f>COMEDORES!S194</f>
        <v>4410</v>
      </c>
      <c r="H7700" s="1">
        <f>COMEDORES!T194</f>
        <v>0</v>
      </c>
    </row>
    <row r="7701">
      <c r="A7701" t="str">
        <v>Comedor Social</v>
      </c>
      <c r="B7701" t="str">
        <v>JALAPA</v>
      </c>
      <c r="C7701" t="str">
        <v>SAN PEDRO PINULA</v>
      </c>
      <c r="D7701" t="str">
        <v>Almuerzo</v>
      </c>
      <c r="E7701" t="str">
        <v>09 Septiembre</v>
      </c>
      <c r="F7701">
        <v>9</v>
      </c>
      <c r="G7701" s="1">
        <f>COMEDORES!U194</f>
        <v>4200</v>
      </c>
      <c r="H7701" s="1">
        <f>COMEDORES!V194</f>
        <v>0</v>
      </c>
    </row>
    <row r="7702">
      <c r="A7702" t="str">
        <v>Comedor Social</v>
      </c>
      <c r="B7702" t="str">
        <v>JUTIAPA</v>
      </c>
      <c r="C7702" t="str">
        <v>COMAPA</v>
      </c>
      <c r="D7702" t="str">
        <v>Desayuno</v>
      </c>
      <c r="E7702" t="str">
        <v>01 Enero</v>
      </c>
      <c r="F7702">
        <v>1</v>
      </c>
      <c r="G7702" s="1">
        <f>COMEDORES!E195</f>
        <v>1200</v>
      </c>
      <c r="H7702" s="1">
        <f>COMEDORES!F195</f>
        <v>0</v>
      </c>
    </row>
    <row r="7703">
      <c r="A7703" t="str">
        <v>Comedor Social</v>
      </c>
      <c r="B7703" t="str">
        <v>JUTIAPA</v>
      </c>
      <c r="C7703" t="str">
        <v>COMAPA</v>
      </c>
      <c r="D7703" t="str">
        <v>Desayuno</v>
      </c>
      <c r="E7703" t="str">
        <v>02 Febrero</v>
      </c>
      <c r="F7703">
        <v>2</v>
      </c>
      <c r="G7703" s="1">
        <f>COMEDORES!G195</f>
        <v>1500</v>
      </c>
      <c r="H7703" s="1">
        <f>COMEDORES!H195</f>
        <v>89025</v>
      </c>
    </row>
    <row r="7704">
      <c r="A7704" t="str">
        <v>Comedor Social</v>
      </c>
      <c r="B7704" t="str">
        <v>JUTIAPA</v>
      </c>
      <c r="C7704" t="str">
        <v>COMAPA</v>
      </c>
      <c r="D7704" t="str">
        <v>Desayuno</v>
      </c>
      <c r="E7704" t="str">
        <v>03 Marzo</v>
      </c>
      <c r="F7704">
        <v>3</v>
      </c>
      <c r="G7704" s="1">
        <f>COMEDORES!I195</f>
        <v>1650</v>
      </c>
      <c r="H7704" s="1">
        <f>COMEDORES!J195</f>
        <v>106500</v>
      </c>
    </row>
    <row r="7705">
      <c r="A7705" t="str">
        <v>Comedor Social</v>
      </c>
      <c r="B7705" t="str">
        <v>JUTIAPA</v>
      </c>
      <c r="C7705" t="str">
        <v>COMAPA</v>
      </c>
      <c r="D7705" t="str">
        <v>Desayuno</v>
      </c>
      <c r="E7705" t="str">
        <v>04 Abril</v>
      </c>
      <c r="F7705">
        <v>4</v>
      </c>
      <c r="G7705" s="1">
        <f>COMEDORES!K195</f>
        <v>1425</v>
      </c>
      <c r="H7705" s="1">
        <f>COMEDORES!L195</f>
        <v>159043.5</v>
      </c>
    </row>
    <row r="7706">
      <c r="A7706" t="str">
        <v>Comedor Social</v>
      </c>
      <c r="B7706" t="str">
        <v>JUTIAPA</v>
      </c>
      <c r="C7706" t="str">
        <v>COMAPA</v>
      </c>
      <c r="D7706" t="str">
        <v>Desayuno</v>
      </c>
      <c r="E7706" t="str">
        <v>05 Mayo</v>
      </c>
      <c r="F7706">
        <v>5</v>
      </c>
      <c r="G7706" s="1">
        <f>COMEDORES!M195</f>
        <v>1500</v>
      </c>
      <c r="H7706" s="1">
        <f>COMEDORES!N195</f>
        <v>137355.75</v>
      </c>
    </row>
    <row r="7707">
      <c r="A7707" t="str">
        <v>Comedor Social</v>
      </c>
      <c r="B7707" t="str">
        <v>JUTIAPA</v>
      </c>
      <c r="C7707" t="str">
        <v>COMAPA</v>
      </c>
      <c r="D7707" t="str">
        <v>Desayuno</v>
      </c>
      <c r="E7707" t="str">
        <v>06 Junio</v>
      </c>
      <c r="F7707">
        <v>6</v>
      </c>
      <c r="G7707" s="1">
        <f>COMEDORES!O195</f>
        <v>1575</v>
      </c>
      <c r="H7707" s="1">
        <f>COMEDORES!P195</f>
        <v>144585</v>
      </c>
    </row>
    <row r="7708">
      <c r="A7708" t="str">
        <v>Comedor Social</v>
      </c>
      <c r="B7708" t="str">
        <v>JUTIAPA</v>
      </c>
      <c r="C7708" t="str">
        <v>COMAPA</v>
      </c>
      <c r="D7708" t="str">
        <v>Desayuno</v>
      </c>
      <c r="E7708" t="str">
        <v>07 Julio</v>
      </c>
      <c r="F7708">
        <v>7</v>
      </c>
      <c r="G7708" s="1">
        <f>COMEDORES!Q195</f>
        <v>1725</v>
      </c>
      <c r="H7708" s="1">
        <f>COMEDORES!R195</f>
        <v>151814.25</v>
      </c>
    </row>
    <row r="7709">
      <c r="A7709" t="str">
        <v>Comedor Social</v>
      </c>
      <c r="B7709" t="str">
        <v>JUTIAPA</v>
      </c>
      <c r="C7709" t="str">
        <v>COMAPA</v>
      </c>
      <c r="D7709" t="str">
        <v>Desayuno</v>
      </c>
      <c r="E7709" t="str">
        <v>08 Agosto</v>
      </c>
      <c r="F7709">
        <v>8</v>
      </c>
      <c r="G7709" s="1">
        <f>COMEDORES!S195</f>
        <v>1575</v>
      </c>
      <c r="H7709" s="1">
        <f>COMEDORES!T195</f>
        <v>166272.75</v>
      </c>
    </row>
    <row r="7710">
      <c r="A7710" t="str">
        <v>Comedor Social</v>
      </c>
      <c r="B7710" t="str">
        <v>JUTIAPA</v>
      </c>
      <c r="C7710" t="str">
        <v>COMAPA</v>
      </c>
      <c r="D7710" t="str">
        <v>Desayuno</v>
      </c>
      <c r="E7710" t="str">
        <v>09 Septiembre</v>
      </c>
      <c r="F7710">
        <v>9</v>
      </c>
      <c r="G7710" s="1">
        <f>COMEDORES!U195</f>
        <v>1500</v>
      </c>
      <c r="H7710" s="1">
        <f>COMEDORES!V195</f>
        <v>151814.25</v>
      </c>
    </row>
    <row r="7711">
      <c r="A7711" t="str">
        <v>Comedor Social</v>
      </c>
      <c r="B7711" t="str">
        <v>JUTIAPA</v>
      </c>
      <c r="C7711" t="str">
        <v>COMAPA</v>
      </c>
      <c r="D7711" t="str">
        <v>Almuerzo</v>
      </c>
      <c r="E7711" t="str">
        <v>01 Enero</v>
      </c>
      <c r="F7711">
        <v>1</v>
      </c>
      <c r="G7711" s="1">
        <f>COMEDORES!E196</f>
        <v>2550</v>
      </c>
      <c r="H7711" s="1">
        <f>COMEDORES!F196</f>
        <v>0</v>
      </c>
    </row>
    <row r="7712">
      <c r="A7712" t="str">
        <v>Comedor Social</v>
      </c>
      <c r="B7712" t="str">
        <v>JUTIAPA</v>
      </c>
      <c r="C7712" t="str">
        <v>COMAPA</v>
      </c>
      <c r="D7712" t="str">
        <v>Almuerzo</v>
      </c>
      <c r="E7712" t="str">
        <v>02 Febrero</v>
      </c>
      <c r="F7712">
        <v>2</v>
      </c>
      <c r="G7712" s="1">
        <f>COMEDORES!G196</f>
        <v>3000</v>
      </c>
      <c r="H7712" s="1">
        <f>COMEDORES!H196</f>
        <v>0</v>
      </c>
    </row>
    <row r="7713">
      <c r="A7713" t="str">
        <v>Comedor Social</v>
      </c>
      <c r="B7713" t="str">
        <v>JUTIAPA</v>
      </c>
      <c r="C7713" t="str">
        <v>COMAPA</v>
      </c>
      <c r="D7713" t="str">
        <v>Almuerzo</v>
      </c>
      <c r="E7713" t="str">
        <v>03 Marzo</v>
      </c>
      <c r="F7713">
        <v>3</v>
      </c>
      <c r="G7713" s="1">
        <f>COMEDORES!I196</f>
        <v>3300</v>
      </c>
      <c r="H7713" s="1">
        <f>COMEDORES!J196</f>
        <v>0</v>
      </c>
    </row>
    <row r="7714">
      <c r="A7714" t="str">
        <v>Comedor Social</v>
      </c>
      <c r="B7714" t="str">
        <v>JUTIAPA</v>
      </c>
      <c r="C7714" t="str">
        <v>COMAPA</v>
      </c>
      <c r="D7714" t="str">
        <v>Almuerzo</v>
      </c>
      <c r="E7714" t="str">
        <v>04 Abril</v>
      </c>
      <c r="F7714">
        <v>4</v>
      </c>
      <c r="G7714" s="1">
        <f>COMEDORES!K196</f>
        <v>2850</v>
      </c>
      <c r="H7714" s="1">
        <f>COMEDORES!L196</f>
        <v>0</v>
      </c>
    </row>
    <row r="7715">
      <c r="A7715" t="str">
        <v>Comedor Social</v>
      </c>
      <c r="B7715" t="str">
        <v>JUTIAPA</v>
      </c>
      <c r="C7715" t="str">
        <v>COMAPA</v>
      </c>
      <c r="D7715" t="str">
        <v>Almuerzo</v>
      </c>
      <c r="E7715" t="str">
        <v>05 Mayo</v>
      </c>
      <c r="F7715">
        <v>5</v>
      </c>
      <c r="G7715" s="1">
        <f>COMEDORES!M196</f>
        <v>3000</v>
      </c>
      <c r="H7715" s="1">
        <f>COMEDORES!N196</f>
        <v>0</v>
      </c>
    </row>
    <row r="7716">
      <c r="A7716" t="str">
        <v>Comedor Social</v>
      </c>
      <c r="B7716" t="str">
        <v>JUTIAPA</v>
      </c>
      <c r="C7716" t="str">
        <v>COMAPA</v>
      </c>
      <c r="D7716" t="str">
        <v>Almuerzo</v>
      </c>
      <c r="E7716" t="str">
        <v>06 Junio</v>
      </c>
      <c r="F7716">
        <v>6</v>
      </c>
      <c r="G7716" s="1">
        <f>COMEDORES!O196</f>
        <v>3150</v>
      </c>
      <c r="H7716" s="1">
        <f>COMEDORES!P196</f>
        <v>0</v>
      </c>
    </row>
    <row r="7717">
      <c r="A7717" t="str">
        <v>Comedor Social</v>
      </c>
      <c r="B7717" t="str">
        <v>JUTIAPA</v>
      </c>
      <c r="C7717" t="str">
        <v>COMAPA</v>
      </c>
      <c r="D7717" t="str">
        <v>Almuerzo</v>
      </c>
      <c r="E7717" t="str">
        <v>07 Julio</v>
      </c>
      <c r="F7717">
        <v>7</v>
      </c>
      <c r="G7717" s="1">
        <f>COMEDORES!Q196</f>
        <v>3450</v>
      </c>
      <c r="H7717" s="1">
        <f>COMEDORES!R196</f>
        <v>0</v>
      </c>
    </row>
    <row r="7718">
      <c r="A7718" t="str">
        <v>Comedor Social</v>
      </c>
      <c r="B7718" t="str">
        <v>JUTIAPA</v>
      </c>
      <c r="C7718" t="str">
        <v>COMAPA</v>
      </c>
      <c r="D7718" t="str">
        <v>Almuerzo</v>
      </c>
      <c r="E7718" t="str">
        <v>08 Agosto</v>
      </c>
      <c r="F7718">
        <v>8</v>
      </c>
      <c r="G7718" s="1">
        <f>COMEDORES!S196</f>
        <v>3150</v>
      </c>
      <c r="H7718" s="1">
        <f>COMEDORES!T196</f>
        <v>0</v>
      </c>
    </row>
    <row r="7719">
      <c r="A7719" t="str">
        <v>Comedor Social</v>
      </c>
      <c r="B7719" t="str">
        <v>JUTIAPA</v>
      </c>
      <c r="C7719" t="str">
        <v>COMAPA</v>
      </c>
      <c r="D7719" t="str">
        <v>Almuerzo</v>
      </c>
      <c r="E7719" t="str">
        <v>09 Septiembre</v>
      </c>
      <c r="F7719">
        <v>9</v>
      </c>
      <c r="G7719" s="1">
        <f>COMEDORES!U196</f>
        <v>3000</v>
      </c>
      <c r="H7719" s="1">
        <f>COMEDORES!V196</f>
        <v>0</v>
      </c>
    </row>
    <row r="7720">
      <c r="A7720" t="str">
        <v>Comedor Social</v>
      </c>
      <c r="B7720" t="str">
        <v>JUTIAPA</v>
      </c>
      <c r="C7720" t="str">
        <v>CONGUACO</v>
      </c>
      <c r="D7720" t="str">
        <v>Desayuno</v>
      </c>
      <c r="E7720" t="str">
        <v>01 Enero</v>
      </c>
      <c r="F7720">
        <v>1</v>
      </c>
      <c r="G7720" s="1">
        <f>COMEDORES!E197</f>
        <v>1600</v>
      </c>
      <c r="H7720" s="1">
        <f>COMEDORES!F197</f>
        <v>0</v>
      </c>
    </row>
    <row r="7721">
      <c r="A7721" t="str">
        <v>Comedor Social</v>
      </c>
      <c r="B7721" t="str">
        <v>JUTIAPA</v>
      </c>
      <c r="C7721" t="str">
        <v>CONGUACO</v>
      </c>
      <c r="D7721" t="str">
        <v>Desayuno</v>
      </c>
      <c r="E7721" t="str">
        <v>02 Febrero</v>
      </c>
      <c r="F7721">
        <v>2</v>
      </c>
      <c r="G7721" s="1">
        <f>COMEDORES!G197</f>
        <v>2000</v>
      </c>
      <c r="H7721" s="1">
        <f>COMEDORES!H197</f>
        <v>89650</v>
      </c>
    </row>
    <row r="7722">
      <c r="A7722" t="str">
        <v>Comedor Social</v>
      </c>
      <c r="B7722" t="str">
        <v>JUTIAPA</v>
      </c>
      <c r="C7722" t="str">
        <v>CONGUACO</v>
      </c>
      <c r="D7722" t="str">
        <v>Desayuno</v>
      </c>
      <c r="E7722" t="str">
        <v>03 Marzo</v>
      </c>
      <c r="F7722">
        <v>3</v>
      </c>
      <c r="G7722" s="1">
        <f>COMEDORES!I197</f>
        <v>2200</v>
      </c>
      <c r="H7722" s="1">
        <f>COMEDORES!J197</f>
        <v>191250</v>
      </c>
    </row>
    <row r="7723">
      <c r="A7723" t="str">
        <v>Comedor Social</v>
      </c>
      <c r="B7723" t="str">
        <v>JUTIAPA</v>
      </c>
      <c r="C7723" t="str">
        <v>CONGUACO</v>
      </c>
      <c r="D7723" t="str">
        <v>Desayuno</v>
      </c>
      <c r="E7723" t="str">
        <v>04 Abril</v>
      </c>
      <c r="F7723">
        <v>4</v>
      </c>
      <c r="G7723" s="1">
        <f>COMEDORES!K197</f>
        <v>1900</v>
      </c>
      <c r="H7723" s="1">
        <f>COMEDORES!L197</f>
        <v>212058</v>
      </c>
    </row>
    <row r="7724">
      <c r="A7724" t="str">
        <v>Comedor Social</v>
      </c>
      <c r="B7724" t="str">
        <v>JUTIAPA</v>
      </c>
      <c r="C7724" t="str">
        <v>CONGUACO</v>
      </c>
      <c r="D7724" t="str">
        <v>Desayuno</v>
      </c>
      <c r="E7724" t="str">
        <v>05 Mayo</v>
      </c>
      <c r="F7724">
        <v>5</v>
      </c>
      <c r="G7724" s="1">
        <f>COMEDORES!M197</f>
        <v>2000</v>
      </c>
      <c r="H7724" s="1">
        <f>COMEDORES!N197</f>
        <v>183141</v>
      </c>
    </row>
    <row r="7725">
      <c r="A7725" t="str">
        <v>Comedor Social</v>
      </c>
      <c r="B7725" t="str">
        <v>JUTIAPA</v>
      </c>
      <c r="C7725" t="str">
        <v>CONGUACO</v>
      </c>
      <c r="D7725" t="str">
        <v>Desayuno</v>
      </c>
      <c r="E7725" t="str">
        <v>06 Junio</v>
      </c>
      <c r="F7725">
        <v>6</v>
      </c>
      <c r="G7725" s="1">
        <f>COMEDORES!O197</f>
        <v>2100</v>
      </c>
      <c r="H7725" s="1">
        <f>COMEDORES!P197</f>
        <v>192780</v>
      </c>
    </row>
    <row r="7726">
      <c r="A7726" t="str">
        <v>Comedor Social</v>
      </c>
      <c r="B7726" t="str">
        <v>JUTIAPA</v>
      </c>
      <c r="C7726" t="str">
        <v>CONGUACO</v>
      </c>
      <c r="D7726" t="str">
        <v>Desayuno</v>
      </c>
      <c r="E7726" t="str">
        <v>07 Julio</v>
      </c>
      <c r="F7726">
        <v>7</v>
      </c>
      <c r="G7726" s="1">
        <f>COMEDORES!Q197</f>
        <v>1100</v>
      </c>
      <c r="H7726" s="1">
        <f>COMEDORES!R197</f>
        <v>202419</v>
      </c>
    </row>
    <row r="7727">
      <c r="A7727" t="str">
        <v>Comedor Social</v>
      </c>
      <c r="B7727" t="str">
        <v>JUTIAPA</v>
      </c>
      <c r="C7727" t="str">
        <v>CONGUACO</v>
      </c>
      <c r="D7727" t="str">
        <v>Desayuno</v>
      </c>
      <c r="E7727" t="str">
        <v>08 Agosto</v>
      </c>
      <c r="F7727">
        <v>8</v>
      </c>
      <c r="G7727" s="1">
        <f>COMEDORES!S197</f>
        <v>0</v>
      </c>
      <c r="H7727" s="1">
        <f>COMEDORES!T197</f>
        <v>106029</v>
      </c>
    </row>
    <row r="7728">
      <c r="A7728" t="str">
        <v>Comedor Social</v>
      </c>
      <c r="B7728" t="str">
        <v>JUTIAPA</v>
      </c>
      <c r="C7728" t="str">
        <v>CONGUACO</v>
      </c>
      <c r="D7728" t="str">
        <v>Desayuno</v>
      </c>
      <c r="E7728" t="str">
        <v>09 Septiembre</v>
      </c>
      <c r="F7728">
        <v>9</v>
      </c>
      <c r="G7728" s="1">
        <f>COMEDORES!U197</f>
        <v>0</v>
      </c>
      <c r="H7728" s="1">
        <f>COMEDORES!V197</f>
        <v>0</v>
      </c>
    </row>
    <row r="7729">
      <c r="A7729" t="str">
        <v>Comedor Social</v>
      </c>
      <c r="B7729" t="str">
        <v>JUTIAPA</v>
      </c>
      <c r="C7729" t="str">
        <v>CONGUACO</v>
      </c>
      <c r="D7729" t="str">
        <v>Almuerzo</v>
      </c>
      <c r="E7729" t="str">
        <v>01 Enero</v>
      </c>
      <c r="F7729">
        <v>1</v>
      </c>
      <c r="G7729" s="1">
        <f>COMEDORES!E198</f>
        <v>3400</v>
      </c>
      <c r="H7729" s="1">
        <f>COMEDORES!F198</f>
        <v>0</v>
      </c>
    </row>
    <row r="7730">
      <c r="A7730" t="str">
        <v>Comedor Social</v>
      </c>
      <c r="B7730" t="str">
        <v>JUTIAPA</v>
      </c>
      <c r="C7730" t="str">
        <v>CONGUACO</v>
      </c>
      <c r="D7730" t="str">
        <v>Almuerzo</v>
      </c>
      <c r="E7730" t="str">
        <v>02 Febrero</v>
      </c>
      <c r="F7730">
        <v>2</v>
      </c>
      <c r="G7730" s="1">
        <f>COMEDORES!G198</f>
        <v>4000</v>
      </c>
      <c r="H7730" s="1">
        <f>COMEDORES!H198</f>
        <v>0</v>
      </c>
    </row>
    <row r="7731">
      <c r="A7731" t="str">
        <v>Comedor Social</v>
      </c>
      <c r="B7731" t="str">
        <v>JUTIAPA</v>
      </c>
      <c r="C7731" t="str">
        <v>CONGUACO</v>
      </c>
      <c r="D7731" t="str">
        <v>Almuerzo</v>
      </c>
      <c r="E7731" t="str">
        <v>03 Marzo</v>
      </c>
      <c r="F7731">
        <v>3</v>
      </c>
      <c r="G7731" s="1">
        <f>COMEDORES!I198</f>
        <v>4400</v>
      </c>
      <c r="H7731" s="1">
        <f>COMEDORES!J198</f>
        <v>0</v>
      </c>
    </row>
    <row r="7732">
      <c r="A7732" t="str">
        <v>Comedor Social</v>
      </c>
      <c r="B7732" t="str">
        <v>JUTIAPA</v>
      </c>
      <c r="C7732" t="str">
        <v>CONGUACO</v>
      </c>
      <c r="D7732" t="str">
        <v>Almuerzo</v>
      </c>
      <c r="E7732" t="str">
        <v>04 Abril</v>
      </c>
      <c r="F7732">
        <v>4</v>
      </c>
      <c r="G7732" s="1">
        <f>COMEDORES!K198</f>
        <v>3800</v>
      </c>
      <c r="H7732" s="1">
        <f>COMEDORES!L198</f>
        <v>0</v>
      </c>
    </row>
    <row r="7733">
      <c r="A7733" t="str">
        <v>Comedor Social</v>
      </c>
      <c r="B7733" t="str">
        <v>JUTIAPA</v>
      </c>
      <c r="C7733" t="str">
        <v>CONGUACO</v>
      </c>
      <c r="D7733" t="str">
        <v>Almuerzo</v>
      </c>
      <c r="E7733" t="str">
        <v>05 Mayo</v>
      </c>
      <c r="F7733">
        <v>5</v>
      </c>
      <c r="G7733" s="1">
        <f>COMEDORES!M198</f>
        <v>4000</v>
      </c>
      <c r="H7733" s="1">
        <f>COMEDORES!N198</f>
        <v>0</v>
      </c>
    </row>
    <row r="7734">
      <c r="A7734" t="str">
        <v>Comedor Social</v>
      </c>
      <c r="B7734" t="str">
        <v>JUTIAPA</v>
      </c>
      <c r="C7734" t="str">
        <v>CONGUACO</v>
      </c>
      <c r="D7734" t="str">
        <v>Almuerzo</v>
      </c>
      <c r="E7734" t="str">
        <v>06 Junio</v>
      </c>
      <c r="F7734">
        <v>6</v>
      </c>
      <c r="G7734" s="1">
        <f>COMEDORES!O198</f>
        <v>4200</v>
      </c>
      <c r="H7734" s="1">
        <f>COMEDORES!P198</f>
        <v>0</v>
      </c>
    </row>
    <row r="7735">
      <c r="A7735" t="str">
        <v>Comedor Social</v>
      </c>
      <c r="B7735" t="str">
        <v>JUTIAPA</v>
      </c>
      <c r="C7735" t="str">
        <v>CONGUACO</v>
      </c>
      <c r="D7735" t="str">
        <v>Almuerzo</v>
      </c>
      <c r="E7735" t="str">
        <v>07 Julio</v>
      </c>
      <c r="F7735">
        <v>7</v>
      </c>
      <c r="G7735" s="1">
        <f>COMEDORES!Q198</f>
        <v>2200</v>
      </c>
      <c r="H7735" s="1">
        <f>COMEDORES!R198</f>
        <v>0</v>
      </c>
    </row>
    <row r="7736">
      <c r="A7736" t="str">
        <v>Comedor Social</v>
      </c>
      <c r="B7736" t="str">
        <v>JUTIAPA</v>
      </c>
      <c r="C7736" t="str">
        <v>CONGUACO</v>
      </c>
      <c r="D7736" t="str">
        <v>Almuerzo</v>
      </c>
      <c r="E7736" t="str">
        <v>08 Agosto</v>
      </c>
      <c r="F7736">
        <v>8</v>
      </c>
      <c r="G7736" s="1">
        <f>COMEDORES!S198</f>
        <v>0</v>
      </c>
      <c r="H7736" s="1">
        <f>COMEDORES!T198</f>
        <v>0</v>
      </c>
    </row>
    <row r="7737">
      <c r="A7737" t="str">
        <v>Comedor Social</v>
      </c>
      <c r="B7737" t="str">
        <v>JUTIAPA</v>
      </c>
      <c r="C7737" t="str">
        <v>CONGUACO</v>
      </c>
      <c r="D7737" t="str">
        <v>Almuerzo</v>
      </c>
      <c r="E7737" t="str">
        <v>09 Septiembre</v>
      </c>
      <c r="F7737">
        <v>9</v>
      </c>
      <c r="G7737" s="1">
        <f>COMEDORES!U198</f>
        <v>0</v>
      </c>
      <c r="H7737" s="1">
        <f>COMEDORES!V198</f>
        <v>0</v>
      </c>
    </row>
    <row r="7738">
      <c r="A7738" t="str">
        <v>Comedor Social</v>
      </c>
      <c r="B7738" t="str">
        <v>JUTIAPA</v>
      </c>
      <c r="C7738" t="str">
        <v>EL ADELANTO</v>
      </c>
      <c r="D7738" t="str">
        <v>Desayuno</v>
      </c>
      <c r="E7738" t="str">
        <v>01 Enero</v>
      </c>
      <c r="F7738">
        <v>1</v>
      </c>
      <c r="G7738" s="1">
        <f>COMEDORES!E199</f>
        <v>2400</v>
      </c>
      <c r="H7738" s="1">
        <f>COMEDORES!F199</f>
        <v>0</v>
      </c>
    </row>
    <row r="7739">
      <c r="A7739" t="str">
        <v>Comedor Social</v>
      </c>
      <c r="B7739" t="str">
        <v>JUTIAPA</v>
      </c>
      <c r="C7739" t="str">
        <v>EL ADELANTO</v>
      </c>
      <c r="D7739" t="str">
        <v>Desayuno</v>
      </c>
      <c r="E7739" t="str">
        <v>02 Febrero</v>
      </c>
      <c r="F7739">
        <v>2</v>
      </c>
      <c r="G7739" s="1">
        <f>COMEDORES!G199</f>
        <v>2950</v>
      </c>
      <c r="H7739" s="1">
        <f>COMEDORES!H199</f>
        <v>89925</v>
      </c>
    </row>
    <row r="7740">
      <c r="A7740" t="str">
        <v>Comedor Social</v>
      </c>
      <c r="B7740" t="str">
        <v>JUTIAPA</v>
      </c>
      <c r="C7740" t="str">
        <v>EL ADELANTO</v>
      </c>
      <c r="D7740" t="str">
        <v>Desayuno</v>
      </c>
      <c r="E7740" t="str">
        <v>03 Marzo</v>
      </c>
      <c r="F7740">
        <v>3</v>
      </c>
      <c r="G7740" s="1">
        <f>COMEDORES!I199</f>
        <v>2200</v>
      </c>
      <c r="H7740" s="1">
        <f>COMEDORES!J199</f>
        <v>183750</v>
      </c>
    </row>
    <row r="7741">
      <c r="A7741" t="str">
        <v>Comedor Social</v>
      </c>
      <c r="B7741" t="str">
        <v>JUTIAPA</v>
      </c>
      <c r="C7741" t="str">
        <v>EL ADELANTO</v>
      </c>
      <c r="D7741" t="str">
        <v>Desayuno</v>
      </c>
      <c r="E7741" t="str">
        <v>04 Abril</v>
      </c>
      <c r="F7741">
        <v>4</v>
      </c>
      <c r="G7741" s="1">
        <f>COMEDORES!K199</f>
        <v>1900</v>
      </c>
      <c r="H7741" s="1">
        <f>COMEDORES!L199</f>
        <v>175593</v>
      </c>
    </row>
    <row r="7742">
      <c r="A7742" t="str">
        <v>Comedor Social</v>
      </c>
      <c r="B7742" t="str">
        <v>JUTIAPA</v>
      </c>
      <c r="C7742" t="str">
        <v>EL ADELANTO</v>
      </c>
      <c r="D7742" t="str">
        <v>Desayuno</v>
      </c>
      <c r="E7742" t="str">
        <v>05 Mayo</v>
      </c>
      <c r="F7742">
        <v>5</v>
      </c>
      <c r="G7742" s="1">
        <f>COMEDORES!M199</f>
        <v>2000</v>
      </c>
      <c r="H7742" s="1">
        <f>COMEDORES!N199</f>
        <v>151648.5</v>
      </c>
    </row>
    <row r="7743">
      <c r="A7743" t="str">
        <v>Comedor Social</v>
      </c>
      <c r="B7743" t="str">
        <v>JUTIAPA</v>
      </c>
      <c r="C7743" t="str">
        <v>EL ADELANTO</v>
      </c>
      <c r="D7743" t="str">
        <v>Desayuno</v>
      </c>
      <c r="E7743" t="str">
        <v>06 Junio</v>
      </c>
      <c r="F7743">
        <v>6</v>
      </c>
      <c r="G7743" s="1">
        <f>COMEDORES!O199</f>
        <v>2100</v>
      </c>
      <c r="H7743" s="1">
        <f>COMEDORES!P199</f>
        <v>159630</v>
      </c>
    </row>
    <row r="7744">
      <c r="A7744" t="str">
        <v>Comedor Social</v>
      </c>
      <c r="B7744" t="str">
        <v>JUTIAPA</v>
      </c>
      <c r="C7744" t="str">
        <v>EL ADELANTO</v>
      </c>
      <c r="D7744" t="str">
        <v>Desayuno</v>
      </c>
      <c r="E7744" t="str">
        <v>07 Julio</v>
      </c>
      <c r="F7744">
        <v>7</v>
      </c>
      <c r="G7744" s="1">
        <f>COMEDORES!Q199</f>
        <v>2300</v>
      </c>
      <c r="H7744" s="1">
        <f>COMEDORES!R199</f>
        <v>167611.5</v>
      </c>
    </row>
    <row r="7745">
      <c r="A7745" t="str">
        <v>Comedor Social</v>
      </c>
      <c r="B7745" t="str">
        <v>JUTIAPA</v>
      </c>
      <c r="C7745" t="str">
        <v>EL ADELANTO</v>
      </c>
      <c r="D7745" t="str">
        <v>Desayuno</v>
      </c>
      <c r="E7745" t="str">
        <v>08 Agosto</v>
      </c>
      <c r="F7745">
        <v>8</v>
      </c>
      <c r="G7745" s="1">
        <f>COMEDORES!S199</f>
        <v>2100</v>
      </c>
      <c r="H7745" s="1">
        <f>COMEDORES!T199</f>
        <v>183574.5</v>
      </c>
    </row>
    <row r="7746">
      <c r="A7746" t="str">
        <v>Comedor Social</v>
      </c>
      <c r="B7746" t="str">
        <v>JUTIAPA</v>
      </c>
      <c r="C7746" t="str">
        <v>EL ADELANTO</v>
      </c>
      <c r="D7746" t="str">
        <v>Desayuno</v>
      </c>
      <c r="E7746" t="str">
        <v>09 Septiembre</v>
      </c>
      <c r="F7746">
        <v>9</v>
      </c>
      <c r="G7746" s="1">
        <f>COMEDORES!U199</f>
        <v>1700</v>
      </c>
      <c r="H7746" s="1">
        <f>COMEDORES!V199</f>
        <v>167611.5</v>
      </c>
    </row>
    <row r="7747">
      <c r="A7747" t="str">
        <v>Comedor Social</v>
      </c>
      <c r="B7747" t="str">
        <v>JUTIAPA</v>
      </c>
      <c r="C7747" t="str">
        <v>EL ADELANTO</v>
      </c>
      <c r="D7747" t="str">
        <v>Almuerzo</v>
      </c>
      <c r="E7747" t="str">
        <v>01 Enero</v>
      </c>
      <c r="F7747">
        <v>1</v>
      </c>
      <c r="G7747" s="1">
        <f>COMEDORES!E200</f>
        <v>2550</v>
      </c>
      <c r="H7747" s="1">
        <f>COMEDORES!F200</f>
        <v>0</v>
      </c>
    </row>
    <row r="7748">
      <c r="A7748" t="str">
        <v>Comedor Social</v>
      </c>
      <c r="B7748" t="str">
        <v>JUTIAPA</v>
      </c>
      <c r="C7748" t="str">
        <v>EL ADELANTO</v>
      </c>
      <c r="D7748" t="str">
        <v>Almuerzo</v>
      </c>
      <c r="E7748" t="str">
        <v>02 Febrero</v>
      </c>
      <c r="F7748">
        <v>2</v>
      </c>
      <c r="G7748" s="1">
        <f>COMEDORES!G200</f>
        <v>3000</v>
      </c>
      <c r="H7748" s="1">
        <f>COMEDORES!H200</f>
        <v>0</v>
      </c>
    </row>
    <row r="7749">
      <c r="A7749" t="str">
        <v>Comedor Social</v>
      </c>
      <c r="B7749" t="str">
        <v>JUTIAPA</v>
      </c>
      <c r="C7749" t="str">
        <v>EL ADELANTO</v>
      </c>
      <c r="D7749" t="str">
        <v>Almuerzo</v>
      </c>
      <c r="E7749" t="str">
        <v>03 Marzo</v>
      </c>
      <c r="F7749">
        <v>3</v>
      </c>
      <c r="G7749" s="1">
        <f>COMEDORES!I200</f>
        <v>3300</v>
      </c>
      <c r="H7749" s="1">
        <f>COMEDORES!J200</f>
        <v>0</v>
      </c>
    </row>
    <row r="7750">
      <c r="A7750" t="str">
        <v>Comedor Social</v>
      </c>
      <c r="B7750" t="str">
        <v>JUTIAPA</v>
      </c>
      <c r="C7750" t="str">
        <v>EL ADELANTO</v>
      </c>
      <c r="D7750" t="str">
        <v>Almuerzo</v>
      </c>
      <c r="E7750" t="str">
        <v>04 Abril</v>
      </c>
      <c r="F7750">
        <v>4</v>
      </c>
      <c r="G7750" s="1">
        <f>COMEDORES!K200</f>
        <v>2850</v>
      </c>
      <c r="H7750" s="1">
        <f>COMEDORES!L200</f>
        <v>0</v>
      </c>
    </row>
    <row r="7751">
      <c r="A7751" t="str">
        <v>Comedor Social</v>
      </c>
      <c r="B7751" t="str">
        <v>JUTIAPA</v>
      </c>
      <c r="C7751" t="str">
        <v>EL ADELANTO</v>
      </c>
      <c r="D7751" t="str">
        <v>Almuerzo</v>
      </c>
      <c r="E7751" t="str">
        <v>05 Mayo</v>
      </c>
      <c r="F7751">
        <v>5</v>
      </c>
      <c r="G7751" s="1">
        <f>COMEDORES!M200</f>
        <v>3000</v>
      </c>
      <c r="H7751" s="1">
        <f>COMEDORES!N200</f>
        <v>0</v>
      </c>
    </row>
    <row r="7752">
      <c r="A7752" t="str">
        <v>Comedor Social</v>
      </c>
      <c r="B7752" t="str">
        <v>JUTIAPA</v>
      </c>
      <c r="C7752" t="str">
        <v>EL ADELANTO</v>
      </c>
      <c r="D7752" t="str">
        <v>Almuerzo</v>
      </c>
      <c r="E7752" t="str">
        <v>06 Junio</v>
      </c>
      <c r="F7752">
        <v>6</v>
      </c>
      <c r="G7752" s="1">
        <f>COMEDORES!O200</f>
        <v>3150</v>
      </c>
      <c r="H7752" s="1">
        <f>COMEDORES!P200</f>
        <v>0</v>
      </c>
    </row>
    <row r="7753">
      <c r="A7753" t="str">
        <v>Comedor Social</v>
      </c>
      <c r="B7753" t="str">
        <v>JUTIAPA</v>
      </c>
      <c r="C7753" t="str">
        <v>EL ADELANTO</v>
      </c>
      <c r="D7753" t="str">
        <v>Almuerzo</v>
      </c>
      <c r="E7753" t="str">
        <v>07 Julio</v>
      </c>
      <c r="F7753">
        <v>7</v>
      </c>
      <c r="G7753" s="1">
        <f>COMEDORES!Q200</f>
        <v>3450</v>
      </c>
      <c r="H7753" s="1">
        <f>COMEDORES!R200</f>
        <v>0</v>
      </c>
    </row>
    <row r="7754">
      <c r="A7754" t="str">
        <v>Comedor Social</v>
      </c>
      <c r="B7754" t="str">
        <v>JUTIAPA</v>
      </c>
      <c r="C7754" t="str">
        <v>EL ADELANTO</v>
      </c>
      <c r="D7754" t="str">
        <v>Almuerzo</v>
      </c>
      <c r="E7754" t="str">
        <v>08 Agosto</v>
      </c>
      <c r="F7754">
        <v>8</v>
      </c>
      <c r="G7754" s="1">
        <f>COMEDORES!S200</f>
        <v>3150</v>
      </c>
      <c r="H7754" s="1">
        <f>COMEDORES!T200</f>
        <v>0</v>
      </c>
    </row>
    <row r="7755">
      <c r="A7755" t="str">
        <v>Comedor Social</v>
      </c>
      <c r="B7755" t="str">
        <v>JUTIAPA</v>
      </c>
      <c r="C7755" t="str">
        <v>EL ADELANTO</v>
      </c>
      <c r="D7755" t="str">
        <v>Almuerzo</v>
      </c>
      <c r="E7755" t="str">
        <v>09 Septiembre</v>
      </c>
      <c r="F7755">
        <v>9</v>
      </c>
      <c r="G7755" s="1">
        <f>COMEDORES!U200</f>
        <v>2550</v>
      </c>
      <c r="H7755" s="1">
        <f>COMEDORES!V200</f>
        <v>0</v>
      </c>
    </row>
    <row r="7756">
      <c r="A7756" t="str">
        <v>Comedor Social</v>
      </c>
      <c r="B7756" t="str">
        <v>JUTIAPA</v>
      </c>
      <c r="C7756" t="str">
        <v>JALPATAGUA</v>
      </c>
      <c r="D7756" t="str">
        <v>Desayuno</v>
      </c>
      <c r="E7756" t="str">
        <v>01 Enero</v>
      </c>
      <c r="F7756">
        <v>1</v>
      </c>
      <c r="G7756" s="1">
        <f>COMEDORES!E201</f>
        <v>0</v>
      </c>
      <c r="H7756" s="1">
        <f>COMEDORES!F201</f>
        <v>0</v>
      </c>
    </row>
    <row r="7757">
      <c r="A7757" t="str">
        <v>Comedor Social</v>
      </c>
      <c r="B7757" t="str">
        <v>JUTIAPA</v>
      </c>
      <c r="C7757" t="str">
        <v>JALPATAGUA</v>
      </c>
      <c r="D7757" t="str">
        <v>Desayuno</v>
      </c>
      <c r="E7757" t="str">
        <v>02 Febrero</v>
      </c>
      <c r="F7757">
        <v>2</v>
      </c>
      <c r="G7757" s="1">
        <f>COMEDORES!G201</f>
        <v>0</v>
      </c>
      <c r="H7757" s="1">
        <f>COMEDORES!H201</f>
        <v>0</v>
      </c>
    </row>
    <row r="7758">
      <c r="A7758" t="str">
        <v>Comedor Social</v>
      </c>
      <c r="B7758" t="str">
        <v>JUTIAPA</v>
      </c>
      <c r="C7758" t="str">
        <v>JALPATAGUA</v>
      </c>
      <c r="D7758" t="str">
        <v>Desayuno</v>
      </c>
      <c r="E7758" t="str">
        <v>03 Marzo</v>
      </c>
      <c r="F7758">
        <v>3</v>
      </c>
      <c r="G7758" s="1">
        <f>COMEDORES!I201</f>
        <v>1700</v>
      </c>
      <c r="H7758" s="1">
        <f>COMEDORES!J201</f>
        <v>0</v>
      </c>
    </row>
    <row r="7759">
      <c r="A7759" t="str">
        <v>Comedor Social</v>
      </c>
      <c r="B7759" t="str">
        <v>JUTIAPA</v>
      </c>
      <c r="C7759" t="str">
        <v>JALPATAGUA</v>
      </c>
      <c r="D7759" t="str">
        <v>Desayuno</v>
      </c>
      <c r="E7759" t="str">
        <v>04 Abril</v>
      </c>
      <c r="F7759">
        <v>4</v>
      </c>
      <c r="G7759" s="1">
        <f>COMEDORES!K201</f>
        <v>1900</v>
      </c>
      <c r="H7759" s="1">
        <f>COMEDORES!L201</f>
        <v>132676.5</v>
      </c>
    </row>
    <row r="7760">
      <c r="A7760" t="str">
        <v>Comedor Social</v>
      </c>
      <c r="B7760" t="str">
        <v>JUTIAPA</v>
      </c>
      <c r="C7760" t="str">
        <v>JALPATAGUA</v>
      </c>
      <c r="D7760" t="str">
        <v>Desayuno</v>
      </c>
      <c r="E7760" t="str">
        <v>05 Mayo</v>
      </c>
      <c r="F7760">
        <v>5</v>
      </c>
      <c r="G7760" s="1">
        <f>COMEDORES!M201</f>
        <v>2000</v>
      </c>
      <c r="H7760" s="1">
        <f>COMEDORES!N201</f>
        <v>151648.5</v>
      </c>
    </row>
    <row r="7761">
      <c r="A7761" t="str">
        <v>Comedor Social</v>
      </c>
      <c r="B7761" t="str">
        <v>JUTIAPA</v>
      </c>
      <c r="C7761" t="str">
        <v>JALPATAGUA</v>
      </c>
      <c r="D7761" t="str">
        <v>Desayuno</v>
      </c>
      <c r="E7761" t="str">
        <v>06 Junio</v>
      </c>
      <c r="F7761">
        <v>6</v>
      </c>
      <c r="G7761" s="1">
        <f>COMEDORES!O201</f>
        <v>2100</v>
      </c>
      <c r="H7761" s="1">
        <f>COMEDORES!P201</f>
        <v>159630</v>
      </c>
    </row>
    <row r="7762">
      <c r="A7762" t="str">
        <v>Comedor Social</v>
      </c>
      <c r="B7762" t="str">
        <v>JUTIAPA</v>
      </c>
      <c r="C7762" t="str">
        <v>JALPATAGUA</v>
      </c>
      <c r="D7762" t="str">
        <v>Desayuno</v>
      </c>
      <c r="E7762" t="str">
        <v>07 Julio</v>
      </c>
      <c r="F7762">
        <v>7</v>
      </c>
      <c r="G7762" s="1">
        <f>COMEDORES!Q201</f>
        <v>2300</v>
      </c>
      <c r="H7762" s="1">
        <f>COMEDORES!R201</f>
        <v>167611.5</v>
      </c>
    </row>
    <row r="7763">
      <c r="A7763" t="str">
        <v>Comedor Social</v>
      </c>
      <c r="B7763" t="str">
        <v>JUTIAPA</v>
      </c>
      <c r="C7763" t="str">
        <v>JALPATAGUA</v>
      </c>
      <c r="D7763" t="str">
        <v>Desayuno</v>
      </c>
      <c r="E7763" t="str">
        <v>08 Agosto</v>
      </c>
      <c r="F7763">
        <v>8</v>
      </c>
      <c r="G7763" s="1">
        <f>COMEDORES!S201</f>
        <v>2100</v>
      </c>
      <c r="H7763" s="1">
        <f>COMEDORES!T201</f>
        <v>178602</v>
      </c>
    </row>
    <row r="7764">
      <c r="A7764" t="str">
        <v>Comedor Social</v>
      </c>
      <c r="B7764" t="str">
        <v>JUTIAPA</v>
      </c>
      <c r="C7764" t="str">
        <v>JALPATAGUA</v>
      </c>
      <c r="D7764" t="str">
        <v>Desayuno</v>
      </c>
      <c r="E7764" t="str">
        <v>09 Septiembre</v>
      </c>
      <c r="F7764">
        <v>9</v>
      </c>
      <c r="G7764" s="1">
        <f>COMEDORES!U201</f>
        <v>2000</v>
      </c>
      <c r="H7764" s="1">
        <f>COMEDORES!V201</f>
        <v>167611.5</v>
      </c>
    </row>
    <row r="7765">
      <c r="A7765" t="str">
        <v>Comedor Social</v>
      </c>
      <c r="B7765" t="str">
        <v>JUTIAPA</v>
      </c>
      <c r="C7765" t="str">
        <v>JALPATAGUA</v>
      </c>
      <c r="D7765" t="str">
        <v>Almuerzo</v>
      </c>
      <c r="E7765" t="str">
        <v>01 Enero</v>
      </c>
      <c r="F7765">
        <v>1</v>
      </c>
      <c r="G7765" s="1">
        <f>COMEDORES!E202</f>
        <v>0</v>
      </c>
      <c r="H7765" s="1">
        <f>COMEDORES!F202</f>
        <v>0</v>
      </c>
    </row>
    <row r="7766">
      <c r="A7766" t="str">
        <v>Comedor Social</v>
      </c>
      <c r="B7766" t="str">
        <v>JUTIAPA</v>
      </c>
      <c r="C7766" t="str">
        <v>JALPATAGUA</v>
      </c>
      <c r="D7766" t="str">
        <v>Almuerzo</v>
      </c>
      <c r="E7766" t="str">
        <v>02 Febrero</v>
      </c>
      <c r="F7766">
        <v>2</v>
      </c>
      <c r="G7766" s="1">
        <f>COMEDORES!G202</f>
        <v>0</v>
      </c>
      <c r="H7766" s="1">
        <f>COMEDORES!H202</f>
        <v>0</v>
      </c>
    </row>
    <row r="7767">
      <c r="A7767" t="str">
        <v>Comedor Social</v>
      </c>
      <c r="B7767" t="str">
        <v>JUTIAPA</v>
      </c>
      <c r="C7767" t="str">
        <v>JALPATAGUA</v>
      </c>
      <c r="D7767" t="str">
        <v>Almuerzo</v>
      </c>
      <c r="E7767" t="str">
        <v>03 Marzo</v>
      </c>
      <c r="F7767">
        <v>3</v>
      </c>
      <c r="G7767" s="1">
        <f>COMEDORES!I202</f>
        <v>2550</v>
      </c>
      <c r="H7767" s="1">
        <f>COMEDORES!J202</f>
        <v>0</v>
      </c>
    </row>
    <row r="7768">
      <c r="A7768" t="str">
        <v>Comedor Social</v>
      </c>
      <c r="B7768" t="str">
        <v>JUTIAPA</v>
      </c>
      <c r="C7768" t="str">
        <v>JALPATAGUA</v>
      </c>
      <c r="D7768" t="str">
        <v>Almuerzo</v>
      </c>
      <c r="E7768" t="str">
        <v>04 Abril</v>
      </c>
      <c r="F7768">
        <v>4</v>
      </c>
      <c r="G7768" s="1">
        <f>COMEDORES!K202</f>
        <v>2850</v>
      </c>
      <c r="H7768" s="1">
        <f>COMEDORES!L202</f>
        <v>0</v>
      </c>
    </row>
    <row r="7769">
      <c r="A7769" t="str">
        <v>Comedor Social</v>
      </c>
      <c r="B7769" t="str">
        <v>JUTIAPA</v>
      </c>
      <c r="C7769" t="str">
        <v>JALPATAGUA</v>
      </c>
      <c r="D7769" t="str">
        <v>Almuerzo</v>
      </c>
      <c r="E7769" t="str">
        <v>05 Mayo</v>
      </c>
      <c r="F7769">
        <v>5</v>
      </c>
      <c r="G7769" s="1">
        <f>COMEDORES!M202</f>
        <v>3000</v>
      </c>
      <c r="H7769" s="1">
        <f>COMEDORES!N202</f>
        <v>0</v>
      </c>
    </row>
    <row r="7770">
      <c r="A7770" t="str">
        <v>Comedor Social</v>
      </c>
      <c r="B7770" t="str">
        <v>JUTIAPA</v>
      </c>
      <c r="C7770" t="str">
        <v>JALPATAGUA</v>
      </c>
      <c r="D7770" t="str">
        <v>Almuerzo</v>
      </c>
      <c r="E7770" t="str">
        <v>06 Junio</v>
      </c>
      <c r="F7770">
        <v>6</v>
      </c>
      <c r="G7770" s="1">
        <f>COMEDORES!O202</f>
        <v>3150</v>
      </c>
      <c r="H7770" s="1">
        <f>COMEDORES!P202</f>
        <v>0</v>
      </c>
    </row>
    <row r="7771">
      <c r="A7771" t="str">
        <v>Comedor Social</v>
      </c>
      <c r="B7771" t="str">
        <v>JUTIAPA</v>
      </c>
      <c r="C7771" t="str">
        <v>JALPATAGUA</v>
      </c>
      <c r="D7771" t="str">
        <v>Almuerzo</v>
      </c>
      <c r="E7771" t="str">
        <v>07 Julio</v>
      </c>
      <c r="F7771">
        <v>7</v>
      </c>
      <c r="G7771" s="1">
        <f>COMEDORES!Q202</f>
        <v>3300</v>
      </c>
      <c r="H7771" s="1">
        <f>COMEDORES!R202</f>
        <v>0</v>
      </c>
    </row>
    <row r="7772">
      <c r="A7772" t="str">
        <v>Comedor Social</v>
      </c>
      <c r="B7772" t="str">
        <v>JUTIAPA</v>
      </c>
      <c r="C7772" t="str">
        <v>JALPATAGUA</v>
      </c>
      <c r="D7772" t="str">
        <v>Almuerzo</v>
      </c>
      <c r="E7772" t="str">
        <v>08 Agosto</v>
      </c>
      <c r="F7772">
        <v>8</v>
      </c>
      <c r="G7772" s="1">
        <f>COMEDORES!S202</f>
        <v>3150</v>
      </c>
      <c r="H7772" s="1">
        <f>COMEDORES!T202</f>
        <v>0</v>
      </c>
    </row>
    <row r="7773">
      <c r="A7773" t="str">
        <v>Comedor Social</v>
      </c>
      <c r="B7773" t="str">
        <v>JUTIAPA</v>
      </c>
      <c r="C7773" t="str">
        <v>JALPATAGUA</v>
      </c>
      <c r="D7773" t="str">
        <v>Almuerzo</v>
      </c>
      <c r="E7773" t="str">
        <v>09 Septiembre</v>
      </c>
      <c r="F7773">
        <v>9</v>
      </c>
      <c r="G7773" s="1">
        <f>COMEDORES!U202</f>
        <v>3000</v>
      </c>
      <c r="H7773" s="1">
        <f>COMEDORES!V202</f>
        <v>0</v>
      </c>
    </row>
    <row r="7774">
      <c r="A7774" t="str">
        <v>Comedor Social</v>
      </c>
      <c r="B7774" t="str">
        <v>JUTIAPA</v>
      </c>
      <c r="C7774" t="str">
        <v>MOYUTA (Fijo)</v>
      </c>
      <c r="D7774" t="str">
        <v>Desayuno</v>
      </c>
      <c r="E7774" t="str">
        <v>01 Enero</v>
      </c>
      <c r="F7774">
        <v>1</v>
      </c>
      <c r="G7774" s="1">
        <f>COMEDORES!E203</f>
        <v>0</v>
      </c>
      <c r="H7774" s="1">
        <f>COMEDORES!F203</f>
        <v>0</v>
      </c>
    </row>
    <row r="7775">
      <c r="A7775" t="str">
        <v>Comedor Social</v>
      </c>
      <c r="B7775" t="str">
        <v>JUTIAPA</v>
      </c>
      <c r="C7775" t="str">
        <v>MOYUTA (Fijo)</v>
      </c>
      <c r="D7775" t="str">
        <v>Desayuno</v>
      </c>
      <c r="E7775" t="str">
        <v>02 Febrero</v>
      </c>
      <c r="F7775">
        <v>2</v>
      </c>
      <c r="G7775" s="1">
        <f>COMEDORES!G203</f>
        <v>0</v>
      </c>
      <c r="H7775" s="1">
        <f>COMEDORES!H203</f>
        <v>0</v>
      </c>
    </row>
    <row r="7776">
      <c r="A7776" t="str">
        <v>Comedor Social</v>
      </c>
      <c r="B7776" t="str">
        <v>JUTIAPA</v>
      </c>
      <c r="C7776" t="str">
        <v>MOYUTA (Fijo)</v>
      </c>
      <c r="D7776" t="str">
        <v>Desayuno</v>
      </c>
      <c r="E7776" t="str">
        <v>03 Marzo</v>
      </c>
      <c r="F7776">
        <v>3</v>
      </c>
      <c r="G7776" s="1">
        <f>COMEDORES!I203</f>
        <v>0</v>
      </c>
      <c r="H7776" s="1">
        <f>COMEDORES!J203</f>
        <v>0</v>
      </c>
    </row>
    <row r="7777">
      <c r="A7777" t="str">
        <v>Comedor Social</v>
      </c>
      <c r="B7777" t="str">
        <v>JUTIAPA</v>
      </c>
      <c r="C7777" t="str">
        <v>MOYUTA (Fijo)</v>
      </c>
      <c r="D7777" t="str">
        <v>Desayuno</v>
      </c>
      <c r="E7777" t="str">
        <v>04 Abril</v>
      </c>
      <c r="F7777">
        <v>4</v>
      </c>
      <c r="G7777" s="1">
        <f>COMEDORES!K203</f>
        <v>0</v>
      </c>
      <c r="H7777" s="1">
        <f>COMEDORES!L203</f>
        <v>0</v>
      </c>
    </row>
    <row r="7778">
      <c r="A7778" t="str">
        <v>Comedor Social</v>
      </c>
      <c r="B7778" t="str">
        <v>JUTIAPA</v>
      </c>
      <c r="C7778" t="str">
        <v>MOYUTA (Fijo)</v>
      </c>
      <c r="D7778" t="str">
        <v>Desayuno</v>
      </c>
      <c r="E7778" t="str">
        <v>05 Mayo</v>
      </c>
      <c r="F7778">
        <v>5</v>
      </c>
      <c r="G7778" s="1">
        <f>COMEDORES!M203</f>
        <v>0</v>
      </c>
      <c r="H7778" s="1">
        <f>COMEDORES!N203</f>
        <v>0</v>
      </c>
    </row>
    <row r="7779">
      <c r="A7779" t="str">
        <v>Comedor Social</v>
      </c>
      <c r="B7779" t="str">
        <v>JUTIAPA</v>
      </c>
      <c r="C7779" t="str">
        <v>MOYUTA (Fijo)</v>
      </c>
      <c r="D7779" t="str">
        <v>Desayuno</v>
      </c>
      <c r="E7779" t="str">
        <v>06 Junio</v>
      </c>
      <c r="F7779">
        <v>6</v>
      </c>
      <c r="G7779" s="1">
        <f>COMEDORES!O203</f>
        <v>0</v>
      </c>
      <c r="H7779" s="1">
        <f>COMEDORES!P203</f>
        <v>0</v>
      </c>
    </row>
    <row r="7780">
      <c r="A7780" t="str">
        <v>Comedor Social</v>
      </c>
      <c r="B7780" t="str">
        <v>JUTIAPA</v>
      </c>
      <c r="C7780" t="str">
        <v>MOYUTA (Fijo)</v>
      </c>
      <c r="D7780" t="str">
        <v>Desayuno</v>
      </c>
      <c r="E7780" t="str">
        <v>07 Julio</v>
      </c>
      <c r="F7780">
        <v>7</v>
      </c>
      <c r="G7780" s="1">
        <f>COMEDORES!Q203</f>
        <v>800</v>
      </c>
      <c r="H7780" s="1">
        <f>COMEDORES!R203</f>
        <v>0</v>
      </c>
    </row>
    <row r="7781">
      <c r="A7781" t="str">
        <v>Comedor Social</v>
      </c>
      <c r="B7781" t="str">
        <v>JUTIAPA</v>
      </c>
      <c r="C7781" t="str">
        <v>MOYUTA (Fijo)</v>
      </c>
      <c r="D7781" t="str">
        <v>Desayuno</v>
      </c>
      <c r="E7781" t="str">
        <v>08 Agosto</v>
      </c>
      <c r="F7781">
        <v>8</v>
      </c>
      <c r="G7781" s="1">
        <f>COMEDORES!S203</f>
        <v>2100</v>
      </c>
      <c r="H7781" s="1">
        <f>COMEDORES!T203</f>
        <v>63852</v>
      </c>
    </row>
    <row r="7782">
      <c r="A7782" t="str">
        <v>Comedor Social</v>
      </c>
      <c r="B7782" t="str">
        <v>JUTIAPA</v>
      </c>
      <c r="C7782" t="str">
        <v>MOYUTA (Fijo)</v>
      </c>
      <c r="D7782" t="str">
        <v>Desayuno</v>
      </c>
      <c r="E7782" t="str">
        <v>09 Septiembre</v>
      </c>
      <c r="F7782">
        <v>9</v>
      </c>
      <c r="G7782" s="1">
        <f>COMEDORES!U203</f>
        <v>2000</v>
      </c>
      <c r="H7782" s="1">
        <f>COMEDORES!V203</f>
        <v>167611.5</v>
      </c>
    </row>
    <row r="7783">
      <c r="A7783" t="str">
        <v>Comedor Social</v>
      </c>
      <c r="B7783" t="str">
        <v>JUTIAPA</v>
      </c>
      <c r="C7783" t="str">
        <v>MOYUTA (Fijo)</v>
      </c>
      <c r="D7783" t="str">
        <v>Almuerzo</v>
      </c>
      <c r="E7783" t="str">
        <v>01 Enero</v>
      </c>
      <c r="F7783">
        <v>1</v>
      </c>
      <c r="G7783" s="1">
        <f>COMEDORES!E204</f>
        <v>0</v>
      </c>
      <c r="H7783" s="1">
        <f>COMEDORES!F204</f>
        <v>0</v>
      </c>
    </row>
    <row r="7784">
      <c r="A7784" t="str">
        <v>Comedor Social</v>
      </c>
      <c r="B7784" t="str">
        <v>JUTIAPA</v>
      </c>
      <c r="C7784" t="str">
        <v>MOYUTA (Fijo)</v>
      </c>
      <c r="D7784" t="str">
        <v>Almuerzo</v>
      </c>
      <c r="E7784" t="str">
        <v>02 Febrero</v>
      </c>
      <c r="F7784">
        <v>2</v>
      </c>
      <c r="G7784" s="1">
        <f>COMEDORES!G204</f>
        <v>0</v>
      </c>
      <c r="H7784" s="1">
        <f>COMEDORES!H204</f>
        <v>0</v>
      </c>
    </row>
    <row r="7785">
      <c r="A7785" t="str">
        <v>Comedor Social</v>
      </c>
      <c r="B7785" t="str">
        <v>JUTIAPA</v>
      </c>
      <c r="C7785" t="str">
        <v>MOYUTA (Fijo)</v>
      </c>
      <c r="D7785" t="str">
        <v>Almuerzo</v>
      </c>
      <c r="E7785" t="str">
        <v>03 Marzo</v>
      </c>
      <c r="F7785">
        <v>3</v>
      </c>
      <c r="G7785" s="1">
        <f>COMEDORES!I204</f>
        <v>0</v>
      </c>
      <c r="H7785" s="1">
        <f>COMEDORES!J204</f>
        <v>0</v>
      </c>
    </row>
    <row r="7786">
      <c r="A7786" t="str">
        <v>Comedor Social</v>
      </c>
      <c r="B7786" t="str">
        <v>JUTIAPA</v>
      </c>
      <c r="C7786" t="str">
        <v>MOYUTA (Fijo)</v>
      </c>
      <c r="D7786" t="str">
        <v>Almuerzo</v>
      </c>
      <c r="E7786" t="str">
        <v>04 Abril</v>
      </c>
      <c r="F7786">
        <v>4</v>
      </c>
      <c r="G7786" s="1">
        <f>COMEDORES!K204</f>
        <v>0</v>
      </c>
      <c r="H7786" s="1">
        <f>COMEDORES!L204</f>
        <v>0</v>
      </c>
    </row>
    <row r="7787">
      <c r="A7787" t="str">
        <v>Comedor Social</v>
      </c>
      <c r="B7787" t="str">
        <v>JUTIAPA</v>
      </c>
      <c r="C7787" t="str">
        <v>MOYUTA (Fijo)</v>
      </c>
      <c r="D7787" t="str">
        <v>Almuerzo</v>
      </c>
      <c r="E7787" t="str">
        <v>05 Mayo</v>
      </c>
      <c r="F7787">
        <v>5</v>
      </c>
      <c r="G7787" s="1">
        <f>COMEDORES!M204</f>
        <v>0</v>
      </c>
      <c r="H7787" s="1">
        <f>COMEDORES!N204</f>
        <v>0</v>
      </c>
    </row>
    <row r="7788">
      <c r="A7788" t="str">
        <v>Comedor Social</v>
      </c>
      <c r="B7788" t="str">
        <v>JUTIAPA</v>
      </c>
      <c r="C7788" t="str">
        <v>MOYUTA (Fijo)</v>
      </c>
      <c r="D7788" t="str">
        <v>Almuerzo</v>
      </c>
      <c r="E7788" t="str">
        <v>06 Junio</v>
      </c>
      <c r="F7788">
        <v>6</v>
      </c>
      <c r="G7788" s="1">
        <f>COMEDORES!O204</f>
        <v>0</v>
      </c>
      <c r="H7788" s="1">
        <f>COMEDORES!P204</f>
        <v>0</v>
      </c>
    </row>
    <row r="7789">
      <c r="A7789" t="str">
        <v>Comedor Social</v>
      </c>
      <c r="B7789" t="str">
        <v>JUTIAPA</v>
      </c>
      <c r="C7789" t="str">
        <v>MOYUTA (Fijo)</v>
      </c>
      <c r="D7789" t="str">
        <v>Almuerzo</v>
      </c>
      <c r="E7789" t="str">
        <v>07 Julio</v>
      </c>
      <c r="F7789">
        <v>7</v>
      </c>
      <c r="G7789" s="1">
        <f>COMEDORES!Q204</f>
        <v>1200</v>
      </c>
      <c r="H7789" s="1">
        <f>COMEDORES!R204</f>
        <v>0</v>
      </c>
    </row>
    <row r="7790">
      <c r="A7790" t="str">
        <v>Comedor Social</v>
      </c>
      <c r="B7790" t="str">
        <v>JUTIAPA</v>
      </c>
      <c r="C7790" t="str">
        <v>MOYUTA (Fijo)</v>
      </c>
      <c r="D7790" t="str">
        <v>Almuerzo</v>
      </c>
      <c r="E7790" t="str">
        <v>08 Agosto</v>
      </c>
      <c r="F7790">
        <v>8</v>
      </c>
      <c r="G7790" s="1">
        <f>COMEDORES!S204</f>
        <v>3150</v>
      </c>
      <c r="H7790" s="1">
        <f>COMEDORES!T204</f>
        <v>0</v>
      </c>
    </row>
    <row r="7791">
      <c r="A7791" t="str">
        <v>Comedor Social</v>
      </c>
      <c r="B7791" t="str">
        <v>JUTIAPA</v>
      </c>
      <c r="C7791" t="str">
        <v>MOYUTA (Fijo)</v>
      </c>
      <c r="D7791" t="str">
        <v>Almuerzo</v>
      </c>
      <c r="E7791" t="str">
        <v>09 Septiembre</v>
      </c>
      <c r="F7791">
        <v>9</v>
      </c>
      <c r="G7791" s="1">
        <f>COMEDORES!U204</f>
        <v>3000</v>
      </c>
      <c r="H7791" s="1">
        <f>COMEDORES!V204</f>
        <v>0</v>
      </c>
    </row>
    <row r="7792">
      <c r="A7792" t="str">
        <v>Comedor Social</v>
      </c>
      <c r="B7792" t="str">
        <v>JUTIAPA</v>
      </c>
      <c r="C7792" t="str">
        <v>MOYUTA</v>
      </c>
      <c r="D7792" t="str">
        <v>Desayuno</v>
      </c>
      <c r="E7792" t="str">
        <v>01 Enero</v>
      </c>
      <c r="F7792">
        <v>1</v>
      </c>
      <c r="G7792" s="1">
        <f>COMEDORES!E205</f>
        <v>0</v>
      </c>
      <c r="H7792" s="1">
        <f>COMEDORES!F205</f>
        <v>0</v>
      </c>
    </row>
    <row r="7793">
      <c r="A7793" t="str">
        <v>Comedor Social</v>
      </c>
      <c r="B7793" t="str">
        <v>JUTIAPA</v>
      </c>
      <c r="C7793" t="str">
        <v>MOYUTA</v>
      </c>
      <c r="D7793" t="str">
        <v>Desayuno</v>
      </c>
      <c r="E7793" t="str">
        <v>02 Febrero</v>
      </c>
      <c r="F7793">
        <v>2</v>
      </c>
      <c r="G7793" s="1">
        <f>COMEDORES!G205</f>
        <v>0</v>
      </c>
      <c r="H7793" s="1">
        <f>COMEDORES!H205</f>
        <v>0</v>
      </c>
    </row>
    <row r="7794">
      <c r="A7794" t="str">
        <v>Comedor Social</v>
      </c>
      <c r="B7794" t="str">
        <v>JUTIAPA</v>
      </c>
      <c r="C7794" t="str">
        <v>MOYUTA</v>
      </c>
      <c r="D7794" t="str">
        <v>Desayuno</v>
      </c>
      <c r="E7794" t="str">
        <v>03 Marzo</v>
      </c>
      <c r="F7794">
        <v>3</v>
      </c>
      <c r="G7794" s="1">
        <f>COMEDORES!I205</f>
        <v>0</v>
      </c>
      <c r="H7794" s="1">
        <f>COMEDORES!J205</f>
        <v>0</v>
      </c>
    </row>
    <row r="7795">
      <c r="A7795" t="str">
        <v>Comedor Social</v>
      </c>
      <c r="B7795" t="str">
        <v>JUTIAPA</v>
      </c>
      <c r="C7795" t="str">
        <v>MOYUTA</v>
      </c>
      <c r="D7795" t="str">
        <v>Desayuno</v>
      </c>
      <c r="E7795" t="str">
        <v>04 Abril</v>
      </c>
      <c r="F7795">
        <v>4</v>
      </c>
      <c r="G7795" s="1">
        <f>COMEDORES!K205</f>
        <v>0</v>
      </c>
      <c r="H7795" s="1">
        <f>COMEDORES!L205</f>
        <v>0</v>
      </c>
    </row>
    <row r="7796">
      <c r="A7796" t="str">
        <v>Comedor Social</v>
      </c>
      <c r="B7796" t="str">
        <v>JUTIAPA</v>
      </c>
      <c r="C7796" t="str">
        <v>MOYUTA</v>
      </c>
      <c r="D7796" t="str">
        <v>Desayuno</v>
      </c>
      <c r="E7796" t="str">
        <v>05 Mayo</v>
      </c>
      <c r="F7796">
        <v>5</v>
      </c>
      <c r="G7796" s="1">
        <f>COMEDORES!M205</f>
        <v>0</v>
      </c>
      <c r="H7796" s="1">
        <f>COMEDORES!N205</f>
        <v>0</v>
      </c>
    </row>
    <row r="7797">
      <c r="A7797" t="str">
        <v>Comedor Social</v>
      </c>
      <c r="B7797" t="str">
        <v>JUTIAPA</v>
      </c>
      <c r="C7797" t="str">
        <v>MOYUTA</v>
      </c>
      <c r="D7797" t="str">
        <v>Desayuno</v>
      </c>
      <c r="E7797" t="str">
        <v>06 Junio</v>
      </c>
      <c r="F7797">
        <v>6</v>
      </c>
      <c r="G7797" s="1">
        <f>COMEDORES!O205</f>
        <v>0</v>
      </c>
      <c r="H7797" s="1">
        <f>COMEDORES!P205</f>
        <v>0</v>
      </c>
    </row>
    <row r="7798">
      <c r="A7798" t="str">
        <v>Comedor Social</v>
      </c>
      <c r="B7798" t="str">
        <v>JUTIAPA</v>
      </c>
      <c r="C7798" t="str">
        <v>MOYUTA</v>
      </c>
      <c r="D7798" t="str">
        <v>Desayuno</v>
      </c>
      <c r="E7798" t="str">
        <v>07 Julio</v>
      </c>
      <c r="F7798">
        <v>7</v>
      </c>
      <c r="G7798" s="1">
        <f>COMEDORES!Q205</f>
        <v>2600</v>
      </c>
      <c r="H7798" s="1">
        <f>COMEDORES!R205</f>
        <v>0</v>
      </c>
    </row>
    <row r="7799">
      <c r="A7799" t="str">
        <v>Comedor Social</v>
      </c>
      <c r="B7799" t="str">
        <v>JUTIAPA</v>
      </c>
      <c r="C7799" t="str">
        <v>MOYUTA</v>
      </c>
      <c r="D7799" t="str">
        <v>Desayuno</v>
      </c>
      <c r="E7799" t="str">
        <v>08 Agosto</v>
      </c>
      <c r="F7799">
        <v>8</v>
      </c>
      <c r="G7799" s="1">
        <f>COMEDORES!S205</f>
        <v>4200</v>
      </c>
      <c r="H7799" s="1">
        <f>COMEDORES!T205</f>
        <v>95875</v>
      </c>
    </row>
    <row r="7800">
      <c r="A7800" t="str">
        <v>Comedor Social</v>
      </c>
      <c r="B7800" t="str">
        <v>JUTIAPA</v>
      </c>
      <c r="C7800" t="str">
        <v>MOYUTA</v>
      </c>
      <c r="D7800" t="str">
        <v>Desayuno</v>
      </c>
      <c r="E7800" t="str">
        <v>09 Septiembre</v>
      </c>
      <c r="F7800">
        <v>9</v>
      </c>
      <c r="G7800" s="1">
        <f>COMEDORES!U205</f>
        <v>4000</v>
      </c>
      <c r="H7800" s="1">
        <f>COMEDORES!V205</f>
        <v>342975</v>
      </c>
    </row>
    <row r="7801">
      <c r="A7801" t="str">
        <v>Comedor Social</v>
      </c>
      <c r="B7801" t="str">
        <v>JUTIAPA</v>
      </c>
      <c r="C7801" t="str">
        <v>MOYUTA</v>
      </c>
      <c r="D7801" t="str">
        <v>Almuerzo</v>
      </c>
      <c r="E7801" t="str">
        <v>01 Enero</v>
      </c>
      <c r="F7801">
        <v>1</v>
      </c>
      <c r="G7801" s="1">
        <f>COMEDORES!E206</f>
        <v>0</v>
      </c>
      <c r="H7801" s="1">
        <f>COMEDORES!F206</f>
        <v>0</v>
      </c>
    </row>
    <row r="7802">
      <c r="A7802" t="str">
        <v>Comedor Social</v>
      </c>
      <c r="B7802" t="str">
        <v>JUTIAPA</v>
      </c>
      <c r="C7802" t="str">
        <v>MOYUTA</v>
      </c>
      <c r="D7802" t="str">
        <v>Almuerzo</v>
      </c>
      <c r="E7802" t="str">
        <v>02 Febrero</v>
      </c>
      <c r="F7802">
        <v>2</v>
      </c>
      <c r="G7802" s="1">
        <f>COMEDORES!G206</f>
        <v>0</v>
      </c>
      <c r="H7802" s="1">
        <f>COMEDORES!H206</f>
        <v>0</v>
      </c>
    </row>
    <row r="7803">
      <c r="A7803" t="str">
        <v>Comedor Social</v>
      </c>
      <c r="B7803" t="str">
        <v>JUTIAPA</v>
      </c>
      <c r="C7803" t="str">
        <v>MOYUTA</v>
      </c>
      <c r="D7803" t="str">
        <v>Almuerzo</v>
      </c>
      <c r="E7803" t="str">
        <v>03 Marzo</v>
      </c>
      <c r="F7803">
        <v>3</v>
      </c>
      <c r="G7803" s="1">
        <f>COMEDORES!I206</f>
        <v>0</v>
      </c>
      <c r="H7803" s="1">
        <f>COMEDORES!J206</f>
        <v>0</v>
      </c>
    </row>
    <row r="7804">
      <c r="A7804" t="str">
        <v>Comedor Social</v>
      </c>
      <c r="B7804" t="str">
        <v>JUTIAPA</v>
      </c>
      <c r="C7804" t="str">
        <v>MOYUTA</v>
      </c>
      <c r="D7804" t="str">
        <v>Almuerzo</v>
      </c>
      <c r="E7804" t="str">
        <v>04 Abril</v>
      </c>
      <c r="F7804">
        <v>4</v>
      </c>
      <c r="G7804" s="1">
        <f>COMEDORES!K206</f>
        <v>0</v>
      </c>
      <c r="H7804" s="1">
        <f>COMEDORES!L206</f>
        <v>0</v>
      </c>
    </row>
    <row r="7805">
      <c r="A7805" t="str">
        <v>Comedor Social</v>
      </c>
      <c r="B7805" t="str">
        <v>JUTIAPA</v>
      </c>
      <c r="C7805" t="str">
        <v>MOYUTA</v>
      </c>
      <c r="D7805" t="str">
        <v>Almuerzo</v>
      </c>
      <c r="E7805" t="str">
        <v>05 Mayo</v>
      </c>
      <c r="F7805">
        <v>5</v>
      </c>
      <c r="G7805" s="1">
        <f>COMEDORES!M206</f>
        <v>0</v>
      </c>
      <c r="H7805" s="1">
        <f>COMEDORES!N206</f>
        <v>0</v>
      </c>
    </row>
    <row r="7806">
      <c r="A7806" t="str">
        <v>Comedor Social</v>
      </c>
      <c r="B7806" t="str">
        <v>JUTIAPA</v>
      </c>
      <c r="C7806" t="str">
        <v>MOYUTA</v>
      </c>
      <c r="D7806" t="str">
        <v>Almuerzo</v>
      </c>
      <c r="E7806" t="str">
        <v>06 Junio</v>
      </c>
      <c r="F7806">
        <v>6</v>
      </c>
      <c r="G7806" s="1">
        <f>COMEDORES!O206</f>
        <v>0</v>
      </c>
      <c r="H7806" s="1">
        <f>COMEDORES!P206</f>
        <v>0</v>
      </c>
    </row>
    <row r="7807">
      <c r="A7807" t="str">
        <v>Comedor Social</v>
      </c>
      <c r="B7807" t="str">
        <v>JUTIAPA</v>
      </c>
      <c r="C7807" t="str">
        <v>MOYUTA</v>
      </c>
      <c r="D7807" t="str">
        <v>Almuerzo</v>
      </c>
      <c r="E7807" t="str">
        <v>07 Julio</v>
      </c>
      <c r="F7807">
        <v>7</v>
      </c>
      <c r="G7807" s="1">
        <f>COMEDORES!Q206</f>
        <v>3250</v>
      </c>
      <c r="H7807" s="1">
        <f>COMEDORES!R206</f>
        <v>0</v>
      </c>
    </row>
    <row r="7808">
      <c r="A7808" t="str">
        <v>Comedor Social</v>
      </c>
      <c r="B7808" t="str">
        <v>JUTIAPA</v>
      </c>
      <c r="C7808" t="str">
        <v>MOYUTA</v>
      </c>
      <c r="D7808" t="str">
        <v>Almuerzo</v>
      </c>
      <c r="E7808" t="str">
        <v>08 Agosto</v>
      </c>
      <c r="F7808">
        <v>8</v>
      </c>
      <c r="G7808" s="1">
        <f>COMEDORES!S206</f>
        <v>5250</v>
      </c>
      <c r="H7808" s="1">
        <f>COMEDORES!T206</f>
        <v>0</v>
      </c>
    </row>
    <row r="7809">
      <c r="A7809" t="str">
        <v>Comedor Social</v>
      </c>
      <c r="B7809" t="str">
        <v>JUTIAPA</v>
      </c>
      <c r="C7809" t="str">
        <v>MOYUTA</v>
      </c>
      <c r="D7809" t="str">
        <v>Almuerzo</v>
      </c>
      <c r="E7809" t="str">
        <v>09 Septiembre</v>
      </c>
      <c r="F7809">
        <v>9</v>
      </c>
      <c r="G7809" s="1">
        <f>COMEDORES!U206</f>
        <v>4970</v>
      </c>
      <c r="H7809" s="1">
        <f>COMEDORES!V206</f>
        <v>0</v>
      </c>
    </row>
    <row r="7810">
      <c r="A7810" t="str">
        <v>Comedor Social</v>
      </c>
      <c r="B7810" t="str">
        <v>JUTIAPA</v>
      </c>
      <c r="C7810" t="str">
        <v>MOYUTA 2</v>
      </c>
      <c r="D7810" t="str">
        <v>Desayuno</v>
      </c>
      <c r="E7810" t="str">
        <v>01 Enero</v>
      </c>
      <c r="F7810">
        <v>1</v>
      </c>
      <c r="G7810" s="1">
        <f>COMEDORES!E207</f>
        <v>0</v>
      </c>
      <c r="H7810" s="1">
        <f>COMEDORES!F207</f>
        <v>0</v>
      </c>
    </row>
    <row r="7811">
      <c r="A7811" t="str">
        <v>Comedor Social</v>
      </c>
      <c r="B7811" t="str">
        <v>JUTIAPA</v>
      </c>
      <c r="C7811" t="str">
        <v>MOYUTA 2</v>
      </c>
      <c r="D7811" t="str">
        <v>Desayuno</v>
      </c>
      <c r="E7811" t="str">
        <v>02 Febrero</v>
      </c>
      <c r="F7811">
        <v>2</v>
      </c>
      <c r="G7811" s="1">
        <f>COMEDORES!G207</f>
        <v>0</v>
      </c>
      <c r="H7811" s="1">
        <f>COMEDORES!H207</f>
        <v>0</v>
      </c>
    </row>
    <row r="7812">
      <c r="A7812" t="str">
        <v>Comedor Social</v>
      </c>
      <c r="B7812" t="str">
        <v>JUTIAPA</v>
      </c>
      <c r="C7812" t="str">
        <v>MOYUTA 2</v>
      </c>
      <c r="D7812" t="str">
        <v>Desayuno</v>
      </c>
      <c r="E7812" t="str">
        <v>03 Marzo</v>
      </c>
      <c r="F7812">
        <v>3</v>
      </c>
      <c r="G7812" s="1">
        <f>COMEDORES!I207</f>
        <v>0</v>
      </c>
      <c r="H7812" s="1">
        <f>COMEDORES!J207</f>
        <v>0</v>
      </c>
    </row>
    <row r="7813">
      <c r="A7813" t="str">
        <v>Comedor Social</v>
      </c>
      <c r="B7813" t="str">
        <v>JUTIAPA</v>
      </c>
      <c r="C7813" t="str">
        <v>MOYUTA 2</v>
      </c>
      <c r="D7813" t="str">
        <v>Desayuno</v>
      </c>
      <c r="E7813" t="str">
        <v>04 Abril</v>
      </c>
      <c r="F7813">
        <v>4</v>
      </c>
      <c r="G7813" s="1">
        <f>COMEDORES!K207</f>
        <v>0</v>
      </c>
      <c r="H7813" s="1">
        <f>COMEDORES!L207</f>
        <v>0</v>
      </c>
    </row>
    <row r="7814">
      <c r="A7814" t="str">
        <v>Comedor Social</v>
      </c>
      <c r="B7814" t="str">
        <v>JUTIAPA</v>
      </c>
      <c r="C7814" t="str">
        <v>MOYUTA 2</v>
      </c>
      <c r="D7814" t="str">
        <v>Desayuno</v>
      </c>
      <c r="E7814" t="str">
        <v>05 Mayo</v>
      </c>
      <c r="F7814">
        <v>5</v>
      </c>
      <c r="G7814" s="1">
        <f>COMEDORES!M207</f>
        <v>0</v>
      </c>
      <c r="H7814" s="1">
        <f>COMEDORES!N207</f>
        <v>0</v>
      </c>
    </row>
    <row r="7815">
      <c r="A7815" t="str">
        <v>Comedor Social</v>
      </c>
      <c r="B7815" t="str">
        <v>JUTIAPA</v>
      </c>
      <c r="C7815" t="str">
        <v>MOYUTA 2</v>
      </c>
      <c r="D7815" t="str">
        <v>Desayuno</v>
      </c>
      <c r="E7815" t="str">
        <v>06 Junio</v>
      </c>
      <c r="F7815">
        <v>6</v>
      </c>
      <c r="G7815" s="1">
        <f>COMEDORES!O207</f>
        <v>0</v>
      </c>
      <c r="H7815" s="1">
        <f>COMEDORES!P207</f>
        <v>0</v>
      </c>
    </row>
    <row r="7816">
      <c r="A7816" t="str">
        <v>Comedor Social</v>
      </c>
      <c r="B7816" t="str">
        <v>JUTIAPA</v>
      </c>
      <c r="C7816" t="str">
        <v>MOYUTA 2</v>
      </c>
      <c r="D7816" t="str">
        <v>Desayuno</v>
      </c>
      <c r="E7816" t="str">
        <v>07 Julio</v>
      </c>
      <c r="F7816">
        <v>7</v>
      </c>
      <c r="G7816" s="1">
        <f>COMEDORES!Q207</f>
        <v>1950</v>
      </c>
      <c r="H7816" s="1">
        <f>COMEDORES!R207</f>
        <v>0</v>
      </c>
    </row>
    <row r="7817">
      <c r="A7817" t="str">
        <v>Comedor Social</v>
      </c>
      <c r="B7817" t="str">
        <v>JUTIAPA</v>
      </c>
      <c r="C7817" t="str">
        <v>MOYUTA 2</v>
      </c>
      <c r="D7817" t="str">
        <v>Desayuno</v>
      </c>
      <c r="E7817" t="str">
        <v>08 Agosto</v>
      </c>
      <c r="F7817">
        <v>8</v>
      </c>
      <c r="G7817" s="1">
        <f>COMEDORES!S207</f>
        <v>4950</v>
      </c>
      <c r="H7817" s="1">
        <f>COMEDORES!T207</f>
        <v>5900</v>
      </c>
    </row>
    <row r="7818">
      <c r="A7818" t="str">
        <v>Comedor Social</v>
      </c>
      <c r="B7818" t="str">
        <v>JUTIAPA</v>
      </c>
      <c r="C7818" t="str">
        <v>MOYUTA 2</v>
      </c>
      <c r="D7818" t="str">
        <v>Desayuno</v>
      </c>
      <c r="E7818" t="str">
        <v>09 Septiembre</v>
      </c>
      <c r="F7818">
        <v>9</v>
      </c>
      <c r="G7818" s="1">
        <f>COMEDORES!U207</f>
        <v>0</v>
      </c>
      <c r="H7818" s="1">
        <f>COMEDORES!V207</f>
        <v>335775</v>
      </c>
    </row>
    <row r="7819">
      <c r="A7819" t="str">
        <v>Comedor Social</v>
      </c>
      <c r="B7819" t="str">
        <v>JUTIAPA</v>
      </c>
      <c r="C7819" t="str">
        <v>MOYUTA 2</v>
      </c>
      <c r="D7819" t="str">
        <v>Almuerzo</v>
      </c>
      <c r="E7819" t="str">
        <v>01 Enero</v>
      </c>
      <c r="F7819">
        <v>1</v>
      </c>
      <c r="G7819" s="1">
        <f>COMEDORES!E208</f>
        <v>0</v>
      </c>
      <c r="H7819" s="1">
        <f>COMEDORES!F208</f>
        <v>0</v>
      </c>
    </row>
    <row r="7820">
      <c r="A7820" t="str">
        <v>Comedor Social</v>
      </c>
      <c r="B7820" t="str">
        <v>JUTIAPA</v>
      </c>
      <c r="C7820" t="str">
        <v>MOYUTA 2</v>
      </c>
      <c r="D7820" t="str">
        <v>Almuerzo</v>
      </c>
      <c r="E7820" t="str">
        <v>02 Febrero</v>
      </c>
      <c r="F7820">
        <v>2</v>
      </c>
      <c r="G7820" s="1">
        <f>COMEDORES!G208</f>
        <v>0</v>
      </c>
      <c r="H7820" s="1">
        <f>COMEDORES!H208</f>
        <v>0</v>
      </c>
    </row>
    <row r="7821">
      <c r="A7821" t="str">
        <v>Comedor Social</v>
      </c>
      <c r="B7821" t="str">
        <v>JUTIAPA</v>
      </c>
      <c r="C7821" t="str">
        <v>MOYUTA 2</v>
      </c>
      <c r="D7821" t="str">
        <v>Almuerzo</v>
      </c>
      <c r="E7821" t="str">
        <v>03 Marzo</v>
      </c>
      <c r="F7821">
        <v>3</v>
      </c>
      <c r="G7821" s="1">
        <f>COMEDORES!I208</f>
        <v>0</v>
      </c>
      <c r="H7821" s="1">
        <f>COMEDORES!J208</f>
        <v>0</v>
      </c>
    </row>
    <row r="7822">
      <c r="A7822" t="str">
        <v>Comedor Social</v>
      </c>
      <c r="B7822" t="str">
        <v>JUTIAPA</v>
      </c>
      <c r="C7822" t="str">
        <v>MOYUTA 2</v>
      </c>
      <c r="D7822" t="str">
        <v>Almuerzo</v>
      </c>
      <c r="E7822" t="str">
        <v>04 Abril</v>
      </c>
      <c r="F7822">
        <v>4</v>
      </c>
      <c r="G7822" s="1">
        <f>COMEDORES!K208</f>
        <v>0</v>
      </c>
      <c r="H7822" s="1">
        <f>COMEDORES!L208</f>
        <v>0</v>
      </c>
    </row>
    <row r="7823">
      <c r="A7823" t="str">
        <v>Comedor Social</v>
      </c>
      <c r="B7823" t="str">
        <v>JUTIAPA</v>
      </c>
      <c r="C7823" t="str">
        <v>MOYUTA 2</v>
      </c>
      <c r="D7823" t="str">
        <v>Almuerzo</v>
      </c>
      <c r="E7823" t="str">
        <v>05 Mayo</v>
      </c>
      <c r="F7823">
        <v>5</v>
      </c>
      <c r="G7823" s="1">
        <f>COMEDORES!M208</f>
        <v>0</v>
      </c>
      <c r="H7823" s="1">
        <f>COMEDORES!N208</f>
        <v>0</v>
      </c>
    </row>
    <row r="7824">
      <c r="A7824" t="str">
        <v>Comedor Social</v>
      </c>
      <c r="B7824" t="str">
        <v>JUTIAPA</v>
      </c>
      <c r="C7824" t="str">
        <v>MOYUTA 2</v>
      </c>
      <c r="D7824" t="str">
        <v>Almuerzo</v>
      </c>
      <c r="E7824" t="str">
        <v>06 Junio</v>
      </c>
      <c r="F7824">
        <v>6</v>
      </c>
      <c r="G7824" s="1">
        <f>COMEDORES!O208</f>
        <v>0</v>
      </c>
      <c r="H7824" s="1">
        <f>COMEDORES!P208</f>
        <v>0</v>
      </c>
    </row>
    <row r="7825">
      <c r="A7825" t="str">
        <v>Comedor Social</v>
      </c>
      <c r="B7825" t="str">
        <v>JUTIAPA</v>
      </c>
      <c r="C7825" t="str">
        <v>MOYUTA 2</v>
      </c>
      <c r="D7825" t="str">
        <v>Almuerzo</v>
      </c>
      <c r="E7825" t="str">
        <v>07 Julio</v>
      </c>
      <c r="F7825">
        <v>7</v>
      </c>
      <c r="G7825" s="1">
        <f>COMEDORES!Q208</f>
        <v>2600</v>
      </c>
      <c r="H7825" s="1">
        <f>COMEDORES!R208</f>
        <v>0</v>
      </c>
    </row>
    <row r="7826">
      <c r="A7826" t="str">
        <v>Comedor Social</v>
      </c>
      <c r="B7826" t="str">
        <v>JUTIAPA</v>
      </c>
      <c r="C7826" t="str">
        <v>MOYUTA 2</v>
      </c>
      <c r="D7826" t="str">
        <v>Almuerzo</v>
      </c>
      <c r="E7826" t="str">
        <v>08 Agosto</v>
      </c>
      <c r="F7826">
        <v>8</v>
      </c>
      <c r="G7826" s="1">
        <f>COMEDORES!S208</f>
        <v>6800</v>
      </c>
      <c r="H7826" s="1">
        <f>COMEDORES!T208</f>
        <v>0</v>
      </c>
    </row>
    <row r="7827">
      <c r="A7827" t="str">
        <v>Comedor Social</v>
      </c>
      <c r="B7827" t="str">
        <v>JUTIAPA</v>
      </c>
      <c r="C7827" t="str">
        <v>MOYUTA 2</v>
      </c>
      <c r="D7827" t="str">
        <v>Almuerzo</v>
      </c>
      <c r="E7827" t="str">
        <v>09 Septiembre</v>
      </c>
      <c r="F7827">
        <v>9</v>
      </c>
      <c r="G7827" s="1">
        <f>COMEDORES!U208</f>
        <v>0</v>
      </c>
      <c r="H7827" s="1">
        <f>COMEDORES!V208</f>
        <v>0</v>
      </c>
    </row>
    <row r="7828">
      <c r="A7828" t="str">
        <v>Comedor Social</v>
      </c>
      <c r="B7828" t="str">
        <v>JUTIAPA</v>
      </c>
      <c r="C7828" t="str">
        <v>QUESADA</v>
      </c>
      <c r="D7828" t="str">
        <v>Desayuno</v>
      </c>
      <c r="E7828" t="str">
        <v>01 Enero</v>
      </c>
      <c r="F7828">
        <v>1</v>
      </c>
      <c r="G7828" s="1">
        <f>COMEDORES!E209</f>
        <v>2560</v>
      </c>
      <c r="H7828" s="1">
        <f>COMEDORES!F209</f>
        <v>0</v>
      </c>
    </row>
    <row r="7829">
      <c r="A7829" t="str">
        <v>Comedor Social</v>
      </c>
      <c r="B7829" t="str">
        <v>JUTIAPA</v>
      </c>
      <c r="C7829" t="str">
        <v>QUESADA</v>
      </c>
      <c r="D7829" t="str">
        <v>Desayuno</v>
      </c>
      <c r="E7829" t="str">
        <v>02 Febrero</v>
      </c>
      <c r="F7829">
        <v>2</v>
      </c>
      <c r="G7829" s="1">
        <f>COMEDORES!G209</f>
        <v>3200</v>
      </c>
      <c r="H7829" s="1">
        <f>COMEDORES!H209</f>
        <v>173805</v>
      </c>
    </row>
    <row r="7830">
      <c r="A7830" t="str">
        <v>Comedor Social</v>
      </c>
      <c r="B7830" t="str">
        <v>JUTIAPA</v>
      </c>
      <c r="C7830" t="str">
        <v>QUESADA</v>
      </c>
      <c r="D7830" t="str">
        <v>Desayuno</v>
      </c>
      <c r="E7830" t="str">
        <v>03 Marzo</v>
      </c>
      <c r="F7830">
        <v>3</v>
      </c>
      <c r="G7830" s="1">
        <f>COMEDORES!I209</f>
        <v>3520</v>
      </c>
      <c r="H7830" s="1">
        <f>COMEDORES!J209</f>
        <v>168120</v>
      </c>
    </row>
    <row r="7831">
      <c r="A7831" t="str">
        <v>Comedor Social</v>
      </c>
      <c r="B7831" t="str">
        <v>JUTIAPA</v>
      </c>
      <c r="C7831" t="str">
        <v>QUESADA</v>
      </c>
      <c r="D7831" t="str">
        <v>Desayuno</v>
      </c>
      <c r="E7831" t="str">
        <v>04 Abril</v>
      </c>
      <c r="F7831">
        <v>4</v>
      </c>
      <c r="G7831" s="1">
        <f>COMEDORES!K209</f>
        <v>3040</v>
      </c>
      <c r="H7831" s="1">
        <f>COMEDORES!L209</f>
        <v>251776.80000000005</v>
      </c>
    </row>
    <row r="7832">
      <c r="A7832" t="str">
        <v>Comedor Social</v>
      </c>
      <c r="B7832" t="str">
        <v>JUTIAPA</v>
      </c>
      <c r="C7832" t="str">
        <v>QUESADA</v>
      </c>
      <c r="D7832" t="str">
        <v>Desayuno</v>
      </c>
      <c r="E7832" t="str">
        <v>05 Mayo</v>
      </c>
      <c r="F7832">
        <v>5</v>
      </c>
      <c r="G7832" s="1">
        <f>COMEDORES!M209</f>
        <v>3200</v>
      </c>
      <c r="H7832" s="1">
        <f>COMEDORES!N209</f>
        <v>216382.8</v>
      </c>
    </row>
    <row r="7833">
      <c r="A7833" t="str">
        <v>Comedor Social</v>
      </c>
      <c r="B7833" t="str">
        <v>JUTIAPA</v>
      </c>
      <c r="C7833" t="str">
        <v>QUESADA</v>
      </c>
      <c r="D7833" t="str">
        <v>Desayuno</v>
      </c>
      <c r="E7833" t="str">
        <v>06 Junio</v>
      </c>
      <c r="F7833">
        <v>6</v>
      </c>
      <c r="G7833" s="1">
        <f>COMEDORES!O209</f>
        <v>3360</v>
      </c>
      <c r="H7833" s="1">
        <f>COMEDORES!P209</f>
        <v>222258</v>
      </c>
    </row>
    <row r="7834">
      <c r="A7834" t="str">
        <v>Comedor Social</v>
      </c>
      <c r="B7834" t="str">
        <v>JUTIAPA</v>
      </c>
      <c r="C7834" t="str">
        <v>QUESADA</v>
      </c>
      <c r="D7834" t="str">
        <v>Desayuno</v>
      </c>
      <c r="E7834" t="str">
        <v>07 Julio</v>
      </c>
      <c r="F7834">
        <v>7</v>
      </c>
      <c r="G7834" s="1">
        <f>COMEDORES!Q209</f>
        <v>3680</v>
      </c>
      <c r="H7834" s="1">
        <f>COMEDORES!R209</f>
        <v>240332.3999999999</v>
      </c>
    </row>
    <row r="7835">
      <c r="A7835" t="str">
        <v>Comedor Social</v>
      </c>
      <c r="B7835" t="str">
        <v>JUTIAPA</v>
      </c>
      <c r="C7835" t="str">
        <v>QUESADA</v>
      </c>
      <c r="D7835" t="str">
        <v>Desayuno</v>
      </c>
      <c r="E7835" t="str">
        <v>08 Agosto</v>
      </c>
      <c r="F7835">
        <v>8</v>
      </c>
      <c r="G7835" s="1">
        <f>COMEDORES!S209</f>
        <v>3360</v>
      </c>
      <c r="H7835" s="1">
        <f>COMEDORES!T209</f>
        <v>263221.2</v>
      </c>
    </row>
    <row r="7836">
      <c r="A7836" t="str">
        <v>Comedor Social</v>
      </c>
      <c r="B7836" t="str">
        <v>JUTIAPA</v>
      </c>
      <c r="C7836" t="str">
        <v>QUESADA</v>
      </c>
      <c r="D7836" t="str">
        <v>Desayuno</v>
      </c>
      <c r="E7836" t="str">
        <v>09 Septiembre</v>
      </c>
      <c r="F7836">
        <v>9</v>
      </c>
      <c r="G7836" s="1">
        <f>COMEDORES!U209</f>
        <v>3040</v>
      </c>
      <c r="H7836" s="1">
        <f>COMEDORES!V209</f>
        <v>240332.4</v>
      </c>
    </row>
    <row r="7837">
      <c r="A7837" t="str">
        <v>Comedor Social</v>
      </c>
      <c r="B7837" t="str">
        <v>JUTIAPA</v>
      </c>
      <c r="C7837" t="str">
        <v>QUESADA</v>
      </c>
      <c r="D7837" t="str">
        <v>Almuerzo</v>
      </c>
      <c r="E7837" t="str">
        <v>01 Enero</v>
      </c>
      <c r="F7837">
        <v>1</v>
      </c>
      <c r="G7837" s="1">
        <f>COMEDORES!E210</f>
        <v>3400</v>
      </c>
      <c r="H7837" s="1">
        <f>COMEDORES!F210</f>
        <v>0</v>
      </c>
    </row>
    <row r="7838">
      <c r="A7838" t="str">
        <v>Comedor Social</v>
      </c>
      <c r="B7838" t="str">
        <v>JUTIAPA</v>
      </c>
      <c r="C7838" t="str">
        <v>QUESADA</v>
      </c>
      <c r="D7838" t="str">
        <v>Almuerzo</v>
      </c>
      <c r="E7838" t="str">
        <v>02 Febrero</v>
      </c>
      <c r="F7838">
        <v>2</v>
      </c>
      <c r="G7838" s="1">
        <f>COMEDORES!G210</f>
        <v>4000</v>
      </c>
      <c r="H7838" s="1">
        <f>COMEDORES!H210</f>
        <v>0</v>
      </c>
    </row>
    <row r="7839">
      <c r="A7839" t="str">
        <v>Comedor Social</v>
      </c>
      <c r="B7839" t="str">
        <v>JUTIAPA</v>
      </c>
      <c r="C7839" t="str">
        <v>QUESADA</v>
      </c>
      <c r="D7839" t="str">
        <v>Almuerzo</v>
      </c>
      <c r="E7839" t="str">
        <v>03 Marzo</v>
      </c>
      <c r="F7839">
        <v>3</v>
      </c>
      <c r="G7839" s="1">
        <f>COMEDORES!I210</f>
        <v>4400</v>
      </c>
      <c r="H7839" s="1">
        <f>COMEDORES!J210</f>
        <v>0</v>
      </c>
    </row>
    <row r="7840">
      <c r="A7840" t="str">
        <v>Comedor Social</v>
      </c>
      <c r="B7840" t="str">
        <v>JUTIAPA</v>
      </c>
      <c r="C7840" t="str">
        <v>QUESADA</v>
      </c>
      <c r="D7840" t="str">
        <v>Almuerzo</v>
      </c>
      <c r="E7840" t="str">
        <v>04 Abril</v>
      </c>
      <c r="F7840">
        <v>4</v>
      </c>
      <c r="G7840" s="1">
        <f>COMEDORES!K210</f>
        <v>3768</v>
      </c>
      <c r="H7840" s="1">
        <f>COMEDORES!L210</f>
        <v>0</v>
      </c>
    </row>
    <row r="7841">
      <c r="A7841" t="str">
        <v>Comedor Social</v>
      </c>
      <c r="B7841" t="str">
        <v>JUTIAPA</v>
      </c>
      <c r="C7841" t="str">
        <v>QUESADA</v>
      </c>
      <c r="D7841" t="str">
        <v>Almuerzo</v>
      </c>
      <c r="E7841" t="str">
        <v>05 Mayo</v>
      </c>
      <c r="F7841">
        <v>5</v>
      </c>
      <c r="G7841" s="1">
        <f>COMEDORES!M210</f>
        <v>3800</v>
      </c>
      <c r="H7841" s="1">
        <f>COMEDORES!N210</f>
        <v>0</v>
      </c>
    </row>
    <row r="7842">
      <c r="A7842" t="str">
        <v>Comedor Social</v>
      </c>
      <c r="B7842" t="str">
        <v>JUTIAPA</v>
      </c>
      <c r="C7842" t="str">
        <v>QUESADA</v>
      </c>
      <c r="D7842" t="str">
        <v>Almuerzo</v>
      </c>
      <c r="E7842" t="str">
        <v>06 Junio</v>
      </c>
      <c r="F7842">
        <v>6</v>
      </c>
      <c r="G7842" s="1">
        <f>COMEDORES!O210</f>
        <v>4200</v>
      </c>
      <c r="H7842" s="1">
        <f>COMEDORES!P210</f>
        <v>0</v>
      </c>
    </row>
    <row r="7843">
      <c r="A7843" t="str">
        <v>Comedor Social</v>
      </c>
      <c r="B7843" t="str">
        <v>JUTIAPA</v>
      </c>
      <c r="C7843" t="str">
        <v>QUESADA</v>
      </c>
      <c r="D7843" t="str">
        <v>Almuerzo</v>
      </c>
      <c r="E7843" t="str">
        <v>07 Julio</v>
      </c>
      <c r="F7843">
        <v>7</v>
      </c>
      <c r="G7843" s="1">
        <f>COMEDORES!Q210</f>
        <v>4600</v>
      </c>
      <c r="H7843" s="1">
        <f>COMEDORES!R210</f>
        <v>0</v>
      </c>
    </row>
    <row r="7844">
      <c r="A7844" t="str">
        <v>Comedor Social</v>
      </c>
      <c r="B7844" t="str">
        <v>JUTIAPA</v>
      </c>
      <c r="C7844" t="str">
        <v>QUESADA</v>
      </c>
      <c r="D7844" t="str">
        <v>Almuerzo</v>
      </c>
      <c r="E7844" t="str">
        <v>08 Agosto</v>
      </c>
      <c r="F7844">
        <v>8</v>
      </c>
      <c r="G7844" s="1">
        <f>COMEDORES!S210</f>
        <v>4200</v>
      </c>
      <c r="H7844" s="1">
        <f>COMEDORES!T210</f>
        <v>0</v>
      </c>
    </row>
    <row r="7845">
      <c r="A7845" t="str">
        <v>Comedor Social</v>
      </c>
      <c r="B7845" t="str">
        <v>JUTIAPA</v>
      </c>
      <c r="C7845" t="str">
        <v>QUESADA</v>
      </c>
      <c r="D7845" t="str">
        <v>Almuerzo</v>
      </c>
      <c r="E7845" t="str">
        <v>09 Septiembre</v>
      </c>
      <c r="F7845">
        <v>9</v>
      </c>
      <c r="G7845" s="1">
        <f>COMEDORES!U210</f>
        <v>4000</v>
      </c>
      <c r="H7845" s="1">
        <f>COMEDORES!V210</f>
        <v>0</v>
      </c>
    </row>
    <row r="7846">
      <c r="A7846" t="str">
        <v>Comedor Social</v>
      </c>
      <c r="B7846" t="str">
        <v>JUTIAPA</v>
      </c>
      <c r="C7846" t="str">
        <v>SANTA CATARINA MITA</v>
      </c>
      <c r="D7846" t="str">
        <v>Desayuno</v>
      </c>
      <c r="E7846" t="str">
        <v>01 Enero</v>
      </c>
      <c r="F7846">
        <v>1</v>
      </c>
      <c r="G7846" s="1">
        <f>COMEDORES!E211</f>
        <v>0</v>
      </c>
      <c r="H7846" s="1">
        <f>COMEDORES!F211</f>
        <v>0</v>
      </c>
    </row>
    <row r="7847">
      <c r="A7847" t="str">
        <v>Comedor Social</v>
      </c>
      <c r="B7847" t="str">
        <v>JUTIAPA</v>
      </c>
      <c r="C7847" t="str">
        <v>SANTA CATARINA MITA</v>
      </c>
      <c r="D7847" t="str">
        <v>Desayuno</v>
      </c>
      <c r="E7847" t="str">
        <v>02 Febrero</v>
      </c>
      <c r="F7847">
        <v>2</v>
      </c>
      <c r="G7847" s="1">
        <f>COMEDORES!G211</f>
        <v>0</v>
      </c>
      <c r="H7847" s="1">
        <f>COMEDORES!H211</f>
        <v>0</v>
      </c>
    </row>
    <row r="7848">
      <c r="A7848" t="str">
        <v>Comedor Social</v>
      </c>
      <c r="B7848" t="str">
        <v>JUTIAPA</v>
      </c>
      <c r="C7848" t="str">
        <v>SANTA CATARINA MITA</v>
      </c>
      <c r="D7848" t="str">
        <v>Desayuno</v>
      </c>
      <c r="E7848" t="str">
        <v>03 Marzo</v>
      </c>
      <c r="F7848">
        <v>3</v>
      </c>
      <c r="G7848" s="1">
        <f>COMEDORES!I211</f>
        <v>0</v>
      </c>
      <c r="H7848" s="1">
        <f>COMEDORES!J211</f>
        <v>0</v>
      </c>
    </row>
    <row r="7849">
      <c r="A7849" t="str">
        <v>Comedor Social</v>
      </c>
      <c r="B7849" t="str">
        <v>JUTIAPA</v>
      </c>
      <c r="C7849" t="str">
        <v>SANTA CATARINA MITA</v>
      </c>
      <c r="D7849" t="str">
        <v>Desayuno</v>
      </c>
      <c r="E7849" t="str">
        <v>04 Abril</v>
      </c>
      <c r="F7849">
        <v>4</v>
      </c>
      <c r="G7849" s="1">
        <f>COMEDORES!K211</f>
        <v>0</v>
      </c>
      <c r="H7849" s="1">
        <f>COMEDORES!L211</f>
        <v>0</v>
      </c>
    </row>
    <row r="7850">
      <c r="A7850" t="str">
        <v>Comedor Social</v>
      </c>
      <c r="B7850" t="str">
        <v>JUTIAPA</v>
      </c>
      <c r="C7850" t="str">
        <v>SANTA CATARINA MITA</v>
      </c>
      <c r="D7850" t="str">
        <v>Desayuno</v>
      </c>
      <c r="E7850" t="str">
        <v>05 Mayo</v>
      </c>
      <c r="F7850">
        <v>5</v>
      </c>
      <c r="G7850" s="1">
        <f>COMEDORES!M211</f>
        <v>800</v>
      </c>
      <c r="H7850" s="1">
        <f>COMEDORES!N211</f>
        <v>0</v>
      </c>
    </row>
    <row r="7851">
      <c r="A7851" t="str">
        <v>Comedor Social</v>
      </c>
      <c r="B7851" t="str">
        <v>JUTIAPA</v>
      </c>
      <c r="C7851" t="str">
        <v>SANTA CATARINA MITA</v>
      </c>
      <c r="D7851" t="str">
        <v>Desayuno</v>
      </c>
      <c r="E7851" t="str">
        <v>06 Junio</v>
      </c>
      <c r="F7851">
        <v>6</v>
      </c>
      <c r="G7851" s="1">
        <f>COMEDORES!O211</f>
        <v>2100</v>
      </c>
      <c r="H7851" s="1">
        <f>COMEDORES!P211</f>
        <v>60080.55</v>
      </c>
    </row>
    <row r="7852">
      <c r="A7852" t="str">
        <v>Comedor Social</v>
      </c>
      <c r="B7852" t="str">
        <v>JUTIAPA</v>
      </c>
      <c r="C7852" t="str">
        <v>SANTA CATARINA MITA</v>
      </c>
      <c r="D7852" t="str">
        <v>Desayuno</v>
      </c>
      <c r="E7852" t="str">
        <v>07 Julio</v>
      </c>
      <c r="F7852">
        <v>7</v>
      </c>
      <c r="G7852" s="1">
        <f>COMEDORES!Q211</f>
        <v>2300</v>
      </c>
      <c r="H7852" s="1">
        <f>COMEDORES!R211</f>
        <v>167611.5</v>
      </c>
    </row>
    <row r="7853">
      <c r="A7853" t="str">
        <v>Comedor Social</v>
      </c>
      <c r="B7853" t="str">
        <v>JUTIAPA</v>
      </c>
      <c r="C7853" t="str">
        <v>SANTA CATARINA MITA</v>
      </c>
      <c r="D7853" t="str">
        <v>Desayuno</v>
      </c>
      <c r="E7853" t="str">
        <v>08 Agosto</v>
      </c>
      <c r="F7853">
        <v>8</v>
      </c>
      <c r="G7853" s="1">
        <f>COMEDORES!S211</f>
        <v>2100</v>
      </c>
      <c r="H7853" s="1">
        <f>COMEDORES!T211</f>
        <v>183574.5</v>
      </c>
    </row>
    <row r="7854">
      <c r="A7854" t="str">
        <v>Comedor Social</v>
      </c>
      <c r="B7854" t="str">
        <v>JUTIAPA</v>
      </c>
      <c r="C7854" t="str">
        <v>SANTA CATARINA MITA</v>
      </c>
      <c r="D7854" t="str">
        <v>Desayuno</v>
      </c>
      <c r="E7854" t="str">
        <v>09 Septiembre</v>
      </c>
      <c r="F7854">
        <v>9</v>
      </c>
      <c r="G7854" s="1">
        <f>COMEDORES!U211</f>
        <v>2000</v>
      </c>
      <c r="H7854" s="1">
        <f>COMEDORES!V211</f>
        <v>167611.5</v>
      </c>
    </row>
    <row r="7855">
      <c r="A7855" t="str">
        <v>Comedor Social</v>
      </c>
      <c r="B7855" t="str">
        <v>JUTIAPA</v>
      </c>
      <c r="C7855" t="str">
        <v>SANTA CATARINA MITA</v>
      </c>
      <c r="D7855" t="str">
        <v>Almuerzo</v>
      </c>
      <c r="E7855" t="str">
        <v>01 Enero</v>
      </c>
      <c r="F7855">
        <v>1</v>
      </c>
      <c r="G7855" s="1">
        <f>COMEDORES!E212</f>
        <v>0</v>
      </c>
      <c r="H7855" s="1">
        <f>COMEDORES!F212</f>
        <v>0</v>
      </c>
    </row>
    <row r="7856">
      <c r="A7856" t="str">
        <v>Comedor Social</v>
      </c>
      <c r="B7856" t="str">
        <v>JUTIAPA</v>
      </c>
      <c r="C7856" t="str">
        <v>SANTA CATARINA MITA</v>
      </c>
      <c r="D7856" t="str">
        <v>Almuerzo</v>
      </c>
      <c r="E7856" t="str">
        <v>02 Febrero</v>
      </c>
      <c r="F7856">
        <v>2</v>
      </c>
      <c r="G7856" s="1">
        <f>COMEDORES!G212</f>
        <v>0</v>
      </c>
      <c r="H7856" s="1">
        <f>COMEDORES!H212</f>
        <v>0</v>
      </c>
    </row>
    <row r="7857">
      <c r="A7857" t="str">
        <v>Comedor Social</v>
      </c>
      <c r="B7857" t="str">
        <v>JUTIAPA</v>
      </c>
      <c r="C7857" t="str">
        <v>SANTA CATARINA MITA</v>
      </c>
      <c r="D7857" t="str">
        <v>Almuerzo</v>
      </c>
      <c r="E7857" t="str">
        <v>03 Marzo</v>
      </c>
      <c r="F7857">
        <v>3</v>
      </c>
      <c r="G7857" s="1">
        <f>COMEDORES!I212</f>
        <v>0</v>
      </c>
      <c r="H7857" s="1">
        <f>COMEDORES!J212</f>
        <v>0</v>
      </c>
    </row>
    <row r="7858">
      <c r="A7858" t="str">
        <v>Comedor Social</v>
      </c>
      <c r="B7858" t="str">
        <v>JUTIAPA</v>
      </c>
      <c r="C7858" t="str">
        <v>SANTA CATARINA MITA</v>
      </c>
      <c r="D7858" t="str">
        <v>Almuerzo</v>
      </c>
      <c r="E7858" t="str">
        <v>04 Abril</v>
      </c>
      <c r="F7858">
        <v>4</v>
      </c>
      <c r="G7858" s="1">
        <f>COMEDORES!K212</f>
        <v>0</v>
      </c>
      <c r="H7858" s="1">
        <f>COMEDORES!L212</f>
        <v>0</v>
      </c>
    </row>
    <row r="7859">
      <c r="A7859" t="str">
        <v>Comedor Social</v>
      </c>
      <c r="B7859" t="str">
        <v>JUTIAPA</v>
      </c>
      <c r="C7859" t="str">
        <v>SANTA CATARINA MITA</v>
      </c>
      <c r="D7859" t="str">
        <v>Almuerzo</v>
      </c>
      <c r="E7859" t="str">
        <v>05 Mayo</v>
      </c>
      <c r="F7859">
        <v>5</v>
      </c>
      <c r="G7859" s="1">
        <f>COMEDORES!M212</f>
        <v>1177</v>
      </c>
      <c r="H7859" s="1">
        <f>COMEDORES!N212</f>
        <v>0</v>
      </c>
    </row>
    <row r="7860">
      <c r="A7860" t="str">
        <v>Comedor Social</v>
      </c>
      <c r="B7860" t="str">
        <v>JUTIAPA</v>
      </c>
      <c r="C7860" t="str">
        <v>SANTA CATARINA MITA</v>
      </c>
      <c r="D7860" t="str">
        <v>Almuerzo</v>
      </c>
      <c r="E7860" t="str">
        <v>06 Junio</v>
      </c>
      <c r="F7860">
        <v>6</v>
      </c>
      <c r="G7860" s="1">
        <f>COMEDORES!O212</f>
        <v>3150</v>
      </c>
      <c r="H7860" s="1">
        <f>COMEDORES!P212</f>
        <v>0</v>
      </c>
    </row>
    <row r="7861">
      <c r="A7861" t="str">
        <v>Comedor Social</v>
      </c>
      <c r="B7861" t="str">
        <v>JUTIAPA</v>
      </c>
      <c r="C7861" t="str">
        <v>SANTA CATARINA MITA</v>
      </c>
      <c r="D7861" t="str">
        <v>Almuerzo</v>
      </c>
      <c r="E7861" t="str">
        <v>07 Julio</v>
      </c>
      <c r="F7861">
        <v>7</v>
      </c>
      <c r="G7861" s="1">
        <f>COMEDORES!Q212</f>
        <v>3450</v>
      </c>
      <c r="H7861" s="1">
        <f>COMEDORES!R212</f>
        <v>0</v>
      </c>
    </row>
    <row r="7862">
      <c r="A7862" t="str">
        <v>Comedor Social</v>
      </c>
      <c r="B7862" t="str">
        <v>JUTIAPA</v>
      </c>
      <c r="C7862" t="str">
        <v>SANTA CATARINA MITA</v>
      </c>
      <c r="D7862" t="str">
        <v>Almuerzo</v>
      </c>
      <c r="E7862" t="str">
        <v>08 Agosto</v>
      </c>
      <c r="F7862">
        <v>8</v>
      </c>
      <c r="G7862" s="1">
        <f>COMEDORES!S212</f>
        <v>3150</v>
      </c>
      <c r="H7862" s="1">
        <f>COMEDORES!T212</f>
        <v>0</v>
      </c>
    </row>
    <row r="7863">
      <c r="A7863" t="str">
        <v>Comedor Social</v>
      </c>
      <c r="B7863" t="str">
        <v>JUTIAPA</v>
      </c>
      <c r="C7863" t="str">
        <v>SANTA CATARINA MITA</v>
      </c>
      <c r="D7863" t="str">
        <v>Almuerzo</v>
      </c>
      <c r="E7863" t="str">
        <v>09 Septiembre</v>
      </c>
      <c r="F7863">
        <v>9</v>
      </c>
      <c r="G7863" s="1">
        <f>COMEDORES!U212</f>
        <v>3000</v>
      </c>
      <c r="H7863" s="1">
        <f>COMEDORES!V212</f>
        <v>0</v>
      </c>
    </row>
    <row r="7864">
      <c r="A7864" t="str">
        <v>Comedor Social</v>
      </c>
      <c r="B7864" t="str">
        <v>JUTIAPA</v>
      </c>
      <c r="C7864" t="str">
        <v>YUPILTEPEQUE</v>
      </c>
      <c r="D7864" t="str">
        <v>Desayuno</v>
      </c>
      <c r="E7864" t="str">
        <v>01 Enero</v>
      </c>
      <c r="F7864">
        <v>1</v>
      </c>
      <c r="G7864" s="1">
        <f>COMEDORES!E213</f>
        <v>0</v>
      </c>
      <c r="H7864" s="1">
        <f>COMEDORES!F213</f>
        <v>0</v>
      </c>
    </row>
    <row r="7865">
      <c r="A7865" t="str">
        <v>Comedor Social</v>
      </c>
      <c r="B7865" t="str">
        <v>JUTIAPA</v>
      </c>
      <c r="C7865" t="str">
        <v>YUPILTEPEQUE</v>
      </c>
      <c r="D7865" t="str">
        <v>Desayuno</v>
      </c>
      <c r="E7865" t="str">
        <v>02 Febrero</v>
      </c>
      <c r="F7865">
        <v>2</v>
      </c>
      <c r="G7865" s="1">
        <f>COMEDORES!G213</f>
        <v>0</v>
      </c>
      <c r="H7865" s="1">
        <f>COMEDORES!H213</f>
        <v>0</v>
      </c>
    </row>
    <row r="7866">
      <c r="A7866" t="str">
        <v>Comedor Social</v>
      </c>
      <c r="B7866" t="str">
        <v>JUTIAPA</v>
      </c>
      <c r="C7866" t="str">
        <v>YUPILTEPEQUE</v>
      </c>
      <c r="D7866" t="str">
        <v>Desayuno</v>
      </c>
      <c r="E7866" t="str">
        <v>03 Marzo</v>
      </c>
      <c r="F7866">
        <v>3</v>
      </c>
      <c r="G7866" s="1">
        <f>COMEDORES!I213</f>
        <v>0</v>
      </c>
      <c r="H7866" s="1">
        <f>COMEDORES!J213</f>
        <v>0</v>
      </c>
    </row>
    <row r="7867">
      <c r="A7867" t="str">
        <v>Comedor Social</v>
      </c>
      <c r="B7867" t="str">
        <v>JUTIAPA</v>
      </c>
      <c r="C7867" t="str">
        <v>YUPILTEPEQUE</v>
      </c>
      <c r="D7867" t="str">
        <v>Desayuno</v>
      </c>
      <c r="E7867" t="str">
        <v>04 Abril</v>
      </c>
      <c r="F7867">
        <v>4</v>
      </c>
      <c r="G7867" s="1">
        <f>COMEDORES!K213</f>
        <v>2175</v>
      </c>
      <c r="H7867" s="1">
        <f>COMEDORES!L213</f>
        <v>0</v>
      </c>
    </row>
    <row r="7868">
      <c r="A7868" t="str">
        <v>Comedor Social</v>
      </c>
      <c r="B7868" t="str">
        <v>JUTIAPA</v>
      </c>
      <c r="C7868" t="str">
        <v>YUPILTEPEQUE</v>
      </c>
      <c r="D7868" t="str">
        <v>Desayuno</v>
      </c>
      <c r="E7868" t="str">
        <v>05 Mayo</v>
      </c>
      <c r="F7868">
        <v>5</v>
      </c>
      <c r="G7868" s="1">
        <f>COMEDORES!M213</f>
        <v>2500</v>
      </c>
      <c r="H7868" s="1">
        <f>COMEDORES!N213</f>
        <v>184785.75</v>
      </c>
    </row>
    <row r="7869">
      <c r="A7869" t="str">
        <v>Comedor Social</v>
      </c>
      <c r="B7869" t="str">
        <v>JUTIAPA</v>
      </c>
      <c r="C7869" t="str">
        <v>YUPILTEPEQUE</v>
      </c>
      <c r="D7869" t="str">
        <v>Desayuno</v>
      </c>
      <c r="E7869" t="str">
        <v>06 Junio</v>
      </c>
      <c r="F7869">
        <v>6</v>
      </c>
      <c r="G7869" s="1">
        <f>COMEDORES!O213</f>
        <v>2625</v>
      </c>
      <c r="H7869" s="1">
        <f>COMEDORES!P213</f>
        <v>207825</v>
      </c>
    </row>
    <row r="7870">
      <c r="A7870" t="str">
        <v>Comedor Social</v>
      </c>
      <c r="B7870" t="str">
        <v>JUTIAPA</v>
      </c>
      <c r="C7870" t="str">
        <v>YUPILTEPEQUE</v>
      </c>
      <c r="D7870" t="str">
        <v>Desayuno</v>
      </c>
      <c r="E7870" t="str">
        <v>07 Julio</v>
      </c>
      <c r="F7870">
        <v>7</v>
      </c>
      <c r="G7870" s="1">
        <f>COMEDORES!Q213</f>
        <v>2875</v>
      </c>
      <c r="H7870" s="1">
        <f>COMEDORES!R213</f>
        <v>218216.25</v>
      </c>
    </row>
    <row r="7871">
      <c r="A7871" t="str">
        <v>Comedor Social</v>
      </c>
      <c r="B7871" t="str">
        <v>JUTIAPA</v>
      </c>
      <c r="C7871" t="str">
        <v>YUPILTEPEQUE</v>
      </c>
      <c r="D7871" t="str">
        <v>Desayuno</v>
      </c>
      <c r="E7871" t="str">
        <v>08 Agosto</v>
      </c>
      <c r="F7871">
        <v>8</v>
      </c>
      <c r="G7871" s="1">
        <f>COMEDORES!S213</f>
        <v>2625</v>
      </c>
      <c r="H7871" s="1">
        <f>COMEDORES!T213</f>
        <v>238998.75</v>
      </c>
    </row>
    <row r="7872">
      <c r="A7872" t="str">
        <v>Comedor Social</v>
      </c>
      <c r="B7872" t="str">
        <v>JUTIAPA</v>
      </c>
      <c r="C7872" t="str">
        <v>YUPILTEPEQUE</v>
      </c>
      <c r="D7872" t="str">
        <v>Desayuno</v>
      </c>
      <c r="E7872" t="str">
        <v>09 Septiembre</v>
      </c>
      <c r="F7872">
        <v>9</v>
      </c>
      <c r="G7872" s="1">
        <f>COMEDORES!U213</f>
        <v>2225</v>
      </c>
      <c r="H7872" s="1">
        <f>COMEDORES!V213</f>
        <v>218216.25</v>
      </c>
    </row>
    <row r="7873">
      <c r="A7873" t="str">
        <v>Comedor Social</v>
      </c>
      <c r="B7873" t="str">
        <v>JUTIAPA</v>
      </c>
      <c r="C7873" t="str">
        <v>YUPILTEPEQUE</v>
      </c>
      <c r="D7873" t="str">
        <v>Almuerzo</v>
      </c>
      <c r="E7873" t="str">
        <v>01 Enero</v>
      </c>
      <c r="F7873">
        <v>1</v>
      </c>
      <c r="G7873" s="1">
        <f>COMEDORES!E214</f>
        <v>0</v>
      </c>
      <c r="H7873" s="1">
        <f>COMEDORES!F214</f>
        <v>0</v>
      </c>
    </row>
    <row r="7874">
      <c r="A7874" t="str">
        <v>Comedor Social</v>
      </c>
      <c r="B7874" t="str">
        <v>JUTIAPA</v>
      </c>
      <c r="C7874" t="str">
        <v>YUPILTEPEQUE</v>
      </c>
      <c r="D7874" t="str">
        <v>Almuerzo</v>
      </c>
      <c r="E7874" t="str">
        <v>02 Febrero</v>
      </c>
      <c r="F7874">
        <v>2</v>
      </c>
      <c r="G7874" s="1">
        <f>COMEDORES!G214</f>
        <v>0</v>
      </c>
      <c r="H7874" s="1">
        <f>COMEDORES!H214</f>
        <v>0</v>
      </c>
    </row>
    <row r="7875">
      <c r="A7875" t="str">
        <v>Comedor Social</v>
      </c>
      <c r="B7875" t="str">
        <v>JUTIAPA</v>
      </c>
      <c r="C7875" t="str">
        <v>YUPILTEPEQUE</v>
      </c>
      <c r="D7875" t="str">
        <v>Almuerzo</v>
      </c>
      <c r="E7875" t="str">
        <v>03 Marzo</v>
      </c>
      <c r="F7875">
        <v>3</v>
      </c>
      <c r="G7875" s="1">
        <f>COMEDORES!I214</f>
        <v>0</v>
      </c>
      <c r="H7875" s="1">
        <f>COMEDORES!J214</f>
        <v>0</v>
      </c>
    </row>
    <row r="7876">
      <c r="A7876" t="str">
        <v>Comedor Social</v>
      </c>
      <c r="B7876" t="str">
        <v>JUTIAPA</v>
      </c>
      <c r="C7876" t="str">
        <v>YUPILTEPEQUE</v>
      </c>
      <c r="D7876" t="str">
        <v>Almuerzo</v>
      </c>
      <c r="E7876" t="str">
        <v>04 Abril</v>
      </c>
      <c r="F7876">
        <v>4</v>
      </c>
      <c r="G7876" s="1">
        <f>COMEDORES!K214</f>
        <v>3600</v>
      </c>
      <c r="H7876" s="1">
        <f>COMEDORES!L214</f>
        <v>0</v>
      </c>
    </row>
    <row r="7877">
      <c r="A7877" t="str">
        <v>Comedor Social</v>
      </c>
      <c r="B7877" t="str">
        <v>JUTIAPA</v>
      </c>
      <c r="C7877" t="str">
        <v>YUPILTEPEQUE</v>
      </c>
      <c r="D7877" t="str">
        <v>Almuerzo</v>
      </c>
      <c r="E7877" t="str">
        <v>05 Mayo</v>
      </c>
      <c r="F7877">
        <v>5</v>
      </c>
      <c r="G7877" s="1">
        <f>COMEDORES!M214</f>
        <v>4000</v>
      </c>
      <c r="H7877" s="1">
        <f>COMEDORES!N214</f>
        <v>0</v>
      </c>
    </row>
    <row r="7878">
      <c r="A7878" t="str">
        <v>Comedor Social</v>
      </c>
      <c r="B7878" t="str">
        <v>JUTIAPA</v>
      </c>
      <c r="C7878" t="str">
        <v>YUPILTEPEQUE</v>
      </c>
      <c r="D7878" t="str">
        <v>Almuerzo</v>
      </c>
      <c r="E7878" t="str">
        <v>06 Junio</v>
      </c>
      <c r="F7878">
        <v>6</v>
      </c>
      <c r="G7878" s="1">
        <f>COMEDORES!O214</f>
        <v>4200</v>
      </c>
      <c r="H7878" s="1">
        <f>COMEDORES!P214</f>
        <v>0</v>
      </c>
    </row>
    <row r="7879">
      <c r="A7879" t="str">
        <v>Comedor Social</v>
      </c>
      <c r="B7879" t="str">
        <v>JUTIAPA</v>
      </c>
      <c r="C7879" t="str">
        <v>YUPILTEPEQUE</v>
      </c>
      <c r="D7879" t="str">
        <v>Almuerzo</v>
      </c>
      <c r="E7879" t="str">
        <v>07 Julio</v>
      </c>
      <c r="F7879">
        <v>7</v>
      </c>
      <c r="G7879" s="1">
        <f>COMEDORES!Q214</f>
        <v>4600</v>
      </c>
      <c r="H7879" s="1">
        <f>COMEDORES!R214</f>
        <v>0</v>
      </c>
    </row>
    <row r="7880">
      <c r="A7880" t="str">
        <v>Comedor Social</v>
      </c>
      <c r="B7880" t="str">
        <v>JUTIAPA</v>
      </c>
      <c r="C7880" t="str">
        <v>YUPILTEPEQUE</v>
      </c>
      <c r="D7880" t="str">
        <v>Almuerzo</v>
      </c>
      <c r="E7880" t="str">
        <v>08 Agosto</v>
      </c>
      <c r="F7880">
        <v>8</v>
      </c>
      <c r="G7880" s="1">
        <f>COMEDORES!S214</f>
        <v>4200</v>
      </c>
      <c r="H7880" s="1">
        <f>COMEDORES!T214</f>
        <v>0</v>
      </c>
    </row>
    <row r="7881">
      <c r="A7881" t="str">
        <v>Comedor Social</v>
      </c>
      <c r="B7881" t="str">
        <v>JUTIAPA</v>
      </c>
      <c r="C7881" t="str">
        <v>YUPILTEPEQUE</v>
      </c>
      <c r="D7881" t="str">
        <v>Almuerzo</v>
      </c>
      <c r="E7881" t="str">
        <v>09 Septiembre</v>
      </c>
      <c r="F7881">
        <v>9</v>
      </c>
      <c r="G7881" s="1">
        <f>COMEDORES!U214</f>
        <v>3670</v>
      </c>
      <c r="H7881" s="1">
        <f>COMEDORES!V214</f>
        <v>0</v>
      </c>
    </row>
    <row r="7882">
      <c r="A7882" t="str">
        <v>Comedor Social</v>
      </c>
      <c r="B7882" t="str">
        <v>JUTIAPA</v>
      </c>
      <c r="C7882" t="str">
        <v>ZAPOTITLAN</v>
      </c>
      <c r="D7882" t="str">
        <v>Desayuno</v>
      </c>
      <c r="E7882" t="str">
        <v>01 Enero</v>
      </c>
      <c r="F7882">
        <v>1</v>
      </c>
      <c r="G7882" s="1">
        <f>COMEDORES!E215</f>
        <v>0</v>
      </c>
      <c r="H7882" s="1">
        <f>COMEDORES!F215</f>
        <v>0</v>
      </c>
    </row>
    <row r="7883">
      <c r="A7883" t="str">
        <v>Comedor Social</v>
      </c>
      <c r="B7883" t="str">
        <v>JUTIAPA</v>
      </c>
      <c r="C7883" t="str">
        <v>ZAPOTITLAN</v>
      </c>
      <c r="D7883" t="str">
        <v>Desayuno</v>
      </c>
      <c r="E7883" t="str">
        <v>02 Febrero</v>
      </c>
      <c r="F7883">
        <v>2</v>
      </c>
      <c r="G7883" s="1">
        <f>COMEDORES!G215</f>
        <v>0</v>
      </c>
      <c r="H7883" s="1">
        <f>COMEDORES!H215</f>
        <v>0</v>
      </c>
    </row>
    <row r="7884">
      <c r="A7884" t="str">
        <v>Comedor Social</v>
      </c>
      <c r="B7884" t="str">
        <v>JUTIAPA</v>
      </c>
      <c r="C7884" t="str">
        <v>ZAPOTITLAN</v>
      </c>
      <c r="D7884" t="str">
        <v>Desayuno</v>
      </c>
      <c r="E7884" t="str">
        <v>03 Marzo</v>
      </c>
      <c r="F7884">
        <v>3</v>
      </c>
      <c r="G7884" s="1">
        <f>COMEDORES!I215</f>
        <v>0</v>
      </c>
      <c r="H7884" s="1">
        <f>COMEDORES!J215</f>
        <v>0</v>
      </c>
    </row>
    <row r="7885">
      <c r="A7885" t="str">
        <v>Comedor Social</v>
      </c>
      <c r="B7885" t="str">
        <v>JUTIAPA</v>
      </c>
      <c r="C7885" t="str">
        <v>ZAPOTITLAN</v>
      </c>
      <c r="D7885" t="str">
        <v>Desayuno</v>
      </c>
      <c r="E7885" t="str">
        <v>04 Abril</v>
      </c>
      <c r="F7885">
        <v>4</v>
      </c>
      <c r="G7885" s="1">
        <f>COMEDORES!K215</f>
        <v>0</v>
      </c>
      <c r="H7885" s="1">
        <f>COMEDORES!L215</f>
        <v>0</v>
      </c>
    </row>
    <row r="7886">
      <c r="A7886" t="str">
        <v>Comedor Social</v>
      </c>
      <c r="B7886" t="str">
        <v>JUTIAPA</v>
      </c>
      <c r="C7886" t="str">
        <v>ZAPOTITLAN</v>
      </c>
      <c r="D7886" t="str">
        <v>Desayuno</v>
      </c>
      <c r="E7886" t="str">
        <v>05 Mayo</v>
      </c>
      <c r="F7886">
        <v>5</v>
      </c>
      <c r="G7886" s="1">
        <f>COMEDORES!M215</f>
        <v>0</v>
      </c>
      <c r="H7886" s="1">
        <f>COMEDORES!N215</f>
        <v>0</v>
      </c>
    </row>
    <row r="7887">
      <c r="A7887" t="str">
        <v>Comedor Social</v>
      </c>
      <c r="B7887" t="str">
        <v>JUTIAPA</v>
      </c>
      <c r="C7887" t="str">
        <v>ZAPOTITLAN</v>
      </c>
      <c r="D7887" t="str">
        <v>Desayuno</v>
      </c>
      <c r="E7887" t="str">
        <v>06 Junio</v>
      </c>
      <c r="F7887">
        <v>6</v>
      </c>
      <c r="G7887" s="1">
        <f>COMEDORES!O215</f>
        <v>1700</v>
      </c>
      <c r="H7887" s="1">
        <f>COMEDORES!P215</f>
        <v>0</v>
      </c>
    </row>
    <row r="7888">
      <c r="A7888" t="str">
        <v>Comedor Social</v>
      </c>
      <c r="B7888" t="str">
        <v>JUTIAPA</v>
      </c>
      <c r="C7888" t="str">
        <v>ZAPOTITLAN</v>
      </c>
      <c r="D7888" t="str">
        <v>Desayuno</v>
      </c>
      <c r="E7888" t="str">
        <v>07 Julio</v>
      </c>
      <c r="F7888">
        <v>7</v>
      </c>
      <c r="G7888" s="1">
        <f>COMEDORES!Q215</f>
        <v>2300</v>
      </c>
      <c r="H7888" s="1">
        <f>COMEDORES!R215</f>
        <v>135685.5</v>
      </c>
    </row>
    <row r="7889">
      <c r="A7889" t="str">
        <v>Comedor Social</v>
      </c>
      <c r="B7889" t="str">
        <v>JUTIAPA</v>
      </c>
      <c r="C7889" t="str">
        <v>ZAPOTITLAN</v>
      </c>
      <c r="D7889" t="str">
        <v>Desayuno</v>
      </c>
      <c r="E7889" t="str">
        <v>08 Agosto</v>
      </c>
      <c r="F7889">
        <v>8</v>
      </c>
      <c r="G7889" s="1">
        <f>COMEDORES!S215</f>
        <v>2100</v>
      </c>
      <c r="H7889" s="1">
        <f>COMEDORES!T215</f>
        <v>183574.5</v>
      </c>
    </row>
    <row r="7890">
      <c r="A7890" t="str">
        <v>Comedor Social</v>
      </c>
      <c r="B7890" t="str">
        <v>JUTIAPA</v>
      </c>
      <c r="C7890" t="str">
        <v>ZAPOTITLAN</v>
      </c>
      <c r="D7890" t="str">
        <v>Desayuno</v>
      </c>
      <c r="E7890" t="str">
        <v>09 Septiembre</v>
      </c>
      <c r="F7890">
        <v>9</v>
      </c>
      <c r="G7890" s="1">
        <f>COMEDORES!U215</f>
        <v>2000</v>
      </c>
      <c r="H7890" s="1">
        <f>COMEDORES!V215</f>
        <v>167611.5</v>
      </c>
    </row>
    <row r="7891">
      <c r="A7891" t="str">
        <v>Comedor Social</v>
      </c>
      <c r="B7891" t="str">
        <v>JUTIAPA</v>
      </c>
      <c r="C7891" t="str">
        <v>ZAPOTITLAN</v>
      </c>
      <c r="D7891" t="str">
        <v>Almuerzo</v>
      </c>
      <c r="E7891" t="str">
        <v>01 Enero</v>
      </c>
      <c r="F7891">
        <v>1</v>
      </c>
      <c r="G7891" s="1">
        <f>COMEDORES!E216</f>
        <v>0</v>
      </c>
      <c r="H7891" s="1">
        <f>COMEDORES!F216</f>
        <v>0</v>
      </c>
    </row>
    <row r="7892">
      <c r="A7892" t="str">
        <v>Comedor Social</v>
      </c>
      <c r="B7892" t="str">
        <v>JUTIAPA</v>
      </c>
      <c r="C7892" t="str">
        <v>ZAPOTITLAN</v>
      </c>
      <c r="D7892" t="str">
        <v>Almuerzo</v>
      </c>
      <c r="E7892" t="str">
        <v>02 Febrero</v>
      </c>
      <c r="F7892">
        <v>2</v>
      </c>
      <c r="G7892" s="1">
        <f>COMEDORES!G216</f>
        <v>0</v>
      </c>
      <c r="H7892" s="1">
        <f>COMEDORES!H216</f>
        <v>0</v>
      </c>
    </row>
    <row r="7893">
      <c r="A7893" t="str">
        <v>Comedor Social</v>
      </c>
      <c r="B7893" t="str">
        <v>JUTIAPA</v>
      </c>
      <c r="C7893" t="str">
        <v>ZAPOTITLAN</v>
      </c>
      <c r="D7893" t="str">
        <v>Almuerzo</v>
      </c>
      <c r="E7893" t="str">
        <v>03 Marzo</v>
      </c>
      <c r="F7893">
        <v>3</v>
      </c>
      <c r="G7893" s="1">
        <f>COMEDORES!I216</f>
        <v>0</v>
      </c>
      <c r="H7893" s="1">
        <f>COMEDORES!J216</f>
        <v>0</v>
      </c>
    </row>
    <row r="7894">
      <c r="A7894" t="str">
        <v>Comedor Social</v>
      </c>
      <c r="B7894" t="str">
        <v>JUTIAPA</v>
      </c>
      <c r="C7894" t="str">
        <v>ZAPOTITLAN</v>
      </c>
      <c r="D7894" t="str">
        <v>Almuerzo</v>
      </c>
      <c r="E7894" t="str">
        <v>04 Abril</v>
      </c>
      <c r="F7894">
        <v>4</v>
      </c>
      <c r="G7894" s="1">
        <f>COMEDORES!K216</f>
        <v>0</v>
      </c>
      <c r="H7894" s="1">
        <f>COMEDORES!L216</f>
        <v>0</v>
      </c>
    </row>
    <row r="7895">
      <c r="A7895" t="str">
        <v>Comedor Social</v>
      </c>
      <c r="B7895" t="str">
        <v>JUTIAPA</v>
      </c>
      <c r="C7895" t="str">
        <v>ZAPOTITLAN</v>
      </c>
      <c r="D7895" t="str">
        <v>Almuerzo</v>
      </c>
      <c r="E7895" t="str">
        <v>05 Mayo</v>
      </c>
      <c r="F7895">
        <v>5</v>
      </c>
      <c r="G7895" s="1">
        <f>COMEDORES!M216</f>
        <v>0</v>
      </c>
      <c r="H7895" s="1">
        <f>COMEDORES!N216</f>
        <v>0</v>
      </c>
    </row>
    <row r="7896">
      <c r="A7896" t="str">
        <v>Comedor Social</v>
      </c>
      <c r="B7896" t="str">
        <v>JUTIAPA</v>
      </c>
      <c r="C7896" t="str">
        <v>ZAPOTITLAN</v>
      </c>
      <c r="D7896" t="str">
        <v>Almuerzo</v>
      </c>
      <c r="E7896" t="str">
        <v>06 Junio</v>
      </c>
      <c r="F7896">
        <v>6</v>
      </c>
      <c r="G7896" s="1">
        <f>COMEDORES!O216</f>
        <v>2550</v>
      </c>
      <c r="H7896" s="1">
        <f>COMEDORES!P216</f>
        <v>0</v>
      </c>
    </row>
    <row r="7897">
      <c r="A7897" t="str">
        <v>Comedor Social</v>
      </c>
      <c r="B7897" t="str">
        <v>JUTIAPA</v>
      </c>
      <c r="C7897" t="str">
        <v>ZAPOTITLAN</v>
      </c>
      <c r="D7897" t="str">
        <v>Almuerzo</v>
      </c>
      <c r="E7897" t="str">
        <v>07 Julio</v>
      </c>
      <c r="F7897">
        <v>7</v>
      </c>
      <c r="G7897" s="1">
        <f>COMEDORES!Q216</f>
        <v>3450</v>
      </c>
      <c r="H7897" s="1">
        <f>COMEDORES!R216</f>
        <v>0</v>
      </c>
    </row>
    <row r="7898">
      <c r="A7898" t="str">
        <v>Comedor Social</v>
      </c>
      <c r="B7898" t="str">
        <v>JUTIAPA</v>
      </c>
      <c r="C7898" t="str">
        <v>ZAPOTITLAN</v>
      </c>
      <c r="D7898" t="str">
        <v>Almuerzo</v>
      </c>
      <c r="E7898" t="str">
        <v>08 Agosto</v>
      </c>
      <c r="F7898">
        <v>8</v>
      </c>
      <c r="G7898" s="1">
        <f>COMEDORES!S216</f>
        <v>3150</v>
      </c>
      <c r="H7898" s="1">
        <f>COMEDORES!T216</f>
        <v>0</v>
      </c>
    </row>
    <row r="7899">
      <c r="A7899" t="str">
        <v>Comedor Social</v>
      </c>
      <c r="B7899" t="str">
        <v>JUTIAPA</v>
      </c>
      <c r="C7899" t="str">
        <v>ZAPOTITLAN</v>
      </c>
      <c r="D7899" t="str">
        <v>Almuerzo</v>
      </c>
      <c r="E7899" t="str">
        <v>09 Septiembre</v>
      </c>
      <c r="F7899">
        <v>9</v>
      </c>
      <c r="G7899" s="1">
        <f>COMEDORES!U216</f>
        <v>3000</v>
      </c>
      <c r="H7899" s="1">
        <f>COMEDORES!V216</f>
        <v>0</v>
      </c>
    </row>
    <row r="7900">
      <c r="A7900" t="str">
        <v>Comedor Social</v>
      </c>
      <c r="B7900" t="str">
        <v>PETÉN</v>
      </c>
      <c r="C7900" t="str">
        <v>LA LIBERTAD</v>
      </c>
      <c r="D7900" t="str">
        <v>Desayuno</v>
      </c>
      <c r="E7900" t="str">
        <v>01 Enero</v>
      </c>
      <c r="F7900">
        <v>1</v>
      </c>
      <c r="G7900" s="1">
        <f>COMEDORES!E217</f>
        <v>1600</v>
      </c>
      <c r="H7900" s="1">
        <f>COMEDORES!F217</f>
        <v>0</v>
      </c>
    </row>
    <row r="7901">
      <c r="A7901" t="str">
        <v>Comedor Social</v>
      </c>
      <c r="B7901" t="str">
        <v>PETÉN</v>
      </c>
      <c r="C7901" t="str">
        <v>LA LIBERTAD</v>
      </c>
      <c r="D7901" t="str">
        <v>Desayuno</v>
      </c>
      <c r="E7901" t="str">
        <v>02 Febrero</v>
      </c>
      <c r="F7901">
        <v>2</v>
      </c>
      <c r="G7901" s="1">
        <f>COMEDORES!G217</f>
        <v>2000</v>
      </c>
      <c r="H7901" s="1">
        <f>COMEDORES!H217</f>
        <v>89700</v>
      </c>
    </row>
    <row r="7902">
      <c r="A7902" t="str">
        <v>Comedor Social</v>
      </c>
      <c r="B7902" t="str">
        <v>PETÉN</v>
      </c>
      <c r="C7902" t="str">
        <v>LA LIBERTAD</v>
      </c>
      <c r="D7902" t="str">
        <v>Desayuno</v>
      </c>
      <c r="E7902" t="str">
        <v>03 Marzo</v>
      </c>
      <c r="F7902">
        <v>3</v>
      </c>
      <c r="G7902" s="1">
        <f>COMEDORES!I217</f>
        <v>2200</v>
      </c>
      <c r="H7902" s="1">
        <f>COMEDORES!J217</f>
        <v>169800</v>
      </c>
    </row>
    <row r="7903">
      <c r="A7903" t="str">
        <v>Comedor Social</v>
      </c>
      <c r="B7903" t="str">
        <v>PETÉN</v>
      </c>
      <c r="C7903" t="str">
        <v>LA LIBERTAD</v>
      </c>
      <c r="D7903" t="str">
        <v>Desayuno</v>
      </c>
      <c r="E7903" t="str">
        <v>04 Abril</v>
      </c>
      <c r="F7903">
        <v>4</v>
      </c>
      <c r="G7903" s="1">
        <f>COMEDORES!K217</f>
        <v>1900</v>
      </c>
      <c r="H7903" s="1">
        <f>COMEDORES!L217</f>
        <v>196251</v>
      </c>
    </row>
    <row r="7904">
      <c r="A7904" t="str">
        <v>Comedor Social</v>
      </c>
      <c r="B7904" t="str">
        <v>PETÉN</v>
      </c>
      <c r="C7904" t="str">
        <v>LA LIBERTAD</v>
      </c>
      <c r="D7904" t="str">
        <v>Desayuno</v>
      </c>
      <c r="E7904" t="str">
        <v>05 Mayo</v>
      </c>
      <c r="F7904">
        <v>5</v>
      </c>
      <c r="G7904" s="1">
        <f>COMEDORES!M217</f>
        <v>2000</v>
      </c>
      <c r="H7904" s="1">
        <f>COMEDORES!N217</f>
        <v>169489.5</v>
      </c>
    </row>
    <row r="7905">
      <c r="A7905" t="str">
        <v>Comedor Social</v>
      </c>
      <c r="B7905" t="str">
        <v>PETÉN</v>
      </c>
      <c r="C7905" t="str">
        <v>LA LIBERTAD</v>
      </c>
      <c r="D7905" t="str">
        <v>Desayuno</v>
      </c>
      <c r="E7905" t="str">
        <v>06 Junio</v>
      </c>
      <c r="F7905">
        <v>6</v>
      </c>
      <c r="G7905" s="1">
        <f>COMEDORES!O217</f>
        <v>2100</v>
      </c>
      <c r="H7905" s="1">
        <f>COMEDORES!P217</f>
        <v>178410</v>
      </c>
    </row>
    <row r="7906">
      <c r="A7906" t="str">
        <v>Comedor Social</v>
      </c>
      <c r="B7906" t="str">
        <v>PETÉN</v>
      </c>
      <c r="C7906" t="str">
        <v>LA LIBERTAD</v>
      </c>
      <c r="D7906" t="str">
        <v>Desayuno</v>
      </c>
      <c r="E7906" t="str">
        <v>07 Julio</v>
      </c>
      <c r="F7906">
        <v>7</v>
      </c>
      <c r="G7906" s="1">
        <f>COMEDORES!Q217</f>
        <v>2300</v>
      </c>
      <c r="H7906" s="1">
        <f>COMEDORES!R217</f>
        <v>187330.5</v>
      </c>
    </row>
    <row r="7907">
      <c r="A7907" t="str">
        <v>Comedor Social</v>
      </c>
      <c r="B7907" t="str">
        <v>PETÉN</v>
      </c>
      <c r="C7907" t="str">
        <v>LA LIBERTAD</v>
      </c>
      <c r="D7907" t="str">
        <v>Desayuno</v>
      </c>
      <c r="E7907" t="str">
        <v>08 Agosto</v>
      </c>
      <c r="F7907">
        <v>8</v>
      </c>
      <c r="G7907" s="1">
        <f>COMEDORES!S217</f>
        <v>2100</v>
      </c>
      <c r="H7907" s="1">
        <f>COMEDORES!T217</f>
        <v>205171.5</v>
      </c>
    </row>
    <row r="7908">
      <c r="A7908" t="str">
        <v>Comedor Social</v>
      </c>
      <c r="B7908" t="str">
        <v>PETÉN</v>
      </c>
      <c r="C7908" t="str">
        <v>LA LIBERTAD</v>
      </c>
      <c r="D7908" t="str">
        <v>Desayuno</v>
      </c>
      <c r="E7908" t="str">
        <v>09 Septiembre</v>
      </c>
      <c r="F7908">
        <v>9</v>
      </c>
      <c r="G7908" s="1">
        <f>COMEDORES!U217</f>
        <v>2000</v>
      </c>
      <c r="H7908" s="1">
        <f>COMEDORES!V217</f>
        <v>187330.5</v>
      </c>
    </row>
    <row r="7909">
      <c r="A7909" t="str">
        <v>Comedor Social</v>
      </c>
      <c r="B7909" t="str">
        <v>PETÉN</v>
      </c>
      <c r="C7909" t="str">
        <v>LA LIBERTAD</v>
      </c>
      <c r="D7909" t="str">
        <v>Almuerzo</v>
      </c>
      <c r="E7909" t="str">
        <v>01 Enero</v>
      </c>
      <c r="F7909">
        <v>1</v>
      </c>
      <c r="G7909" s="1">
        <f>COMEDORES!E218</f>
        <v>2550</v>
      </c>
      <c r="H7909" s="1">
        <f>COMEDORES!F218</f>
        <v>0</v>
      </c>
    </row>
    <row r="7910">
      <c r="A7910" t="str">
        <v>Comedor Social</v>
      </c>
      <c r="B7910" t="str">
        <v>PETÉN</v>
      </c>
      <c r="C7910" t="str">
        <v>LA LIBERTAD</v>
      </c>
      <c r="D7910" t="str">
        <v>Almuerzo</v>
      </c>
      <c r="E7910" t="str">
        <v>02 Febrero</v>
      </c>
      <c r="F7910">
        <v>2</v>
      </c>
      <c r="G7910" s="1">
        <f>COMEDORES!G218</f>
        <v>3000</v>
      </c>
      <c r="H7910" s="1">
        <f>COMEDORES!H218</f>
        <v>0</v>
      </c>
    </row>
    <row r="7911">
      <c r="A7911" t="str">
        <v>Comedor Social</v>
      </c>
      <c r="B7911" t="str">
        <v>PETÉN</v>
      </c>
      <c r="C7911" t="str">
        <v>LA LIBERTAD</v>
      </c>
      <c r="D7911" t="str">
        <v>Almuerzo</v>
      </c>
      <c r="E7911" t="str">
        <v>03 Marzo</v>
      </c>
      <c r="F7911">
        <v>3</v>
      </c>
      <c r="G7911" s="1">
        <f>COMEDORES!I218</f>
        <v>3300</v>
      </c>
      <c r="H7911" s="1">
        <f>COMEDORES!J218</f>
        <v>0</v>
      </c>
    </row>
    <row r="7912">
      <c r="A7912" t="str">
        <v>Comedor Social</v>
      </c>
      <c r="B7912" t="str">
        <v>PETÉN</v>
      </c>
      <c r="C7912" t="str">
        <v>LA LIBERTAD</v>
      </c>
      <c r="D7912" t="str">
        <v>Almuerzo</v>
      </c>
      <c r="E7912" t="str">
        <v>04 Abril</v>
      </c>
      <c r="F7912">
        <v>4</v>
      </c>
      <c r="G7912" s="1">
        <f>COMEDORES!K218</f>
        <v>2850</v>
      </c>
      <c r="H7912" s="1">
        <f>COMEDORES!L218</f>
        <v>0</v>
      </c>
    </row>
    <row r="7913">
      <c r="A7913" t="str">
        <v>Comedor Social</v>
      </c>
      <c r="B7913" t="str">
        <v>PETÉN</v>
      </c>
      <c r="C7913" t="str">
        <v>LA LIBERTAD</v>
      </c>
      <c r="D7913" t="str">
        <v>Almuerzo</v>
      </c>
      <c r="E7913" t="str">
        <v>05 Mayo</v>
      </c>
      <c r="F7913">
        <v>5</v>
      </c>
      <c r="G7913" s="1">
        <f>COMEDORES!M218</f>
        <v>3000</v>
      </c>
      <c r="H7913" s="1">
        <f>COMEDORES!N218</f>
        <v>0</v>
      </c>
    </row>
    <row r="7914">
      <c r="A7914" t="str">
        <v>Comedor Social</v>
      </c>
      <c r="B7914" t="str">
        <v>PETÉN</v>
      </c>
      <c r="C7914" t="str">
        <v>LA LIBERTAD</v>
      </c>
      <c r="D7914" t="str">
        <v>Almuerzo</v>
      </c>
      <c r="E7914" t="str">
        <v>06 Junio</v>
      </c>
      <c r="F7914">
        <v>6</v>
      </c>
      <c r="G7914" s="1">
        <f>COMEDORES!O218</f>
        <v>3150</v>
      </c>
      <c r="H7914" s="1">
        <f>COMEDORES!P218</f>
        <v>0</v>
      </c>
    </row>
    <row r="7915">
      <c r="A7915" t="str">
        <v>Comedor Social</v>
      </c>
      <c r="B7915" t="str">
        <v>PETÉN</v>
      </c>
      <c r="C7915" t="str">
        <v>LA LIBERTAD</v>
      </c>
      <c r="D7915" t="str">
        <v>Almuerzo</v>
      </c>
      <c r="E7915" t="str">
        <v>07 Julio</v>
      </c>
      <c r="F7915">
        <v>7</v>
      </c>
      <c r="G7915" s="1">
        <f>COMEDORES!Q218</f>
        <v>3450</v>
      </c>
      <c r="H7915" s="1">
        <f>COMEDORES!R218</f>
        <v>0</v>
      </c>
    </row>
    <row r="7916">
      <c r="A7916" t="str">
        <v>Comedor Social</v>
      </c>
      <c r="B7916" t="str">
        <v>PETÉN</v>
      </c>
      <c r="C7916" t="str">
        <v>LA LIBERTAD</v>
      </c>
      <c r="D7916" t="str">
        <v>Almuerzo</v>
      </c>
      <c r="E7916" t="str">
        <v>08 Agosto</v>
      </c>
      <c r="F7916">
        <v>8</v>
      </c>
      <c r="G7916" s="1">
        <f>COMEDORES!S218</f>
        <v>3150</v>
      </c>
      <c r="H7916" s="1">
        <f>COMEDORES!T218</f>
        <v>0</v>
      </c>
    </row>
    <row r="7917">
      <c r="A7917" t="str">
        <v>Comedor Social</v>
      </c>
      <c r="B7917" t="str">
        <v>PETÉN</v>
      </c>
      <c r="C7917" t="str">
        <v>LA LIBERTAD</v>
      </c>
      <c r="D7917" t="str">
        <v>Almuerzo</v>
      </c>
      <c r="E7917" t="str">
        <v>09 Septiembre</v>
      </c>
      <c r="F7917">
        <v>9</v>
      </c>
      <c r="G7917" s="1">
        <f>COMEDORES!U218</f>
        <v>3000</v>
      </c>
      <c r="H7917" s="1">
        <f>COMEDORES!V218</f>
        <v>0</v>
      </c>
    </row>
    <row r="7918">
      <c r="A7918" t="str">
        <v>Comedor Social</v>
      </c>
      <c r="B7918" t="str">
        <v>PETÉN</v>
      </c>
      <c r="C7918" t="str">
        <v>LAS CRUCES</v>
      </c>
      <c r="D7918" t="str">
        <v>Desayuno</v>
      </c>
      <c r="E7918" t="str">
        <v>01 Enero</v>
      </c>
      <c r="F7918">
        <v>1</v>
      </c>
      <c r="G7918" s="1">
        <f>COMEDORES!E219</f>
        <v>0</v>
      </c>
      <c r="H7918" s="1">
        <f>COMEDORES!F219</f>
        <v>0</v>
      </c>
    </row>
    <row r="7919">
      <c r="A7919" t="str">
        <v>Comedor Social</v>
      </c>
      <c r="B7919" t="str">
        <v>PETÉN</v>
      </c>
      <c r="C7919" t="str">
        <v>LAS CRUCES</v>
      </c>
      <c r="D7919" t="str">
        <v>Desayuno</v>
      </c>
      <c r="E7919" t="str">
        <v>02 Febrero</v>
      </c>
      <c r="F7919">
        <v>2</v>
      </c>
      <c r="G7919" s="1">
        <f>COMEDORES!G219</f>
        <v>0</v>
      </c>
      <c r="H7919" s="1">
        <f>COMEDORES!H219</f>
        <v>0</v>
      </c>
    </row>
    <row r="7920">
      <c r="A7920" t="str">
        <v>Comedor Social</v>
      </c>
      <c r="B7920" t="str">
        <v>PETÉN</v>
      </c>
      <c r="C7920" t="str">
        <v>LAS CRUCES</v>
      </c>
      <c r="D7920" t="str">
        <v>Desayuno</v>
      </c>
      <c r="E7920" t="str">
        <v>03 Marzo</v>
      </c>
      <c r="F7920">
        <v>3</v>
      </c>
      <c r="G7920" s="1">
        <f>COMEDORES!I219</f>
        <v>0</v>
      </c>
      <c r="H7920" s="1">
        <f>COMEDORES!J219</f>
        <v>0</v>
      </c>
    </row>
    <row r="7921">
      <c r="A7921" t="str">
        <v>Comedor Social</v>
      </c>
      <c r="B7921" t="str">
        <v>PETÉN</v>
      </c>
      <c r="C7921" t="str">
        <v>LAS CRUCES</v>
      </c>
      <c r="D7921" t="str">
        <v>Desayuno</v>
      </c>
      <c r="E7921" t="str">
        <v>04 Abril</v>
      </c>
      <c r="F7921">
        <v>4</v>
      </c>
      <c r="G7921" s="1">
        <f>COMEDORES!K219</f>
        <v>0</v>
      </c>
      <c r="H7921" s="1">
        <f>COMEDORES!L219</f>
        <v>0</v>
      </c>
    </row>
    <row r="7922">
      <c r="A7922" t="str">
        <v>Comedor Social</v>
      </c>
      <c r="B7922" t="str">
        <v>PETÉN</v>
      </c>
      <c r="C7922" t="str">
        <v>LAS CRUCES</v>
      </c>
      <c r="D7922" t="str">
        <v>Desayuno</v>
      </c>
      <c r="E7922" t="str">
        <v>05 Mayo</v>
      </c>
      <c r="F7922">
        <v>5</v>
      </c>
      <c r="G7922" s="1">
        <f>COMEDORES!M219</f>
        <v>0</v>
      </c>
      <c r="H7922" s="1">
        <f>COMEDORES!N219</f>
        <v>0</v>
      </c>
    </row>
    <row r="7923">
      <c r="A7923" t="str">
        <v>Comedor Social</v>
      </c>
      <c r="B7923" t="str">
        <v>PETÉN</v>
      </c>
      <c r="C7923" t="str">
        <v>LAS CRUCES</v>
      </c>
      <c r="D7923" t="str">
        <v>Desayuno</v>
      </c>
      <c r="E7923" t="str">
        <v>06 Junio</v>
      </c>
      <c r="F7923">
        <v>6</v>
      </c>
      <c r="G7923" s="1">
        <f>COMEDORES!O219</f>
        <v>0</v>
      </c>
      <c r="H7923" s="1">
        <f>COMEDORES!P219</f>
        <v>0</v>
      </c>
    </row>
    <row r="7924">
      <c r="A7924" t="str">
        <v>Comedor Social</v>
      </c>
      <c r="B7924" t="str">
        <v>PETÉN</v>
      </c>
      <c r="C7924" t="str">
        <v>LAS CRUCES</v>
      </c>
      <c r="D7924" t="str">
        <v>Desayuno</v>
      </c>
      <c r="E7924" t="str">
        <v>07 Julio</v>
      </c>
      <c r="F7924">
        <v>7</v>
      </c>
      <c r="G7924" s="1">
        <f>COMEDORES!Q219</f>
        <v>0</v>
      </c>
      <c r="H7924" s="1">
        <f>COMEDORES!R219</f>
        <v>0</v>
      </c>
    </row>
    <row r="7925">
      <c r="A7925" t="str">
        <v>Comedor Social</v>
      </c>
      <c r="B7925" t="str">
        <v>PETÉN</v>
      </c>
      <c r="C7925" t="str">
        <v>LAS CRUCES</v>
      </c>
      <c r="D7925" t="str">
        <v>Desayuno</v>
      </c>
      <c r="E7925" t="str">
        <v>08 Agosto</v>
      </c>
      <c r="F7925">
        <v>8</v>
      </c>
      <c r="G7925" s="1">
        <f>COMEDORES!S219</f>
        <v>300</v>
      </c>
      <c r="H7925" s="1">
        <f>COMEDORES!T219</f>
        <v>0</v>
      </c>
    </row>
    <row r="7926">
      <c r="A7926" t="str">
        <v>Comedor Social</v>
      </c>
      <c r="B7926" t="str">
        <v>PETÉN</v>
      </c>
      <c r="C7926" t="str">
        <v>LAS CRUCES</v>
      </c>
      <c r="D7926" t="str">
        <v>Desayuno</v>
      </c>
      <c r="E7926" t="str">
        <v>09 Septiembre</v>
      </c>
      <c r="F7926">
        <v>9</v>
      </c>
      <c r="G7926" s="1">
        <f>COMEDORES!U219</f>
        <v>2000</v>
      </c>
      <c r="H7926" s="1">
        <f>COMEDORES!V219</f>
        <v>26761.5</v>
      </c>
    </row>
    <row r="7927">
      <c r="A7927" t="str">
        <v>Comedor Social</v>
      </c>
      <c r="B7927" t="str">
        <v>PETÉN</v>
      </c>
      <c r="C7927" t="str">
        <v>LAS CRUCES</v>
      </c>
      <c r="D7927" t="str">
        <v>Almuerzo</v>
      </c>
      <c r="E7927" t="str">
        <v>01 Enero</v>
      </c>
      <c r="F7927">
        <v>1</v>
      </c>
      <c r="G7927" s="1">
        <f>COMEDORES!E220</f>
        <v>0</v>
      </c>
      <c r="H7927" s="1">
        <f>COMEDORES!F220</f>
        <v>0</v>
      </c>
    </row>
    <row r="7928">
      <c r="A7928" t="str">
        <v>Comedor Social</v>
      </c>
      <c r="B7928" t="str">
        <v>PETÉN</v>
      </c>
      <c r="C7928" t="str">
        <v>LAS CRUCES</v>
      </c>
      <c r="D7928" t="str">
        <v>Almuerzo</v>
      </c>
      <c r="E7928" t="str">
        <v>02 Febrero</v>
      </c>
      <c r="F7928">
        <v>2</v>
      </c>
      <c r="G7928" s="1">
        <f>COMEDORES!G220</f>
        <v>0</v>
      </c>
      <c r="H7928" s="1">
        <f>COMEDORES!H220</f>
        <v>0</v>
      </c>
    </row>
    <row r="7929">
      <c r="A7929" t="str">
        <v>Comedor Social</v>
      </c>
      <c r="B7929" t="str">
        <v>PETÉN</v>
      </c>
      <c r="C7929" t="str">
        <v>LAS CRUCES</v>
      </c>
      <c r="D7929" t="str">
        <v>Almuerzo</v>
      </c>
      <c r="E7929" t="str">
        <v>03 Marzo</v>
      </c>
      <c r="F7929">
        <v>3</v>
      </c>
      <c r="G7929" s="1">
        <f>COMEDORES!I220</f>
        <v>0</v>
      </c>
      <c r="H7929" s="1">
        <f>COMEDORES!J220</f>
        <v>0</v>
      </c>
    </row>
    <row r="7930">
      <c r="A7930" t="str">
        <v>Comedor Social</v>
      </c>
      <c r="B7930" t="str">
        <v>PETÉN</v>
      </c>
      <c r="C7930" t="str">
        <v>LAS CRUCES</v>
      </c>
      <c r="D7930" t="str">
        <v>Almuerzo</v>
      </c>
      <c r="E7930" t="str">
        <v>04 Abril</v>
      </c>
      <c r="F7930">
        <v>4</v>
      </c>
      <c r="G7930" s="1">
        <f>COMEDORES!K220</f>
        <v>0</v>
      </c>
      <c r="H7930" s="1">
        <f>COMEDORES!L220</f>
        <v>0</v>
      </c>
    </row>
    <row r="7931">
      <c r="A7931" t="str">
        <v>Comedor Social</v>
      </c>
      <c r="B7931" t="str">
        <v>PETÉN</v>
      </c>
      <c r="C7931" t="str">
        <v>LAS CRUCES</v>
      </c>
      <c r="D7931" t="str">
        <v>Almuerzo</v>
      </c>
      <c r="E7931" t="str">
        <v>05 Mayo</v>
      </c>
      <c r="F7931">
        <v>5</v>
      </c>
      <c r="G7931" s="1">
        <f>COMEDORES!M220</f>
        <v>0</v>
      </c>
      <c r="H7931" s="1">
        <f>COMEDORES!N220</f>
        <v>0</v>
      </c>
    </row>
    <row r="7932">
      <c r="A7932" t="str">
        <v>Comedor Social</v>
      </c>
      <c r="B7932" t="str">
        <v>PETÉN</v>
      </c>
      <c r="C7932" t="str">
        <v>LAS CRUCES</v>
      </c>
      <c r="D7932" t="str">
        <v>Almuerzo</v>
      </c>
      <c r="E7932" t="str">
        <v>06 Junio</v>
      </c>
      <c r="F7932">
        <v>6</v>
      </c>
      <c r="G7932" s="1">
        <f>COMEDORES!O220</f>
        <v>0</v>
      </c>
      <c r="H7932" s="1">
        <f>COMEDORES!P220</f>
        <v>0</v>
      </c>
    </row>
    <row r="7933">
      <c r="A7933" t="str">
        <v>Comedor Social</v>
      </c>
      <c r="B7933" t="str">
        <v>PETÉN</v>
      </c>
      <c r="C7933" t="str">
        <v>LAS CRUCES</v>
      </c>
      <c r="D7933" t="str">
        <v>Almuerzo</v>
      </c>
      <c r="E7933" t="str">
        <v>07 Julio</v>
      </c>
      <c r="F7933">
        <v>7</v>
      </c>
      <c r="G7933" s="1">
        <f>COMEDORES!Q220</f>
        <v>0</v>
      </c>
      <c r="H7933" s="1">
        <f>COMEDORES!R220</f>
        <v>0</v>
      </c>
    </row>
    <row r="7934">
      <c r="A7934" t="str">
        <v>Comedor Social</v>
      </c>
      <c r="B7934" t="str">
        <v>PETÉN</v>
      </c>
      <c r="C7934" t="str">
        <v>LAS CRUCES</v>
      </c>
      <c r="D7934" t="str">
        <v>Almuerzo</v>
      </c>
      <c r="E7934" t="str">
        <v>08 Agosto</v>
      </c>
      <c r="F7934">
        <v>8</v>
      </c>
      <c r="G7934" s="1">
        <f>COMEDORES!S220</f>
        <v>450</v>
      </c>
      <c r="H7934" s="1">
        <f>COMEDORES!T220</f>
        <v>0</v>
      </c>
    </row>
    <row r="7935">
      <c r="A7935" t="str">
        <v>Comedor Social</v>
      </c>
      <c r="B7935" t="str">
        <v>PETÉN</v>
      </c>
      <c r="C7935" t="str">
        <v>LAS CRUCES</v>
      </c>
      <c r="D7935" t="str">
        <v>Almuerzo</v>
      </c>
      <c r="E7935" t="str">
        <v>09 Septiembre</v>
      </c>
      <c r="F7935">
        <v>9</v>
      </c>
      <c r="G7935" s="1">
        <f>COMEDORES!U220</f>
        <v>3000</v>
      </c>
      <c r="H7935" s="1">
        <f>COMEDORES!V220</f>
        <v>0</v>
      </c>
    </row>
    <row r="7936">
      <c r="A7936" t="str">
        <v>Comedor Social</v>
      </c>
      <c r="B7936" t="str">
        <v>PETÉN</v>
      </c>
      <c r="C7936" t="str">
        <v>MELCHOR DE MENCOS</v>
      </c>
      <c r="D7936" t="str">
        <v>Desayuno</v>
      </c>
      <c r="E7936" t="str">
        <v>01 Enero</v>
      </c>
      <c r="F7936">
        <v>1</v>
      </c>
      <c r="G7936" s="1">
        <f>COMEDORES!E221</f>
        <v>2400</v>
      </c>
      <c r="H7936" s="1">
        <f>COMEDORES!F221</f>
        <v>0</v>
      </c>
    </row>
    <row r="7937">
      <c r="A7937" t="str">
        <v>Comedor Social</v>
      </c>
      <c r="B7937" t="str">
        <v>PETÉN</v>
      </c>
      <c r="C7937" t="str">
        <v>MELCHOR DE MENCOS</v>
      </c>
      <c r="D7937" t="str">
        <v>Desayuno</v>
      </c>
      <c r="E7937" t="str">
        <v>02 Febrero</v>
      </c>
      <c r="F7937">
        <v>2</v>
      </c>
      <c r="G7937" s="1">
        <f>COMEDORES!G221</f>
        <v>3000</v>
      </c>
      <c r="H7937" s="1">
        <f>COMEDORES!H221</f>
        <v>173000</v>
      </c>
    </row>
    <row r="7938">
      <c r="A7938" t="str">
        <v>Comedor Social</v>
      </c>
      <c r="B7938" t="str">
        <v>PETÉN</v>
      </c>
      <c r="C7938" t="str">
        <v>MELCHOR DE MENCOS</v>
      </c>
      <c r="D7938" t="str">
        <v>Desayuno</v>
      </c>
      <c r="E7938" t="str">
        <v>03 Marzo</v>
      </c>
      <c r="F7938">
        <v>3</v>
      </c>
      <c r="G7938" s="1">
        <f>COMEDORES!I221</f>
        <v>3300</v>
      </c>
      <c r="H7938" s="1">
        <f>COMEDORES!J221</f>
        <v>166950</v>
      </c>
    </row>
    <row r="7939">
      <c r="A7939" t="str">
        <v>Comedor Social</v>
      </c>
      <c r="B7939" t="str">
        <v>PETÉN</v>
      </c>
      <c r="C7939" t="str">
        <v>MELCHOR DE MENCOS</v>
      </c>
      <c r="D7939" t="str">
        <v>Desayuno</v>
      </c>
      <c r="E7939" t="str">
        <v>04 Abril</v>
      </c>
      <c r="F7939">
        <v>4</v>
      </c>
      <c r="G7939" s="1">
        <f>COMEDORES!K221</f>
        <v>2850</v>
      </c>
      <c r="H7939" s="1">
        <f>COMEDORES!L221</f>
        <v>273999</v>
      </c>
    </row>
    <row r="7940">
      <c r="A7940" t="str">
        <v>Comedor Social</v>
      </c>
      <c r="B7940" t="str">
        <v>PETÉN</v>
      </c>
      <c r="C7940" t="str">
        <v>MELCHOR DE MENCOS</v>
      </c>
      <c r="D7940" t="str">
        <v>Desayuno</v>
      </c>
      <c r="E7940" t="str">
        <v>05 Mayo</v>
      </c>
      <c r="F7940">
        <v>5</v>
      </c>
      <c r="G7940" s="1">
        <f>COMEDORES!M221</f>
        <v>3000</v>
      </c>
      <c r="H7940" s="1">
        <f>COMEDORES!N221</f>
        <v>236635.5</v>
      </c>
    </row>
    <row r="7941">
      <c r="A7941" t="str">
        <v>Comedor Social</v>
      </c>
      <c r="B7941" t="str">
        <v>PETÉN</v>
      </c>
      <c r="C7941" t="str">
        <v>MELCHOR DE MENCOS</v>
      </c>
      <c r="D7941" t="str">
        <v>Desayuno</v>
      </c>
      <c r="E7941" t="str">
        <v>06 Junio</v>
      </c>
      <c r="F7941">
        <v>6</v>
      </c>
      <c r="G7941" s="1">
        <f>COMEDORES!O221</f>
        <v>3150</v>
      </c>
      <c r="H7941" s="1">
        <f>COMEDORES!P221</f>
        <v>249090</v>
      </c>
    </row>
    <row r="7942">
      <c r="A7942" t="str">
        <v>Comedor Social</v>
      </c>
      <c r="B7942" t="str">
        <v>PETÉN</v>
      </c>
      <c r="C7942" t="str">
        <v>MELCHOR DE MENCOS</v>
      </c>
      <c r="D7942" t="str">
        <v>Desayuno</v>
      </c>
      <c r="E7942" t="str">
        <v>07 Julio</v>
      </c>
      <c r="F7942">
        <v>7</v>
      </c>
      <c r="G7942" s="1">
        <f>COMEDORES!Q221</f>
        <v>3450</v>
      </c>
      <c r="H7942" s="1">
        <f>COMEDORES!R221</f>
        <v>261544.5</v>
      </c>
    </row>
    <row r="7943">
      <c r="A7943" t="str">
        <v>Comedor Social</v>
      </c>
      <c r="B7943" t="str">
        <v>PETÉN</v>
      </c>
      <c r="C7943" t="str">
        <v>MELCHOR DE MENCOS</v>
      </c>
      <c r="D7943" t="str">
        <v>Desayuno</v>
      </c>
      <c r="E7943" t="str">
        <v>08 Agosto</v>
      </c>
      <c r="F7943">
        <v>8</v>
      </c>
      <c r="G7943" s="1">
        <f>COMEDORES!S221</f>
        <v>3150</v>
      </c>
      <c r="H7943" s="1">
        <f>COMEDORES!T221</f>
        <v>285453.15</v>
      </c>
    </row>
    <row r="7944">
      <c r="A7944" t="str">
        <v>Comedor Social</v>
      </c>
      <c r="B7944" t="str">
        <v>PETÉN</v>
      </c>
      <c r="C7944" t="str">
        <v>MELCHOR DE MENCOS</v>
      </c>
      <c r="D7944" t="str">
        <v>Desayuno</v>
      </c>
      <c r="E7944" t="str">
        <v>09 Septiembre</v>
      </c>
      <c r="F7944">
        <v>9</v>
      </c>
      <c r="G7944" s="1">
        <f>COMEDORES!U221</f>
        <v>3000</v>
      </c>
      <c r="H7944" s="1">
        <f>COMEDORES!V221</f>
        <v>261544.5</v>
      </c>
    </row>
    <row r="7945">
      <c r="A7945" t="str">
        <v>Comedor Social</v>
      </c>
      <c r="B7945" t="str">
        <v>PETÉN</v>
      </c>
      <c r="C7945" t="str">
        <v>MELCHOR DE MENCOS</v>
      </c>
      <c r="D7945" t="str">
        <v>Almuerzo</v>
      </c>
      <c r="E7945" t="str">
        <v>01 Enero</v>
      </c>
      <c r="F7945">
        <v>1</v>
      </c>
      <c r="G7945" s="1">
        <f>COMEDORES!E222</f>
        <v>3400</v>
      </c>
      <c r="H7945" s="1">
        <f>COMEDORES!F222</f>
        <v>0</v>
      </c>
    </row>
    <row r="7946">
      <c r="A7946" t="str">
        <v>Comedor Social</v>
      </c>
      <c r="B7946" t="str">
        <v>PETÉN</v>
      </c>
      <c r="C7946" t="str">
        <v>MELCHOR DE MENCOS</v>
      </c>
      <c r="D7946" t="str">
        <v>Almuerzo</v>
      </c>
      <c r="E7946" t="str">
        <v>02 Febrero</v>
      </c>
      <c r="F7946">
        <v>2</v>
      </c>
      <c r="G7946" s="1">
        <f>COMEDORES!G222</f>
        <v>4000</v>
      </c>
      <c r="H7946" s="1">
        <f>COMEDORES!H222</f>
        <v>0</v>
      </c>
    </row>
    <row r="7947">
      <c r="A7947" t="str">
        <v>Comedor Social</v>
      </c>
      <c r="B7947" t="str">
        <v>PETÉN</v>
      </c>
      <c r="C7947" t="str">
        <v>MELCHOR DE MENCOS</v>
      </c>
      <c r="D7947" t="str">
        <v>Almuerzo</v>
      </c>
      <c r="E7947" t="str">
        <v>03 Marzo</v>
      </c>
      <c r="F7947">
        <v>3</v>
      </c>
      <c r="G7947" s="1">
        <f>COMEDORES!I222</f>
        <v>4400</v>
      </c>
      <c r="H7947" s="1">
        <f>COMEDORES!J222</f>
        <v>0</v>
      </c>
    </row>
    <row r="7948">
      <c r="A7948" t="str">
        <v>Comedor Social</v>
      </c>
      <c r="B7948" t="str">
        <v>PETÉN</v>
      </c>
      <c r="C7948" t="str">
        <v>MELCHOR DE MENCOS</v>
      </c>
      <c r="D7948" t="str">
        <v>Almuerzo</v>
      </c>
      <c r="E7948" t="str">
        <v>04 Abril</v>
      </c>
      <c r="F7948">
        <v>4</v>
      </c>
      <c r="G7948" s="1">
        <f>COMEDORES!K222</f>
        <v>3800</v>
      </c>
      <c r="H7948" s="1">
        <f>COMEDORES!L222</f>
        <v>0</v>
      </c>
    </row>
    <row r="7949">
      <c r="A7949" t="str">
        <v>Comedor Social</v>
      </c>
      <c r="B7949" t="str">
        <v>PETÉN</v>
      </c>
      <c r="C7949" t="str">
        <v>MELCHOR DE MENCOS</v>
      </c>
      <c r="D7949" t="str">
        <v>Almuerzo</v>
      </c>
      <c r="E7949" t="str">
        <v>05 Mayo</v>
      </c>
      <c r="F7949">
        <v>5</v>
      </c>
      <c r="G7949" s="1">
        <f>COMEDORES!M222</f>
        <v>4000</v>
      </c>
      <c r="H7949" s="1">
        <f>COMEDORES!N222</f>
        <v>0</v>
      </c>
    </row>
    <row r="7950">
      <c r="A7950" t="str">
        <v>Comedor Social</v>
      </c>
      <c r="B7950" t="str">
        <v>PETÉN</v>
      </c>
      <c r="C7950" t="str">
        <v>MELCHOR DE MENCOS</v>
      </c>
      <c r="D7950" t="str">
        <v>Almuerzo</v>
      </c>
      <c r="E7950" t="str">
        <v>06 Junio</v>
      </c>
      <c r="F7950">
        <v>6</v>
      </c>
      <c r="G7950" s="1">
        <f>COMEDORES!O222</f>
        <v>4200</v>
      </c>
      <c r="H7950" s="1">
        <f>COMEDORES!P222</f>
        <v>0</v>
      </c>
    </row>
    <row r="7951">
      <c r="A7951" t="str">
        <v>Comedor Social</v>
      </c>
      <c r="B7951" t="str">
        <v>PETÉN</v>
      </c>
      <c r="C7951" t="str">
        <v>MELCHOR DE MENCOS</v>
      </c>
      <c r="D7951" t="str">
        <v>Almuerzo</v>
      </c>
      <c r="E7951" t="str">
        <v>07 Julio</v>
      </c>
      <c r="F7951">
        <v>7</v>
      </c>
      <c r="G7951" s="1">
        <f>COMEDORES!Q222</f>
        <v>4573</v>
      </c>
      <c r="H7951" s="1">
        <f>COMEDORES!R222</f>
        <v>0</v>
      </c>
    </row>
    <row r="7952">
      <c r="A7952" t="str">
        <v>Comedor Social</v>
      </c>
      <c r="B7952" t="str">
        <v>PETÉN</v>
      </c>
      <c r="C7952" t="str">
        <v>MELCHOR DE MENCOS</v>
      </c>
      <c r="D7952" t="str">
        <v>Almuerzo</v>
      </c>
      <c r="E7952" t="str">
        <v>08 Agosto</v>
      </c>
      <c r="F7952">
        <v>8</v>
      </c>
      <c r="G7952" s="1">
        <f>COMEDORES!S222</f>
        <v>4200</v>
      </c>
      <c r="H7952" s="1">
        <f>COMEDORES!T222</f>
        <v>0</v>
      </c>
    </row>
    <row r="7953">
      <c r="A7953" t="str">
        <v>Comedor Social</v>
      </c>
      <c r="B7953" t="str">
        <v>PETÉN</v>
      </c>
      <c r="C7953" t="str">
        <v>MELCHOR DE MENCOS</v>
      </c>
      <c r="D7953" t="str">
        <v>Almuerzo</v>
      </c>
      <c r="E7953" t="str">
        <v>09 Septiembre</v>
      </c>
      <c r="F7953">
        <v>9</v>
      </c>
      <c r="G7953" s="1">
        <f>COMEDORES!U222</f>
        <v>4000</v>
      </c>
      <c r="H7953" s="1">
        <f>COMEDORES!V222</f>
        <v>0</v>
      </c>
    </row>
    <row r="7954">
      <c r="A7954" t="str">
        <v>Comedor Social</v>
      </c>
      <c r="B7954" t="str">
        <v>PETÉN</v>
      </c>
      <c r="C7954" t="str">
        <v>POPTÚN</v>
      </c>
      <c r="D7954" t="str">
        <v>Desayuno</v>
      </c>
      <c r="E7954" t="str">
        <v>01 Enero</v>
      </c>
      <c r="F7954">
        <v>1</v>
      </c>
      <c r="G7954" s="1">
        <f>COMEDORES!E223</f>
        <v>2400</v>
      </c>
      <c r="H7954" s="1">
        <f>COMEDORES!F223</f>
        <v>0</v>
      </c>
    </row>
    <row r="7955">
      <c r="A7955" t="str">
        <v>Comedor Social</v>
      </c>
      <c r="B7955" t="str">
        <v>PETÉN</v>
      </c>
      <c r="C7955" t="str">
        <v>POPTÚN</v>
      </c>
      <c r="D7955" t="str">
        <v>Desayuno</v>
      </c>
      <c r="E7955" t="str">
        <v>02 Febrero</v>
      </c>
      <c r="F7955">
        <v>2</v>
      </c>
      <c r="G7955" s="1">
        <f>COMEDORES!G223</f>
        <v>3000</v>
      </c>
      <c r="H7955" s="1">
        <f>COMEDORES!H223</f>
        <v>173000</v>
      </c>
    </row>
    <row r="7956">
      <c r="A7956" t="str">
        <v>Comedor Social</v>
      </c>
      <c r="B7956" t="str">
        <v>PETÉN</v>
      </c>
      <c r="C7956" t="str">
        <v>POPTÚN</v>
      </c>
      <c r="D7956" t="str">
        <v>Desayuno</v>
      </c>
      <c r="E7956" t="str">
        <v>03 Marzo</v>
      </c>
      <c r="F7956">
        <v>3</v>
      </c>
      <c r="G7956" s="1">
        <f>COMEDORES!I223</f>
        <v>3300</v>
      </c>
      <c r="H7956" s="1">
        <f>COMEDORES!J223</f>
        <v>166950</v>
      </c>
    </row>
    <row r="7957">
      <c r="A7957" t="str">
        <v>Comedor Social</v>
      </c>
      <c r="B7957" t="str">
        <v>PETÉN</v>
      </c>
      <c r="C7957" t="str">
        <v>POPTÚN</v>
      </c>
      <c r="D7957" t="str">
        <v>Desayuno</v>
      </c>
      <c r="E7957" t="str">
        <v>04 Abril</v>
      </c>
      <c r="F7957">
        <v>4</v>
      </c>
      <c r="G7957" s="1">
        <f>COMEDORES!K223</f>
        <v>2850</v>
      </c>
      <c r="H7957" s="1">
        <f>COMEDORES!L223</f>
        <v>273999</v>
      </c>
    </row>
    <row r="7958">
      <c r="A7958" t="str">
        <v>Comedor Social</v>
      </c>
      <c r="B7958" t="str">
        <v>PETÉN</v>
      </c>
      <c r="C7958" t="str">
        <v>POPTÚN</v>
      </c>
      <c r="D7958" t="str">
        <v>Desayuno</v>
      </c>
      <c r="E7958" t="str">
        <v>05 Mayo</v>
      </c>
      <c r="F7958">
        <v>5</v>
      </c>
      <c r="G7958" s="1">
        <f>COMEDORES!M223</f>
        <v>3000</v>
      </c>
      <c r="H7958" s="1">
        <f>COMEDORES!N223</f>
        <v>236635.5</v>
      </c>
    </row>
    <row r="7959">
      <c r="A7959" t="str">
        <v>Comedor Social</v>
      </c>
      <c r="B7959" t="str">
        <v>PETÉN</v>
      </c>
      <c r="C7959" t="str">
        <v>POPTÚN</v>
      </c>
      <c r="D7959" t="str">
        <v>Desayuno</v>
      </c>
      <c r="E7959" t="str">
        <v>06 Junio</v>
      </c>
      <c r="F7959">
        <v>6</v>
      </c>
      <c r="G7959" s="1">
        <f>COMEDORES!O223</f>
        <v>3150</v>
      </c>
      <c r="H7959" s="1">
        <f>COMEDORES!P223</f>
        <v>249090</v>
      </c>
    </row>
    <row r="7960">
      <c r="A7960" t="str">
        <v>Comedor Social</v>
      </c>
      <c r="B7960" t="str">
        <v>PETÉN</v>
      </c>
      <c r="C7960" t="str">
        <v>POPTÚN</v>
      </c>
      <c r="D7960" t="str">
        <v>Desayuno</v>
      </c>
      <c r="E7960" t="str">
        <v>07 Julio</v>
      </c>
      <c r="F7960">
        <v>7</v>
      </c>
      <c r="G7960" s="1">
        <f>COMEDORES!Q223</f>
        <v>3450</v>
      </c>
      <c r="H7960" s="1">
        <f>COMEDORES!R223</f>
        <v>261544.5</v>
      </c>
    </row>
    <row r="7961">
      <c r="A7961" t="str">
        <v>Comedor Social</v>
      </c>
      <c r="B7961" t="str">
        <v>PETÉN</v>
      </c>
      <c r="C7961" t="str">
        <v>POPTÚN</v>
      </c>
      <c r="D7961" t="str">
        <v>Desayuno</v>
      </c>
      <c r="E7961" t="str">
        <v>08 Agosto</v>
      </c>
      <c r="F7961">
        <v>8</v>
      </c>
      <c r="G7961" s="1">
        <f>COMEDORES!S223</f>
        <v>3150</v>
      </c>
      <c r="H7961" s="1">
        <f>COMEDORES!T223</f>
        <v>286453.5</v>
      </c>
    </row>
    <row r="7962">
      <c r="A7962" t="str">
        <v>Comedor Social</v>
      </c>
      <c r="B7962" t="str">
        <v>PETÉN</v>
      </c>
      <c r="C7962" t="str">
        <v>POPTÚN</v>
      </c>
      <c r="D7962" t="str">
        <v>Desayuno</v>
      </c>
      <c r="E7962" t="str">
        <v>09 Septiembre</v>
      </c>
      <c r="F7962">
        <v>9</v>
      </c>
      <c r="G7962" s="1">
        <f>COMEDORES!U223</f>
        <v>3000</v>
      </c>
      <c r="H7962" s="1">
        <f>COMEDORES!V223</f>
        <v>261544.5</v>
      </c>
    </row>
    <row r="7963">
      <c r="A7963" t="str">
        <v>Comedor Social</v>
      </c>
      <c r="B7963" t="str">
        <v>PETÉN</v>
      </c>
      <c r="C7963" t="str">
        <v>POPTÚN</v>
      </c>
      <c r="D7963" t="str">
        <v>Almuerzo</v>
      </c>
      <c r="E7963" t="str">
        <v>01 Enero</v>
      </c>
      <c r="F7963">
        <v>1</v>
      </c>
      <c r="G7963" s="1">
        <f>COMEDORES!E224</f>
        <v>3400</v>
      </c>
      <c r="H7963" s="1">
        <f>COMEDORES!F224</f>
        <v>0</v>
      </c>
    </row>
    <row r="7964">
      <c r="A7964" t="str">
        <v>Comedor Social</v>
      </c>
      <c r="B7964" t="str">
        <v>PETÉN</v>
      </c>
      <c r="C7964" t="str">
        <v>POPTÚN</v>
      </c>
      <c r="D7964" t="str">
        <v>Almuerzo</v>
      </c>
      <c r="E7964" t="str">
        <v>02 Febrero</v>
      </c>
      <c r="F7964">
        <v>2</v>
      </c>
      <c r="G7964" s="1">
        <f>COMEDORES!G224</f>
        <v>4000</v>
      </c>
      <c r="H7964" s="1">
        <f>COMEDORES!H224</f>
        <v>0</v>
      </c>
    </row>
    <row r="7965">
      <c r="A7965" t="str">
        <v>Comedor Social</v>
      </c>
      <c r="B7965" t="str">
        <v>PETÉN</v>
      </c>
      <c r="C7965" t="str">
        <v>POPTÚN</v>
      </c>
      <c r="D7965" t="str">
        <v>Almuerzo</v>
      </c>
      <c r="E7965" t="str">
        <v>03 Marzo</v>
      </c>
      <c r="F7965">
        <v>3</v>
      </c>
      <c r="G7965" s="1">
        <f>COMEDORES!I224</f>
        <v>4400</v>
      </c>
      <c r="H7965" s="1">
        <f>COMEDORES!J224</f>
        <v>0</v>
      </c>
    </row>
    <row r="7966">
      <c r="A7966" t="str">
        <v>Comedor Social</v>
      </c>
      <c r="B7966" t="str">
        <v>PETÉN</v>
      </c>
      <c r="C7966" t="str">
        <v>POPTÚN</v>
      </c>
      <c r="D7966" t="str">
        <v>Almuerzo</v>
      </c>
      <c r="E7966" t="str">
        <v>04 Abril</v>
      </c>
      <c r="F7966">
        <v>4</v>
      </c>
      <c r="G7966" s="1">
        <f>COMEDORES!K224</f>
        <v>3800</v>
      </c>
      <c r="H7966" s="1">
        <f>COMEDORES!L224</f>
        <v>0</v>
      </c>
    </row>
    <row r="7967">
      <c r="A7967" t="str">
        <v>Comedor Social</v>
      </c>
      <c r="B7967" t="str">
        <v>PETÉN</v>
      </c>
      <c r="C7967" t="str">
        <v>POPTÚN</v>
      </c>
      <c r="D7967" t="str">
        <v>Almuerzo</v>
      </c>
      <c r="E7967" t="str">
        <v>05 Mayo</v>
      </c>
      <c r="F7967">
        <v>5</v>
      </c>
      <c r="G7967" s="1">
        <f>COMEDORES!M224</f>
        <v>4000</v>
      </c>
      <c r="H7967" s="1">
        <f>COMEDORES!N224</f>
        <v>0</v>
      </c>
    </row>
    <row r="7968">
      <c r="A7968" t="str">
        <v>Comedor Social</v>
      </c>
      <c r="B7968" t="str">
        <v>PETÉN</v>
      </c>
      <c r="C7968" t="str">
        <v>POPTÚN</v>
      </c>
      <c r="D7968" t="str">
        <v>Almuerzo</v>
      </c>
      <c r="E7968" t="str">
        <v>06 Junio</v>
      </c>
      <c r="F7968">
        <v>6</v>
      </c>
      <c r="G7968" s="1">
        <f>COMEDORES!O224</f>
        <v>4200</v>
      </c>
      <c r="H7968" s="1">
        <f>COMEDORES!P224</f>
        <v>0</v>
      </c>
    </row>
    <row r="7969">
      <c r="A7969" t="str">
        <v>Comedor Social</v>
      </c>
      <c r="B7969" t="str">
        <v>PETÉN</v>
      </c>
      <c r="C7969" t="str">
        <v>POPTÚN</v>
      </c>
      <c r="D7969" t="str">
        <v>Almuerzo</v>
      </c>
      <c r="E7969" t="str">
        <v>07 Julio</v>
      </c>
      <c r="F7969">
        <v>7</v>
      </c>
      <c r="G7969" s="1">
        <f>COMEDORES!Q224</f>
        <v>4600</v>
      </c>
      <c r="H7969" s="1">
        <f>COMEDORES!R224</f>
        <v>0</v>
      </c>
    </row>
    <row r="7970">
      <c r="A7970" t="str">
        <v>Comedor Social</v>
      </c>
      <c r="B7970" t="str">
        <v>PETÉN</v>
      </c>
      <c r="C7970" t="str">
        <v>POPTÚN</v>
      </c>
      <c r="D7970" t="str">
        <v>Almuerzo</v>
      </c>
      <c r="E7970" t="str">
        <v>08 Agosto</v>
      </c>
      <c r="F7970">
        <v>8</v>
      </c>
      <c r="G7970" s="1">
        <f>COMEDORES!S224</f>
        <v>4200</v>
      </c>
      <c r="H7970" s="1">
        <f>COMEDORES!T224</f>
        <v>0</v>
      </c>
    </row>
    <row r="7971">
      <c r="A7971" t="str">
        <v>Comedor Social</v>
      </c>
      <c r="B7971" t="str">
        <v>PETÉN</v>
      </c>
      <c r="C7971" t="str">
        <v>POPTÚN</v>
      </c>
      <c r="D7971" t="str">
        <v>Almuerzo</v>
      </c>
      <c r="E7971" t="str">
        <v>09 Septiembre</v>
      </c>
      <c r="F7971">
        <v>9</v>
      </c>
      <c r="G7971" s="1">
        <f>COMEDORES!U224</f>
        <v>4000</v>
      </c>
      <c r="H7971" s="1">
        <f>COMEDORES!V224</f>
        <v>0</v>
      </c>
    </row>
    <row r="7972">
      <c r="A7972" t="str">
        <v>Comedor Social</v>
      </c>
      <c r="B7972" t="str">
        <v>PETÉN</v>
      </c>
      <c r="C7972" t="str">
        <v>SAN BENITO</v>
      </c>
      <c r="D7972" t="str">
        <v>Desayuno</v>
      </c>
      <c r="E7972" t="str">
        <v>01 Enero</v>
      </c>
      <c r="F7972">
        <v>1</v>
      </c>
      <c r="G7972" s="1">
        <f>COMEDORES!E225</f>
        <v>1600</v>
      </c>
      <c r="H7972" s="1">
        <f>COMEDORES!F225</f>
        <v>0</v>
      </c>
    </row>
    <row r="7973">
      <c r="A7973" t="str">
        <v>Comedor Social</v>
      </c>
      <c r="B7973" t="str">
        <v>PETÉN</v>
      </c>
      <c r="C7973" t="str">
        <v>SAN BENITO</v>
      </c>
      <c r="D7973" t="str">
        <v>Desayuno</v>
      </c>
      <c r="E7973" t="str">
        <v>02 Febrero</v>
      </c>
      <c r="F7973">
        <v>2</v>
      </c>
      <c r="G7973" s="1">
        <f>COMEDORES!G225</f>
        <v>2000</v>
      </c>
      <c r="H7973" s="1">
        <f>COMEDORES!H225</f>
        <v>138675</v>
      </c>
    </row>
    <row r="7974">
      <c r="A7974" t="str">
        <v>Comedor Social</v>
      </c>
      <c r="B7974" t="str">
        <v>PETÉN</v>
      </c>
      <c r="C7974" t="str">
        <v>SAN BENITO</v>
      </c>
      <c r="D7974" t="str">
        <v>Desayuno</v>
      </c>
      <c r="E7974" t="str">
        <v>03 Marzo</v>
      </c>
      <c r="F7974">
        <v>3</v>
      </c>
      <c r="G7974" s="1">
        <f>COMEDORES!I225</f>
        <v>2200</v>
      </c>
      <c r="H7974" s="1">
        <f>COMEDORES!J225</f>
        <v>127350</v>
      </c>
    </row>
    <row r="7975">
      <c r="A7975" t="str">
        <v>Comedor Social</v>
      </c>
      <c r="B7975" t="str">
        <v>PETÉN</v>
      </c>
      <c r="C7975" t="str">
        <v>SAN BENITO</v>
      </c>
      <c r="D7975" t="str">
        <v>Desayuno</v>
      </c>
      <c r="E7975" t="str">
        <v>04 Abril</v>
      </c>
      <c r="F7975">
        <v>4</v>
      </c>
      <c r="G7975" s="1">
        <f>COMEDORES!K225</f>
        <v>2250</v>
      </c>
      <c r="H7975" s="1">
        <f>COMEDORES!L225</f>
        <v>196251</v>
      </c>
    </row>
    <row r="7976">
      <c r="A7976" t="str">
        <v>Comedor Social</v>
      </c>
      <c r="B7976" t="str">
        <v>PETÉN</v>
      </c>
      <c r="C7976" t="str">
        <v>SAN BENITO</v>
      </c>
      <c r="D7976" t="str">
        <v>Desayuno</v>
      </c>
      <c r="E7976" t="str">
        <v>05 Mayo</v>
      </c>
      <c r="F7976">
        <v>5</v>
      </c>
      <c r="G7976" s="1">
        <f>COMEDORES!M225</f>
        <v>2500</v>
      </c>
      <c r="H7976" s="1">
        <f>COMEDORES!N225</f>
        <v>194227.5</v>
      </c>
    </row>
    <row r="7977">
      <c r="A7977" t="str">
        <v>Comedor Social</v>
      </c>
      <c r="B7977" t="str">
        <v>PETÉN</v>
      </c>
      <c r="C7977" t="str">
        <v>SAN BENITO</v>
      </c>
      <c r="D7977" t="str">
        <v>Desayuno</v>
      </c>
      <c r="E7977" t="str">
        <v>06 Junio</v>
      </c>
      <c r="F7977">
        <v>6</v>
      </c>
      <c r="G7977" s="1">
        <f>COMEDORES!O225</f>
        <v>2625</v>
      </c>
      <c r="H7977" s="1">
        <f>COMEDORES!P225</f>
        <v>213750</v>
      </c>
    </row>
    <row r="7978">
      <c r="A7978" t="str">
        <v>Comedor Social</v>
      </c>
      <c r="B7978" t="str">
        <v>PETÉN</v>
      </c>
      <c r="C7978" t="str">
        <v>SAN BENITO</v>
      </c>
      <c r="D7978" t="str">
        <v>Desayuno</v>
      </c>
      <c r="E7978" t="str">
        <v>07 Julio</v>
      </c>
      <c r="F7978">
        <v>7</v>
      </c>
      <c r="G7978" s="1">
        <f>COMEDORES!Q225</f>
        <v>2875</v>
      </c>
      <c r="H7978" s="1">
        <f>COMEDORES!R225</f>
        <v>224437.5</v>
      </c>
    </row>
    <row r="7979">
      <c r="A7979" t="str">
        <v>Comedor Social</v>
      </c>
      <c r="B7979" t="str">
        <v>PETÉN</v>
      </c>
      <c r="C7979" t="str">
        <v>SAN BENITO</v>
      </c>
      <c r="D7979" t="str">
        <v>Desayuno</v>
      </c>
      <c r="E7979" t="str">
        <v>08 Agosto</v>
      </c>
      <c r="F7979">
        <v>8</v>
      </c>
      <c r="G7979" s="1">
        <f>COMEDORES!S225</f>
        <v>2625</v>
      </c>
      <c r="H7979" s="1">
        <f>COMEDORES!T225</f>
        <v>245812.5</v>
      </c>
    </row>
    <row r="7980">
      <c r="A7980" t="str">
        <v>Comedor Social</v>
      </c>
      <c r="B7980" t="str">
        <v>PETÉN</v>
      </c>
      <c r="C7980" t="str">
        <v>SAN BENITO</v>
      </c>
      <c r="D7980" t="str">
        <v>Desayuno</v>
      </c>
      <c r="E7980" t="str">
        <v>09 Septiembre</v>
      </c>
      <c r="F7980">
        <v>9</v>
      </c>
      <c r="G7980" s="1">
        <f>COMEDORES!U225</f>
        <v>2500</v>
      </c>
      <c r="H7980" s="1">
        <f>COMEDORES!V225</f>
        <v>224437.5</v>
      </c>
    </row>
    <row r="7981">
      <c r="A7981" t="str">
        <v>Comedor Social</v>
      </c>
      <c r="B7981" t="str">
        <v>PETÉN</v>
      </c>
      <c r="C7981" t="str">
        <v>SAN BENITO</v>
      </c>
      <c r="D7981" t="str">
        <v>Almuerzo</v>
      </c>
      <c r="E7981" t="str">
        <v>01 Enero</v>
      </c>
      <c r="F7981">
        <v>1</v>
      </c>
      <c r="G7981" s="1">
        <f>COMEDORES!E226</f>
        <v>2550</v>
      </c>
      <c r="H7981" s="1">
        <f>COMEDORES!F226</f>
        <v>0</v>
      </c>
    </row>
    <row r="7982">
      <c r="A7982" t="str">
        <v>Comedor Social</v>
      </c>
      <c r="B7982" t="str">
        <v>PETÉN</v>
      </c>
      <c r="C7982" t="str">
        <v>SAN BENITO</v>
      </c>
      <c r="D7982" t="str">
        <v>Almuerzo</v>
      </c>
      <c r="E7982" t="str">
        <v>02 Febrero</v>
      </c>
      <c r="F7982">
        <v>2</v>
      </c>
      <c r="G7982" s="1">
        <f>COMEDORES!G226</f>
        <v>3000</v>
      </c>
      <c r="H7982" s="1">
        <f>COMEDORES!H226</f>
        <v>0</v>
      </c>
    </row>
    <row r="7983">
      <c r="A7983" t="str">
        <v>Comedor Social</v>
      </c>
      <c r="B7983" t="str">
        <v>PETÉN</v>
      </c>
      <c r="C7983" t="str">
        <v>SAN BENITO</v>
      </c>
      <c r="D7983" t="str">
        <v>Almuerzo</v>
      </c>
      <c r="E7983" t="str">
        <v>03 Marzo</v>
      </c>
      <c r="F7983">
        <v>3</v>
      </c>
      <c r="G7983" s="1">
        <f>COMEDORES!I226</f>
        <v>3300</v>
      </c>
      <c r="H7983" s="1">
        <f>COMEDORES!J226</f>
        <v>0</v>
      </c>
    </row>
    <row r="7984">
      <c r="A7984" t="str">
        <v>Comedor Social</v>
      </c>
      <c r="B7984" t="str">
        <v>PETÉN</v>
      </c>
      <c r="C7984" t="str">
        <v>SAN BENITO</v>
      </c>
      <c r="D7984" t="str">
        <v>Almuerzo</v>
      </c>
      <c r="E7984" t="str">
        <v>04 Abril</v>
      </c>
      <c r="F7984">
        <v>4</v>
      </c>
      <c r="G7984" s="1">
        <f>COMEDORES!K226</f>
        <v>3200</v>
      </c>
      <c r="H7984" s="1">
        <f>COMEDORES!L226</f>
        <v>0</v>
      </c>
    </row>
    <row r="7985">
      <c r="A7985" t="str">
        <v>Comedor Social</v>
      </c>
      <c r="B7985" t="str">
        <v>PETÉN</v>
      </c>
      <c r="C7985" t="str">
        <v>SAN BENITO</v>
      </c>
      <c r="D7985" t="str">
        <v>Almuerzo</v>
      </c>
      <c r="E7985" t="str">
        <v>05 Mayo</v>
      </c>
      <c r="F7985">
        <v>5</v>
      </c>
      <c r="G7985" s="1">
        <f>COMEDORES!M226</f>
        <v>3500</v>
      </c>
      <c r="H7985" s="1">
        <f>COMEDORES!N226</f>
        <v>0</v>
      </c>
    </row>
    <row r="7986">
      <c r="A7986" t="str">
        <v>Comedor Social</v>
      </c>
      <c r="B7986" t="str">
        <v>PETÉN</v>
      </c>
      <c r="C7986" t="str">
        <v>SAN BENITO</v>
      </c>
      <c r="D7986" t="str">
        <v>Almuerzo</v>
      </c>
      <c r="E7986" t="str">
        <v>06 Junio</v>
      </c>
      <c r="F7986">
        <v>6</v>
      </c>
      <c r="G7986" s="1">
        <f>COMEDORES!O226</f>
        <v>3675</v>
      </c>
      <c r="H7986" s="1">
        <f>COMEDORES!P226</f>
        <v>0</v>
      </c>
    </row>
    <row r="7987">
      <c r="A7987" t="str">
        <v>Comedor Social</v>
      </c>
      <c r="B7987" t="str">
        <v>PETÉN</v>
      </c>
      <c r="C7987" t="str">
        <v>SAN BENITO</v>
      </c>
      <c r="D7987" t="str">
        <v>Almuerzo</v>
      </c>
      <c r="E7987" t="str">
        <v>07 Julio</v>
      </c>
      <c r="F7987">
        <v>7</v>
      </c>
      <c r="G7987" s="1">
        <f>COMEDORES!Q226</f>
        <v>4025</v>
      </c>
      <c r="H7987" s="1">
        <f>COMEDORES!R226</f>
        <v>0</v>
      </c>
    </row>
    <row r="7988">
      <c r="A7988" t="str">
        <v>Comedor Social</v>
      </c>
      <c r="B7988" t="str">
        <v>PETÉN</v>
      </c>
      <c r="C7988" t="str">
        <v>SAN BENITO</v>
      </c>
      <c r="D7988" t="str">
        <v>Almuerzo</v>
      </c>
      <c r="E7988" t="str">
        <v>08 Agosto</v>
      </c>
      <c r="F7988">
        <v>8</v>
      </c>
      <c r="G7988" s="1">
        <f>COMEDORES!S226</f>
        <v>3675</v>
      </c>
      <c r="H7988" s="1">
        <f>COMEDORES!T226</f>
        <v>0</v>
      </c>
    </row>
    <row r="7989">
      <c r="A7989" t="str">
        <v>Comedor Social</v>
      </c>
      <c r="B7989" t="str">
        <v>PETÉN</v>
      </c>
      <c r="C7989" t="str">
        <v>SAN BENITO</v>
      </c>
      <c r="D7989" t="str">
        <v>Almuerzo</v>
      </c>
      <c r="E7989" t="str">
        <v>09 Septiembre</v>
      </c>
      <c r="F7989">
        <v>9</v>
      </c>
      <c r="G7989" s="1">
        <f>COMEDORES!U226</f>
        <v>3500</v>
      </c>
      <c r="H7989" s="1">
        <f>COMEDORES!V226</f>
        <v>0</v>
      </c>
    </row>
    <row r="7990">
      <c r="A7990" t="str">
        <v>Comedor Social</v>
      </c>
      <c r="B7990" t="str">
        <v>PETÉN</v>
      </c>
      <c r="C7990" t="str">
        <v>SAN LUIS</v>
      </c>
      <c r="D7990" t="str">
        <v>Desayuno</v>
      </c>
      <c r="E7990" t="str">
        <v>01 Enero</v>
      </c>
      <c r="F7990">
        <v>1</v>
      </c>
      <c r="G7990" s="1">
        <f>COMEDORES!E227</f>
        <v>0</v>
      </c>
      <c r="H7990" s="1">
        <f>COMEDORES!F227</f>
        <v>0</v>
      </c>
    </row>
    <row r="7991">
      <c r="A7991" t="str">
        <v>Comedor Social</v>
      </c>
      <c r="B7991" t="str">
        <v>PETÉN</v>
      </c>
      <c r="C7991" t="str">
        <v>SAN LUIS</v>
      </c>
      <c r="D7991" t="str">
        <v>Desayuno</v>
      </c>
      <c r="E7991" t="str">
        <v>02 Febrero</v>
      </c>
      <c r="F7991">
        <v>2</v>
      </c>
      <c r="G7991" s="1">
        <f>COMEDORES!G227</f>
        <v>0</v>
      </c>
      <c r="H7991" s="1">
        <f>COMEDORES!H227</f>
        <v>0</v>
      </c>
    </row>
    <row r="7992">
      <c r="A7992" t="str">
        <v>Comedor Social</v>
      </c>
      <c r="B7992" t="str">
        <v>PETÉN</v>
      </c>
      <c r="C7992" t="str">
        <v>SAN LUIS</v>
      </c>
      <c r="D7992" t="str">
        <v>Desayuno</v>
      </c>
      <c r="E7992" t="str">
        <v>03 Marzo</v>
      </c>
      <c r="F7992">
        <v>3</v>
      </c>
      <c r="G7992" s="1">
        <f>COMEDORES!I227</f>
        <v>1600</v>
      </c>
      <c r="H7992" s="1">
        <f>COMEDORES!J227</f>
        <v>0</v>
      </c>
    </row>
    <row r="7993">
      <c r="A7993" t="str">
        <v>Comedor Social</v>
      </c>
      <c r="B7993" t="str">
        <v>PETÉN</v>
      </c>
      <c r="C7993" t="str">
        <v>SAN LUIS</v>
      </c>
      <c r="D7993" t="str">
        <v>Desayuno</v>
      </c>
      <c r="E7993" t="str">
        <v>04 Abril</v>
      </c>
      <c r="F7993">
        <v>4</v>
      </c>
      <c r="G7993" s="1">
        <f>COMEDORES!K227</f>
        <v>1900</v>
      </c>
      <c r="H7993" s="1">
        <f>COMEDORES!L227</f>
        <v>139365</v>
      </c>
    </row>
    <row r="7994">
      <c r="A7994" t="str">
        <v>Comedor Social</v>
      </c>
      <c r="B7994" t="str">
        <v>PETÉN</v>
      </c>
      <c r="C7994" t="str">
        <v>SAN LUIS</v>
      </c>
      <c r="D7994" t="str">
        <v>Desayuno</v>
      </c>
      <c r="E7994" t="str">
        <v>05 Mayo</v>
      </c>
      <c r="F7994">
        <v>5</v>
      </c>
      <c r="G7994" s="1">
        <f>COMEDORES!M227</f>
        <v>2000</v>
      </c>
      <c r="H7994" s="1">
        <f>COMEDORES!N227</f>
        <v>169489.5</v>
      </c>
    </row>
    <row r="7995">
      <c r="A7995" t="str">
        <v>Comedor Social</v>
      </c>
      <c r="B7995" t="str">
        <v>PETÉN</v>
      </c>
      <c r="C7995" t="str">
        <v>SAN LUIS</v>
      </c>
      <c r="D7995" t="str">
        <v>Desayuno</v>
      </c>
      <c r="E7995" t="str">
        <v>06 Junio</v>
      </c>
      <c r="F7995">
        <v>6</v>
      </c>
      <c r="G7995" s="1">
        <f>COMEDORES!O227</f>
        <v>2100</v>
      </c>
      <c r="H7995" s="1">
        <f>COMEDORES!P227</f>
        <v>178410</v>
      </c>
    </row>
    <row r="7996">
      <c r="A7996" t="str">
        <v>Comedor Social</v>
      </c>
      <c r="B7996" t="str">
        <v>PETÉN</v>
      </c>
      <c r="C7996" t="str">
        <v>SAN LUIS</v>
      </c>
      <c r="D7996" t="str">
        <v>Desayuno</v>
      </c>
      <c r="E7996" t="str">
        <v>07 Julio</v>
      </c>
      <c r="F7996">
        <v>7</v>
      </c>
      <c r="G7996" s="1">
        <f>COMEDORES!Q227</f>
        <v>2273</v>
      </c>
      <c r="H7996" s="1">
        <f>COMEDORES!R227</f>
        <v>187330.5</v>
      </c>
    </row>
    <row r="7997">
      <c r="A7997" t="str">
        <v>Comedor Social</v>
      </c>
      <c r="B7997" t="str">
        <v>PETÉN</v>
      </c>
      <c r="C7997" t="str">
        <v>SAN LUIS</v>
      </c>
      <c r="D7997" t="str">
        <v>Desayuno</v>
      </c>
      <c r="E7997" t="str">
        <v>08 Agosto</v>
      </c>
      <c r="F7997">
        <v>8</v>
      </c>
      <c r="G7997" s="1">
        <f>COMEDORES!S227</f>
        <v>1260</v>
      </c>
      <c r="H7997" s="1">
        <f>COMEDORES!T227</f>
        <v>204263.49</v>
      </c>
    </row>
    <row r="7998">
      <c r="A7998" t="str">
        <v>Comedor Social</v>
      </c>
      <c r="B7998" t="str">
        <v>PETÉN</v>
      </c>
      <c r="C7998" t="str">
        <v>SAN LUIS</v>
      </c>
      <c r="D7998" t="str">
        <v>Desayuno</v>
      </c>
      <c r="E7998" t="str">
        <v>09 Septiembre</v>
      </c>
      <c r="F7998">
        <v>9</v>
      </c>
      <c r="G7998" s="1">
        <f>COMEDORES!U227</f>
        <v>1200</v>
      </c>
      <c r="H7998" s="1">
        <f>COMEDORES!V227</f>
        <v>112398.3</v>
      </c>
    </row>
    <row r="7999">
      <c r="A7999" t="str">
        <v>Comedor Social</v>
      </c>
      <c r="B7999" t="str">
        <v>PETÉN</v>
      </c>
      <c r="C7999" t="str">
        <v>SAN LUIS</v>
      </c>
      <c r="D7999" t="str">
        <v>Almuerzo</v>
      </c>
      <c r="E7999" t="str">
        <v>01 Enero</v>
      </c>
      <c r="F7999">
        <v>1</v>
      </c>
      <c r="G7999" s="1">
        <f>COMEDORES!E228</f>
        <v>0</v>
      </c>
      <c r="H7999" s="1">
        <f>COMEDORES!F228</f>
        <v>0</v>
      </c>
    </row>
    <row r="8000">
      <c r="A8000" t="str">
        <v>Comedor Social</v>
      </c>
      <c r="B8000" t="str">
        <v>PETÉN</v>
      </c>
      <c r="C8000" t="str">
        <v>SAN LUIS</v>
      </c>
      <c r="D8000" t="str">
        <v>Almuerzo</v>
      </c>
      <c r="E8000" t="str">
        <v>02 Febrero</v>
      </c>
      <c r="F8000">
        <v>2</v>
      </c>
      <c r="G8000" s="1">
        <f>COMEDORES!G228</f>
        <v>0</v>
      </c>
      <c r="H8000" s="1">
        <f>COMEDORES!H228</f>
        <v>0</v>
      </c>
    </row>
    <row r="8001">
      <c r="A8001" t="str">
        <v>Comedor Social</v>
      </c>
      <c r="B8001" t="str">
        <v>PETÉN</v>
      </c>
      <c r="C8001" t="str">
        <v>SAN LUIS</v>
      </c>
      <c r="D8001" t="str">
        <v>Almuerzo</v>
      </c>
      <c r="E8001" t="str">
        <v>03 Marzo</v>
      </c>
      <c r="F8001">
        <v>3</v>
      </c>
      <c r="G8001" s="1">
        <f>COMEDORES!I228</f>
        <v>2400</v>
      </c>
      <c r="H8001" s="1">
        <f>COMEDORES!J228</f>
        <v>0</v>
      </c>
    </row>
    <row r="8002">
      <c r="A8002" t="str">
        <v>Comedor Social</v>
      </c>
      <c r="B8002" t="str">
        <v>PETÉN</v>
      </c>
      <c r="C8002" t="str">
        <v>SAN LUIS</v>
      </c>
      <c r="D8002" t="str">
        <v>Almuerzo</v>
      </c>
      <c r="E8002" t="str">
        <v>04 Abril</v>
      </c>
      <c r="F8002">
        <v>4</v>
      </c>
      <c r="G8002" s="1">
        <f>COMEDORES!K228</f>
        <v>2850</v>
      </c>
      <c r="H8002" s="1">
        <f>COMEDORES!L228</f>
        <v>0</v>
      </c>
    </row>
    <row r="8003">
      <c r="A8003" t="str">
        <v>Comedor Social</v>
      </c>
      <c r="B8003" t="str">
        <v>PETÉN</v>
      </c>
      <c r="C8003" t="str">
        <v>SAN LUIS</v>
      </c>
      <c r="D8003" t="str">
        <v>Almuerzo</v>
      </c>
      <c r="E8003" t="str">
        <v>05 Mayo</v>
      </c>
      <c r="F8003">
        <v>5</v>
      </c>
      <c r="G8003" s="1">
        <f>COMEDORES!M228</f>
        <v>3000</v>
      </c>
      <c r="H8003" s="1">
        <f>COMEDORES!N228</f>
        <v>0</v>
      </c>
    </row>
    <row r="8004">
      <c r="A8004" t="str">
        <v>Comedor Social</v>
      </c>
      <c r="B8004" t="str">
        <v>PETÉN</v>
      </c>
      <c r="C8004" t="str">
        <v>SAN LUIS</v>
      </c>
      <c r="D8004" t="str">
        <v>Almuerzo</v>
      </c>
      <c r="E8004" t="str">
        <v>06 Junio</v>
      </c>
      <c r="F8004">
        <v>6</v>
      </c>
      <c r="G8004" s="1">
        <f>COMEDORES!O228</f>
        <v>3150</v>
      </c>
      <c r="H8004" s="1">
        <f>COMEDORES!P228</f>
        <v>0</v>
      </c>
    </row>
    <row r="8005">
      <c r="A8005" t="str">
        <v>Comedor Social</v>
      </c>
      <c r="B8005" t="str">
        <v>PETÉN</v>
      </c>
      <c r="C8005" t="str">
        <v>SAN LUIS</v>
      </c>
      <c r="D8005" t="str">
        <v>Almuerzo</v>
      </c>
      <c r="E8005" t="str">
        <v>07 Julio</v>
      </c>
      <c r="F8005">
        <v>7</v>
      </c>
      <c r="G8005" s="1">
        <f>COMEDORES!Q228</f>
        <v>3450</v>
      </c>
      <c r="H8005" s="1">
        <f>COMEDORES!R228</f>
        <v>0</v>
      </c>
    </row>
    <row r="8006">
      <c r="A8006" t="str">
        <v>Comedor Social</v>
      </c>
      <c r="B8006" t="str">
        <v>PETÉN</v>
      </c>
      <c r="C8006" t="str">
        <v>SAN LUIS</v>
      </c>
      <c r="D8006" t="str">
        <v>Almuerzo</v>
      </c>
      <c r="E8006" t="str">
        <v>08 Agosto</v>
      </c>
      <c r="F8006">
        <v>8</v>
      </c>
      <c r="G8006" s="1">
        <f>COMEDORES!S228</f>
        <v>1890</v>
      </c>
      <c r="H8006" s="1">
        <f>COMEDORES!T228</f>
        <v>0</v>
      </c>
    </row>
    <row r="8007">
      <c r="A8007" t="str">
        <v>Comedor Social</v>
      </c>
      <c r="B8007" t="str">
        <v>PETÉN</v>
      </c>
      <c r="C8007" t="str">
        <v>SAN LUIS</v>
      </c>
      <c r="D8007" t="str">
        <v>Almuerzo</v>
      </c>
      <c r="E8007" t="str">
        <v>09 Septiembre</v>
      </c>
      <c r="F8007">
        <v>9</v>
      </c>
      <c r="G8007" s="1">
        <f>COMEDORES!U228</f>
        <v>1800</v>
      </c>
      <c r="H8007" s="1">
        <f>COMEDORES!V228</f>
        <v>0</v>
      </c>
    </row>
    <row r="8008">
      <c r="A8008" t="str">
        <v>Comedor Social</v>
      </c>
      <c r="B8008" t="str">
        <v>PETÉN</v>
      </c>
      <c r="C8008" t="str">
        <v>SANTA ANA</v>
      </c>
      <c r="D8008" t="str">
        <v>Desayuno</v>
      </c>
      <c r="E8008" t="str">
        <v>01 Enero</v>
      </c>
      <c r="F8008">
        <v>1</v>
      </c>
      <c r="G8008" s="1">
        <f>COMEDORES!E229</f>
        <v>0</v>
      </c>
      <c r="H8008" s="1">
        <f>COMEDORES!F229</f>
        <v>0</v>
      </c>
    </row>
    <row r="8009">
      <c r="A8009" t="str">
        <v>Comedor Social</v>
      </c>
      <c r="B8009" t="str">
        <v>PETÉN</v>
      </c>
      <c r="C8009" t="str">
        <v>SANTA ANA</v>
      </c>
      <c r="D8009" t="str">
        <v>Desayuno</v>
      </c>
      <c r="E8009" t="str">
        <v>02 Febrero</v>
      </c>
      <c r="F8009">
        <v>2</v>
      </c>
      <c r="G8009" s="1">
        <f>COMEDORES!G229</f>
        <v>0</v>
      </c>
      <c r="H8009" s="1">
        <f>COMEDORES!H229</f>
        <v>0</v>
      </c>
    </row>
    <row r="8010">
      <c r="A8010" t="str">
        <v>Comedor Social</v>
      </c>
      <c r="B8010" t="str">
        <v>PETÉN</v>
      </c>
      <c r="C8010" t="str">
        <v>SANTA ANA</v>
      </c>
      <c r="D8010" t="str">
        <v>Desayuno</v>
      </c>
      <c r="E8010" t="str">
        <v>03 Marzo</v>
      </c>
      <c r="F8010">
        <v>3</v>
      </c>
      <c r="G8010" s="1">
        <f>COMEDORES!I229</f>
        <v>0</v>
      </c>
      <c r="H8010" s="1">
        <f>COMEDORES!J229</f>
        <v>0</v>
      </c>
    </row>
    <row r="8011">
      <c r="A8011" t="str">
        <v>Comedor Social</v>
      </c>
      <c r="B8011" t="str">
        <v>PETÉN</v>
      </c>
      <c r="C8011" t="str">
        <v>SANTA ANA</v>
      </c>
      <c r="D8011" t="str">
        <v>Desayuno</v>
      </c>
      <c r="E8011" t="str">
        <v>04 Abril</v>
      </c>
      <c r="F8011">
        <v>4</v>
      </c>
      <c r="G8011" s="1">
        <f>COMEDORES!K229</f>
        <v>0</v>
      </c>
      <c r="H8011" s="1">
        <f>COMEDORES!L229</f>
        <v>0</v>
      </c>
    </row>
    <row r="8012">
      <c r="A8012" t="str">
        <v>Comedor Social</v>
      </c>
      <c r="B8012" t="str">
        <v>PETÉN</v>
      </c>
      <c r="C8012" t="str">
        <v>SANTA ANA</v>
      </c>
      <c r="D8012" t="str">
        <v>Desayuno</v>
      </c>
      <c r="E8012" t="str">
        <v>05 Mayo</v>
      </c>
      <c r="F8012">
        <v>5</v>
      </c>
      <c r="G8012" s="1">
        <f>COMEDORES!M229</f>
        <v>1800</v>
      </c>
      <c r="H8012" s="1">
        <f>COMEDORES!N229</f>
        <v>0</v>
      </c>
    </row>
    <row r="8013">
      <c r="A8013" t="str">
        <v>Comedor Social</v>
      </c>
      <c r="B8013" t="str">
        <v>PETÉN</v>
      </c>
      <c r="C8013" t="str">
        <v>SANTA ANA</v>
      </c>
      <c r="D8013" t="str">
        <v>Desayuno</v>
      </c>
      <c r="E8013" t="str">
        <v>06 Junio</v>
      </c>
      <c r="F8013">
        <v>6</v>
      </c>
      <c r="G8013" s="1">
        <f>COMEDORES!O229</f>
        <v>2100</v>
      </c>
      <c r="H8013" s="1">
        <f>COMEDORES!P229</f>
        <v>160569</v>
      </c>
    </row>
    <row r="8014">
      <c r="A8014" t="str">
        <v>Comedor Social</v>
      </c>
      <c r="B8014" t="str">
        <v>PETÉN</v>
      </c>
      <c r="C8014" t="str">
        <v>SANTA ANA</v>
      </c>
      <c r="D8014" t="str">
        <v>Desayuno</v>
      </c>
      <c r="E8014" t="str">
        <v>07 Julio</v>
      </c>
      <c r="F8014">
        <v>7</v>
      </c>
      <c r="G8014" s="1">
        <f>COMEDORES!Q229</f>
        <v>2300</v>
      </c>
      <c r="H8014" s="1">
        <f>COMEDORES!R229</f>
        <v>187330.5</v>
      </c>
    </row>
    <row r="8015">
      <c r="A8015" t="str">
        <v>Comedor Social</v>
      </c>
      <c r="B8015" t="str">
        <v>PETÉN</v>
      </c>
      <c r="C8015" t="str">
        <v>SANTA ANA</v>
      </c>
      <c r="D8015" t="str">
        <v>Desayuno</v>
      </c>
      <c r="E8015" t="str">
        <v>08 Agosto</v>
      </c>
      <c r="F8015">
        <v>8</v>
      </c>
      <c r="G8015" s="1">
        <f>COMEDORES!S229</f>
        <v>2100</v>
      </c>
      <c r="H8015" s="1">
        <f>COMEDORES!T229</f>
        <v>205171.5</v>
      </c>
    </row>
    <row r="8016">
      <c r="A8016" t="str">
        <v>Comedor Social</v>
      </c>
      <c r="B8016" t="str">
        <v>PETÉN</v>
      </c>
      <c r="C8016" t="str">
        <v>SANTA ANA</v>
      </c>
      <c r="D8016" t="str">
        <v>Desayuno</v>
      </c>
      <c r="E8016" t="str">
        <v>09 Septiembre</v>
      </c>
      <c r="F8016">
        <v>9</v>
      </c>
      <c r="G8016" s="1">
        <f>COMEDORES!U229</f>
        <v>2000</v>
      </c>
      <c r="H8016" s="1">
        <f>COMEDORES!V229</f>
        <v>187330.5</v>
      </c>
    </row>
    <row r="8017">
      <c r="A8017" t="str">
        <v>Comedor Social</v>
      </c>
      <c r="B8017" t="str">
        <v>PETÉN</v>
      </c>
      <c r="C8017" t="str">
        <v>SANTA ANA</v>
      </c>
      <c r="D8017" t="str">
        <v>Almuerzo</v>
      </c>
      <c r="E8017" t="str">
        <v>01 Enero</v>
      </c>
      <c r="F8017">
        <v>1</v>
      </c>
      <c r="G8017" s="1">
        <f>COMEDORES!E230</f>
        <v>0</v>
      </c>
      <c r="H8017" s="1">
        <f>COMEDORES!F230</f>
        <v>0</v>
      </c>
    </row>
    <row r="8018">
      <c r="A8018" t="str">
        <v>Comedor Social</v>
      </c>
      <c r="B8018" t="str">
        <v>PETÉN</v>
      </c>
      <c r="C8018" t="str">
        <v>SANTA ANA</v>
      </c>
      <c r="D8018" t="str">
        <v>Almuerzo</v>
      </c>
      <c r="E8018" t="str">
        <v>02 Febrero</v>
      </c>
      <c r="F8018">
        <v>2</v>
      </c>
      <c r="G8018" s="1">
        <f>COMEDORES!G230</f>
        <v>0</v>
      </c>
      <c r="H8018" s="1">
        <f>COMEDORES!H230</f>
        <v>0</v>
      </c>
    </row>
    <row r="8019">
      <c r="A8019" t="str">
        <v>Comedor Social</v>
      </c>
      <c r="B8019" t="str">
        <v>PETÉN</v>
      </c>
      <c r="C8019" t="str">
        <v>SANTA ANA</v>
      </c>
      <c r="D8019" t="str">
        <v>Almuerzo</v>
      </c>
      <c r="E8019" t="str">
        <v>03 Marzo</v>
      </c>
      <c r="F8019">
        <v>3</v>
      </c>
      <c r="G8019" s="1">
        <f>COMEDORES!I230</f>
        <v>0</v>
      </c>
      <c r="H8019" s="1">
        <f>COMEDORES!J230</f>
        <v>0</v>
      </c>
    </row>
    <row r="8020">
      <c r="A8020" t="str">
        <v>Comedor Social</v>
      </c>
      <c r="B8020" t="str">
        <v>PETÉN</v>
      </c>
      <c r="C8020" t="str">
        <v>SANTA ANA</v>
      </c>
      <c r="D8020" t="str">
        <v>Almuerzo</v>
      </c>
      <c r="E8020" t="str">
        <v>04 Abril</v>
      </c>
      <c r="F8020">
        <v>4</v>
      </c>
      <c r="G8020" s="1">
        <f>COMEDORES!K230</f>
        <v>0</v>
      </c>
      <c r="H8020" s="1">
        <f>COMEDORES!L230</f>
        <v>0</v>
      </c>
    </row>
    <row r="8021">
      <c r="A8021" t="str">
        <v>Comedor Social</v>
      </c>
      <c r="B8021" t="str">
        <v>PETÉN</v>
      </c>
      <c r="C8021" t="str">
        <v>SANTA ANA</v>
      </c>
      <c r="D8021" t="str">
        <v>Almuerzo</v>
      </c>
      <c r="E8021" t="str">
        <v>05 Mayo</v>
      </c>
      <c r="F8021">
        <v>5</v>
      </c>
      <c r="G8021" s="1">
        <f>COMEDORES!M230</f>
        <v>2700</v>
      </c>
      <c r="H8021" s="1">
        <f>COMEDORES!N230</f>
        <v>0</v>
      </c>
    </row>
    <row r="8022">
      <c r="A8022" t="str">
        <v>Comedor Social</v>
      </c>
      <c r="B8022" t="str">
        <v>PETÉN</v>
      </c>
      <c r="C8022" t="str">
        <v>SANTA ANA</v>
      </c>
      <c r="D8022" t="str">
        <v>Almuerzo</v>
      </c>
      <c r="E8022" t="str">
        <v>06 Junio</v>
      </c>
      <c r="F8022">
        <v>6</v>
      </c>
      <c r="G8022" s="1">
        <f>COMEDORES!O230</f>
        <v>3150</v>
      </c>
      <c r="H8022" s="1">
        <f>COMEDORES!P230</f>
        <v>0</v>
      </c>
    </row>
    <row r="8023">
      <c r="A8023" t="str">
        <v>Comedor Social</v>
      </c>
      <c r="B8023" t="str">
        <v>PETÉN</v>
      </c>
      <c r="C8023" t="str">
        <v>SANTA ANA</v>
      </c>
      <c r="D8023" t="str">
        <v>Almuerzo</v>
      </c>
      <c r="E8023" t="str">
        <v>07 Julio</v>
      </c>
      <c r="F8023">
        <v>7</v>
      </c>
      <c r="G8023" s="1">
        <f>COMEDORES!Q230</f>
        <v>3450</v>
      </c>
      <c r="H8023" s="1">
        <f>COMEDORES!R230</f>
        <v>0</v>
      </c>
    </row>
    <row r="8024">
      <c r="A8024" t="str">
        <v>Comedor Social</v>
      </c>
      <c r="B8024" t="str">
        <v>PETÉN</v>
      </c>
      <c r="C8024" t="str">
        <v>SANTA ANA</v>
      </c>
      <c r="D8024" t="str">
        <v>Almuerzo</v>
      </c>
      <c r="E8024" t="str">
        <v>08 Agosto</v>
      </c>
      <c r="F8024">
        <v>8</v>
      </c>
      <c r="G8024" s="1">
        <f>COMEDORES!S230</f>
        <v>3150</v>
      </c>
      <c r="H8024" s="1">
        <f>COMEDORES!T230</f>
        <v>0</v>
      </c>
    </row>
    <row r="8025">
      <c r="A8025" t="str">
        <v>Comedor Social</v>
      </c>
      <c r="B8025" t="str">
        <v>PETÉN</v>
      </c>
      <c r="C8025" t="str">
        <v>SANTA ANA</v>
      </c>
      <c r="D8025" t="str">
        <v>Almuerzo</v>
      </c>
      <c r="E8025" t="str">
        <v>09 Septiembre</v>
      </c>
      <c r="F8025">
        <v>9</v>
      </c>
      <c r="G8025" s="1">
        <f>COMEDORES!U230</f>
        <v>3000</v>
      </c>
      <c r="H8025" s="1">
        <f>COMEDORES!V230</f>
        <v>0</v>
      </c>
    </row>
    <row r="8026">
      <c r="A8026" t="str">
        <v>Comedor Social</v>
      </c>
      <c r="B8026" t="str">
        <v>PETÉN</v>
      </c>
      <c r="C8026" t="str">
        <v>SAN ANDRÉS</v>
      </c>
      <c r="D8026" t="str">
        <v>Desayuno</v>
      </c>
      <c r="E8026" t="str">
        <v>01 Enero</v>
      </c>
      <c r="F8026">
        <v>1</v>
      </c>
      <c r="G8026" s="1">
        <f>COMEDORES!E231</f>
        <v>0</v>
      </c>
      <c r="H8026" s="1">
        <f>COMEDORES!F231</f>
        <v>0</v>
      </c>
    </row>
    <row r="8027">
      <c r="A8027" t="str">
        <v>Comedor Social</v>
      </c>
      <c r="B8027" t="str">
        <v>PETÉN</v>
      </c>
      <c r="C8027" t="str">
        <v>SAN ANDRÉS</v>
      </c>
      <c r="D8027" t="str">
        <v>Desayuno</v>
      </c>
      <c r="E8027" t="str">
        <v>02 Febrero</v>
      </c>
      <c r="F8027">
        <v>2</v>
      </c>
      <c r="G8027" s="1">
        <f>COMEDORES!G231</f>
        <v>0</v>
      </c>
      <c r="H8027" s="1">
        <f>COMEDORES!H231</f>
        <v>0</v>
      </c>
    </row>
    <row r="8028">
      <c r="A8028" t="str">
        <v>Comedor Social</v>
      </c>
      <c r="B8028" t="str">
        <v>PETÉN</v>
      </c>
      <c r="C8028" t="str">
        <v>SAN ANDRÉS</v>
      </c>
      <c r="D8028" t="str">
        <v>Desayuno</v>
      </c>
      <c r="E8028" t="str">
        <v>03 Marzo</v>
      </c>
      <c r="F8028">
        <v>3</v>
      </c>
      <c r="G8028" s="1">
        <f>COMEDORES!I231</f>
        <v>0</v>
      </c>
      <c r="H8028" s="1">
        <f>COMEDORES!J231</f>
        <v>0</v>
      </c>
    </row>
    <row r="8029">
      <c r="A8029" t="str">
        <v>Comedor Social</v>
      </c>
      <c r="B8029" t="str">
        <v>PETÉN</v>
      </c>
      <c r="C8029" t="str">
        <v>SAN ANDRÉS</v>
      </c>
      <c r="D8029" t="str">
        <v>Desayuno</v>
      </c>
      <c r="E8029" t="str">
        <v>04 Abril</v>
      </c>
      <c r="F8029">
        <v>4</v>
      </c>
      <c r="G8029" s="1">
        <f>COMEDORES!K231</f>
        <v>0</v>
      </c>
      <c r="H8029" s="1">
        <f>COMEDORES!L231</f>
        <v>0</v>
      </c>
    </row>
    <row r="8030">
      <c r="A8030" t="str">
        <v>Comedor Social</v>
      </c>
      <c r="B8030" t="str">
        <v>PETÉN</v>
      </c>
      <c r="C8030" t="str">
        <v>SAN ANDRÉS</v>
      </c>
      <c r="D8030" t="str">
        <v>Desayuno</v>
      </c>
      <c r="E8030" t="str">
        <v>05 Mayo</v>
      </c>
      <c r="F8030">
        <v>5</v>
      </c>
      <c r="G8030" s="1">
        <f>COMEDORES!M231</f>
        <v>300</v>
      </c>
      <c r="H8030" s="1">
        <f>COMEDORES!N231</f>
        <v>0</v>
      </c>
    </row>
    <row r="8031">
      <c r="A8031" t="str">
        <v>Comedor Social</v>
      </c>
      <c r="B8031" t="str">
        <v>PETÉN</v>
      </c>
      <c r="C8031" t="str">
        <v>SAN ANDRÉS</v>
      </c>
      <c r="D8031" t="str">
        <v>Desayuno</v>
      </c>
      <c r="E8031" t="str">
        <v>06 Junio</v>
      </c>
      <c r="F8031">
        <v>6</v>
      </c>
      <c r="G8031" s="1">
        <f>COMEDORES!O231</f>
        <v>2400</v>
      </c>
      <c r="H8031" s="1">
        <f>COMEDORES!P231</f>
        <v>0</v>
      </c>
    </row>
    <row r="8032">
      <c r="A8032" t="str">
        <v>Comedor Social</v>
      </c>
      <c r="B8032" t="str">
        <v>PETÉN</v>
      </c>
      <c r="C8032" t="str">
        <v>SAN ANDRÉS</v>
      </c>
      <c r="D8032" t="str">
        <v>Desayuno</v>
      </c>
      <c r="E8032" t="str">
        <v>07 Julio</v>
      </c>
      <c r="F8032">
        <v>7</v>
      </c>
      <c r="G8032" s="1">
        <f>COMEDORES!Q231</f>
        <v>2300</v>
      </c>
      <c r="H8032" s="1">
        <f>COMEDORES!R231</f>
        <v>214092</v>
      </c>
    </row>
    <row r="8033">
      <c r="A8033" t="str">
        <v>Comedor Social</v>
      </c>
      <c r="B8033" t="str">
        <v>PETÉN</v>
      </c>
      <c r="C8033" t="str">
        <v>SAN ANDRÉS</v>
      </c>
      <c r="D8033" t="str">
        <v>Desayuno</v>
      </c>
      <c r="E8033" t="str">
        <v>08 Agosto</v>
      </c>
      <c r="F8033">
        <v>8</v>
      </c>
      <c r="G8033" s="1">
        <f>COMEDORES!S231</f>
        <v>2100</v>
      </c>
      <c r="H8033" s="1">
        <f>COMEDORES!T231</f>
        <v>205171.5</v>
      </c>
    </row>
    <row r="8034">
      <c r="A8034" t="str">
        <v>Comedor Social</v>
      </c>
      <c r="B8034" t="str">
        <v>PETÉN</v>
      </c>
      <c r="C8034" t="str">
        <v>SAN ANDRÉS</v>
      </c>
      <c r="D8034" t="str">
        <v>Desayuno</v>
      </c>
      <c r="E8034" t="str">
        <v>09 Septiembre</v>
      </c>
      <c r="F8034">
        <v>9</v>
      </c>
      <c r="G8034" s="1">
        <f>COMEDORES!U231</f>
        <v>2000</v>
      </c>
      <c r="H8034" s="1">
        <f>COMEDORES!V231</f>
        <v>187330.5</v>
      </c>
    </row>
    <row r="8035">
      <c r="A8035" t="str">
        <v>Comedor Social</v>
      </c>
      <c r="B8035" t="str">
        <v>PETÉN</v>
      </c>
      <c r="C8035" t="str">
        <v>SAN ANDRÉS</v>
      </c>
      <c r="D8035" t="str">
        <v>Almuerzo</v>
      </c>
      <c r="E8035" t="str">
        <v>01 Enero</v>
      </c>
      <c r="F8035">
        <v>1</v>
      </c>
      <c r="G8035" s="1">
        <f>COMEDORES!E232</f>
        <v>0</v>
      </c>
      <c r="H8035" s="1">
        <f>COMEDORES!F232</f>
        <v>0</v>
      </c>
    </row>
    <row r="8036">
      <c r="A8036" t="str">
        <v>Comedor Social</v>
      </c>
      <c r="B8036" t="str">
        <v>PETÉN</v>
      </c>
      <c r="C8036" t="str">
        <v>SAN ANDRÉS</v>
      </c>
      <c r="D8036" t="str">
        <v>Almuerzo</v>
      </c>
      <c r="E8036" t="str">
        <v>02 Febrero</v>
      </c>
      <c r="F8036">
        <v>2</v>
      </c>
      <c r="G8036" s="1">
        <f>COMEDORES!G232</f>
        <v>0</v>
      </c>
      <c r="H8036" s="1">
        <f>COMEDORES!H232</f>
        <v>0</v>
      </c>
    </row>
    <row r="8037">
      <c r="A8037" t="str">
        <v>Comedor Social</v>
      </c>
      <c r="B8037" t="str">
        <v>PETÉN</v>
      </c>
      <c r="C8037" t="str">
        <v>SAN ANDRÉS</v>
      </c>
      <c r="D8037" t="str">
        <v>Almuerzo</v>
      </c>
      <c r="E8037" t="str">
        <v>03 Marzo</v>
      </c>
      <c r="F8037">
        <v>3</v>
      </c>
      <c r="G8037" s="1">
        <f>COMEDORES!I232</f>
        <v>0</v>
      </c>
      <c r="H8037" s="1">
        <f>COMEDORES!J232</f>
        <v>0</v>
      </c>
    </row>
    <row r="8038">
      <c r="A8038" t="str">
        <v>Comedor Social</v>
      </c>
      <c r="B8038" t="str">
        <v>PETÉN</v>
      </c>
      <c r="C8038" t="str">
        <v>SAN ANDRÉS</v>
      </c>
      <c r="D8038" t="str">
        <v>Almuerzo</v>
      </c>
      <c r="E8038" t="str">
        <v>04 Abril</v>
      </c>
      <c r="F8038">
        <v>4</v>
      </c>
      <c r="G8038" s="1">
        <f>COMEDORES!K232</f>
        <v>0</v>
      </c>
      <c r="H8038" s="1">
        <f>COMEDORES!L232</f>
        <v>0</v>
      </c>
    </row>
    <row r="8039">
      <c r="A8039" t="str">
        <v>Comedor Social</v>
      </c>
      <c r="B8039" t="str">
        <v>PETÉN</v>
      </c>
      <c r="C8039" t="str">
        <v>SAN ANDRÉS</v>
      </c>
      <c r="D8039" t="str">
        <v>Almuerzo</v>
      </c>
      <c r="E8039" t="str">
        <v>05 Mayo</v>
      </c>
      <c r="F8039">
        <v>5</v>
      </c>
      <c r="G8039" s="1">
        <f>COMEDORES!M232</f>
        <v>450</v>
      </c>
      <c r="H8039" s="1">
        <f>COMEDORES!N232</f>
        <v>0</v>
      </c>
    </row>
    <row r="8040">
      <c r="A8040" t="str">
        <v>Comedor Social</v>
      </c>
      <c r="B8040" t="str">
        <v>PETÉN</v>
      </c>
      <c r="C8040" t="str">
        <v>SAN ANDRÉS</v>
      </c>
      <c r="D8040" t="str">
        <v>Almuerzo</v>
      </c>
      <c r="E8040" t="str">
        <v>06 Junio</v>
      </c>
      <c r="F8040">
        <v>6</v>
      </c>
      <c r="G8040" s="1">
        <f>COMEDORES!O232</f>
        <v>3600</v>
      </c>
      <c r="H8040" s="1">
        <f>COMEDORES!P232</f>
        <v>0</v>
      </c>
    </row>
    <row r="8041">
      <c r="A8041" t="str">
        <v>Comedor Social</v>
      </c>
      <c r="B8041" t="str">
        <v>PETÉN</v>
      </c>
      <c r="C8041" t="str">
        <v>SAN ANDRÉS</v>
      </c>
      <c r="D8041" t="str">
        <v>Almuerzo</v>
      </c>
      <c r="E8041" t="str">
        <v>07 Julio</v>
      </c>
      <c r="F8041">
        <v>7</v>
      </c>
      <c r="G8041" s="1">
        <f>COMEDORES!Q232</f>
        <v>3450</v>
      </c>
      <c r="H8041" s="1">
        <f>COMEDORES!R232</f>
        <v>0</v>
      </c>
    </row>
    <row r="8042">
      <c r="A8042" t="str">
        <v>Comedor Social</v>
      </c>
      <c r="B8042" t="str">
        <v>PETÉN</v>
      </c>
      <c r="C8042" t="str">
        <v>SAN ANDRÉS</v>
      </c>
      <c r="D8042" t="str">
        <v>Almuerzo</v>
      </c>
      <c r="E8042" t="str">
        <v>08 Agosto</v>
      </c>
      <c r="F8042">
        <v>8</v>
      </c>
      <c r="G8042" s="1">
        <f>COMEDORES!S232</f>
        <v>3150</v>
      </c>
      <c r="H8042" s="1">
        <f>COMEDORES!T232</f>
        <v>0</v>
      </c>
    </row>
    <row r="8043">
      <c r="A8043" t="str">
        <v>Comedor Social</v>
      </c>
      <c r="B8043" t="str">
        <v>PETÉN</v>
      </c>
      <c r="C8043" t="str">
        <v>SAN ANDRÉS</v>
      </c>
      <c r="D8043" t="str">
        <v>Almuerzo</v>
      </c>
      <c r="E8043" t="str">
        <v>09 Septiembre</v>
      </c>
      <c r="F8043">
        <v>9</v>
      </c>
      <c r="G8043" s="1">
        <f>COMEDORES!U232</f>
        <v>2981</v>
      </c>
      <c r="H8043" s="1">
        <f>COMEDORES!V232</f>
        <v>0</v>
      </c>
    </row>
    <row r="8044">
      <c r="A8044" t="str">
        <v>Comedor Social</v>
      </c>
      <c r="B8044" t="str">
        <v>PETÉN</v>
      </c>
      <c r="C8044" t="str">
        <v>SAN FRANCISCO</v>
      </c>
      <c r="D8044" t="str">
        <v>Desayuno</v>
      </c>
      <c r="E8044" t="str">
        <v>01 Enero</v>
      </c>
      <c r="F8044">
        <v>1</v>
      </c>
      <c r="G8044" s="1">
        <f>COMEDORES!E233</f>
        <v>0</v>
      </c>
      <c r="H8044" s="1">
        <f>COMEDORES!F233</f>
        <v>0</v>
      </c>
    </row>
    <row r="8045">
      <c r="A8045" t="str">
        <v>Comedor Social</v>
      </c>
      <c r="B8045" t="str">
        <v>PETÉN</v>
      </c>
      <c r="C8045" t="str">
        <v>SAN FRANCISCO</v>
      </c>
      <c r="D8045" t="str">
        <v>Desayuno</v>
      </c>
      <c r="E8045" t="str">
        <v>02 Febrero</v>
      </c>
      <c r="F8045">
        <v>2</v>
      </c>
      <c r="G8045" s="1">
        <f>COMEDORES!G233</f>
        <v>0</v>
      </c>
      <c r="H8045" s="1">
        <f>COMEDORES!H233</f>
        <v>0</v>
      </c>
    </row>
    <row r="8046">
      <c r="A8046" t="str">
        <v>Comedor Social</v>
      </c>
      <c r="B8046" t="str">
        <v>PETÉN</v>
      </c>
      <c r="C8046" t="str">
        <v>SAN FRANCISCO</v>
      </c>
      <c r="D8046" t="str">
        <v>Desayuno</v>
      </c>
      <c r="E8046" t="str">
        <v>03 Marzo</v>
      </c>
      <c r="F8046">
        <v>3</v>
      </c>
      <c r="G8046" s="1">
        <f>COMEDORES!I233</f>
        <v>0</v>
      </c>
      <c r="H8046" s="1">
        <f>COMEDORES!J233</f>
        <v>0</v>
      </c>
    </row>
    <row r="8047">
      <c r="A8047" t="str">
        <v>Comedor Social</v>
      </c>
      <c r="B8047" t="str">
        <v>PETÉN</v>
      </c>
      <c r="C8047" t="str">
        <v>SAN FRANCISCO</v>
      </c>
      <c r="D8047" t="str">
        <v>Desayuno</v>
      </c>
      <c r="E8047" t="str">
        <v>04 Abril</v>
      </c>
      <c r="F8047">
        <v>4</v>
      </c>
      <c r="G8047" s="1">
        <f>COMEDORES!K233</f>
        <v>0</v>
      </c>
      <c r="H8047" s="1">
        <f>COMEDORES!L233</f>
        <v>0</v>
      </c>
    </row>
    <row r="8048">
      <c r="A8048" t="str">
        <v>Comedor Social</v>
      </c>
      <c r="B8048" t="str">
        <v>PETÉN</v>
      </c>
      <c r="C8048" t="str">
        <v>SAN FRANCISCO</v>
      </c>
      <c r="D8048" t="str">
        <v>Desayuno</v>
      </c>
      <c r="E8048" t="str">
        <v>05 Mayo</v>
      </c>
      <c r="F8048">
        <v>5</v>
      </c>
      <c r="G8048" s="1">
        <f>COMEDORES!M233</f>
        <v>800</v>
      </c>
      <c r="H8048" s="1">
        <f>COMEDORES!N233</f>
        <v>0</v>
      </c>
    </row>
    <row r="8049">
      <c r="A8049" t="str">
        <v>Comedor Social</v>
      </c>
      <c r="B8049" t="str">
        <v>PETÉN</v>
      </c>
      <c r="C8049" t="str">
        <v>SAN FRANCISCO</v>
      </c>
      <c r="D8049" t="str">
        <v>Desayuno</v>
      </c>
      <c r="E8049" t="str">
        <v>06 Junio</v>
      </c>
      <c r="F8049">
        <v>6</v>
      </c>
      <c r="G8049" s="1">
        <f>COMEDORES!O233</f>
        <v>2100</v>
      </c>
      <c r="H8049" s="1">
        <f>COMEDORES!P233</f>
        <v>71364</v>
      </c>
    </row>
    <row r="8050">
      <c r="A8050" t="str">
        <v>Comedor Social</v>
      </c>
      <c r="B8050" t="str">
        <v>PETÉN</v>
      </c>
      <c r="C8050" t="str">
        <v>SAN FRANCISCO</v>
      </c>
      <c r="D8050" t="str">
        <v>Desayuno</v>
      </c>
      <c r="E8050" t="str">
        <v>07 Julio</v>
      </c>
      <c r="F8050">
        <v>7</v>
      </c>
      <c r="G8050" s="1">
        <f>COMEDORES!Q233</f>
        <v>2300</v>
      </c>
      <c r="H8050" s="1">
        <f>COMEDORES!R233</f>
        <v>187330.5</v>
      </c>
    </row>
    <row r="8051">
      <c r="A8051" t="str">
        <v>Comedor Social</v>
      </c>
      <c r="B8051" t="str">
        <v>PETÉN</v>
      </c>
      <c r="C8051" t="str">
        <v>SAN FRANCISCO</v>
      </c>
      <c r="D8051" t="str">
        <v>Desayuno</v>
      </c>
      <c r="E8051" t="str">
        <v>08 Agosto</v>
      </c>
      <c r="F8051">
        <v>8</v>
      </c>
      <c r="G8051" s="1">
        <f>COMEDORES!S233</f>
        <v>2100</v>
      </c>
      <c r="H8051" s="1">
        <f>COMEDORES!T233</f>
        <v>205171.5</v>
      </c>
    </row>
    <row r="8052">
      <c r="A8052" t="str">
        <v>Comedor Social</v>
      </c>
      <c r="B8052" t="str">
        <v>PETÉN</v>
      </c>
      <c r="C8052" t="str">
        <v>SAN FRANCISCO</v>
      </c>
      <c r="D8052" t="str">
        <v>Desayuno</v>
      </c>
      <c r="E8052" t="str">
        <v>09 Septiembre</v>
      </c>
      <c r="F8052">
        <v>9</v>
      </c>
      <c r="G8052" s="1">
        <f>COMEDORES!U233</f>
        <v>2000</v>
      </c>
      <c r="H8052" s="1">
        <f>COMEDORES!V233</f>
        <v>187330.5</v>
      </c>
    </row>
    <row r="8053">
      <c r="A8053" t="str">
        <v>Comedor Social</v>
      </c>
      <c r="B8053" t="str">
        <v>PETÉN</v>
      </c>
      <c r="C8053" t="str">
        <v>SAN FRANCISCO</v>
      </c>
      <c r="D8053" t="str">
        <v>Almuerzo</v>
      </c>
      <c r="E8053" t="str">
        <v>01 Enero</v>
      </c>
      <c r="F8053">
        <v>1</v>
      </c>
      <c r="G8053" s="1">
        <f>COMEDORES!E234</f>
        <v>0</v>
      </c>
      <c r="H8053" s="1">
        <f>COMEDORES!F234</f>
        <v>0</v>
      </c>
    </row>
    <row r="8054">
      <c r="A8054" t="str">
        <v>Comedor Social</v>
      </c>
      <c r="B8054" t="str">
        <v>PETÉN</v>
      </c>
      <c r="C8054" t="str">
        <v>SAN FRANCISCO</v>
      </c>
      <c r="D8054" t="str">
        <v>Almuerzo</v>
      </c>
      <c r="E8054" t="str">
        <v>02 Febrero</v>
      </c>
      <c r="F8054">
        <v>2</v>
      </c>
      <c r="G8054" s="1">
        <f>COMEDORES!G234</f>
        <v>0</v>
      </c>
      <c r="H8054" s="1">
        <f>COMEDORES!H234</f>
        <v>0</v>
      </c>
    </row>
    <row r="8055">
      <c r="A8055" t="str">
        <v>Comedor Social</v>
      </c>
      <c r="B8055" t="str">
        <v>PETÉN</v>
      </c>
      <c r="C8055" t="str">
        <v>SAN FRANCISCO</v>
      </c>
      <c r="D8055" t="str">
        <v>Almuerzo</v>
      </c>
      <c r="E8055" t="str">
        <v>03 Marzo</v>
      </c>
      <c r="F8055">
        <v>3</v>
      </c>
      <c r="G8055" s="1">
        <f>COMEDORES!I234</f>
        <v>0</v>
      </c>
      <c r="H8055" s="1">
        <f>COMEDORES!J234</f>
        <v>0</v>
      </c>
    </row>
    <row r="8056">
      <c r="A8056" t="str">
        <v>Comedor Social</v>
      </c>
      <c r="B8056" t="str">
        <v>PETÉN</v>
      </c>
      <c r="C8056" t="str">
        <v>SAN FRANCISCO</v>
      </c>
      <c r="D8056" t="str">
        <v>Almuerzo</v>
      </c>
      <c r="E8056" t="str">
        <v>04 Abril</v>
      </c>
      <c r="F8056">
        <v>4</v>
      </c>
      <c r="G8056" s="1">
        <f>COMEDORES!K234</f>
        <v>0</v>
      </c>
      <c r="H8056" s="1">
        <f>COMEDORES!L234</f>
        <v>0</v>
      </c>
    </row>
    <row r="8057">
      <c r="A8057" t="str">
        <v>Comedor Social</v>
      </c>
      <c r="B8057" t="str">
        <v>PETÉN</v>
      </c>
      <c r="C8057" t="str">
        <v>SAN FRANCISCO</v>
      </c>
      <c r="D8057" t="str">
        <v>Almuerzo</v>
      </c>
      <c r="E8057" t="str">
        <v>05 Mayo</v>
      </c>
      <c r="F8057">
        <v>5</v>
      </c>
      <c r="G8057" s="1">
        <f>COMEDORES!M234</f>
        <v>1200</v>
      </c>
      <c r="H8057" s="1">
        <f>COMEDORES!N234</f>
        <v>0</v>
      </c>
    </row>
    <row r="8058">
      <c r="A8058" t="str">
        <v>Comedor Social</v>
      </c>
      <c r="B8058" t="str">
        <v>PETÉN</v>
      </c>
      <c r="C8058" t="str">
        <v>SAN FRANCISCO</v>
      </c>
      <c r="D8058" t="str">
        <v>Almuerzo</v>
      </c>
      <c r="E8058" t="str">
        <v>06 Junio</v>
      </c>
      <c r="F8058">
        <v>6</v>
      </c>
      <c r="G8058" s="1">
        <f>COMEDORES!O234</f>
        <v>3150</v>
      </c>
      <c r="H8058" s="1">
        <f>COMEDORES!P234</f>
        <v>0</v>
      </c>
    </row>
    <row r="8059">
      <c r="A8059" t="str">
        <v>Comedor Social</v>
      </c>
      <c r="B8059" t="str">
        <v>PETÉN</v>
      </c>
      <c r="C8059" t="str">
        <v>SAN FRANCISCO</v>
      </c>
      <c r="D8059" t="str">
        <v>Almuerzo</v>
      </c>
      <c r="E8059" t="str">
        <v>07 Julio</v>
      </c>
      <c r="F8059">
        <v>7</v>
      </c>
      <c r="G8059" s="1">
        <f>COMEDORES!Q234</f>
        <v>3450</v>
      </c>
      <c r="H8059" s="1">
        <f>COMEDORES!R234</f>
        <v>0</v>
      </c>
    </row>
    <row r="8060">
      <c r="A8060" t="str">
        <v>Comedor Social</v>
      </c>
      <c r="B8060" t="str">
        <v>PETÉN</v>
      </c>
      <c r="C8060" t="str">
        <v>SAN FRANCISCO</v>
      </c>
      <c r="D8060" t="str">
        <v>Almuerzo</v>
      </c>
      <c r="E8060" t="str">
        <v>08 Agosto</v>
      </c>
      <c r="F8060">
        <v>8</v>
      </c>
      <c r="G8060" s="1">
        <f>COMEDORES!S234</f>
        <v>3150</v>
      </c>
      <c r="H8060" s="1">
        <f>COMEDORES!T234</f>
        <v>0</v>
      </c>
    </row>
    <row r="8061">
      <c r="A8061" t="str">
        <v>Comedor Social</v>
      </c>
      <c r="B8061" t="str">
        <v>PETÉN</v>
      </c>
      <c r="C8061" t="str">
        <v>SAN FRANCISCO</v>
      </c>
      <c r="D8061" t="str">
        <v>Almuerzo</v>
      </c>
      <c r="E8061" t="str">
        <v>09 Septiembre</v>
      </c>
      <c r="F8061">
        <v>9</v>
      </c>
      <c r="G8061" s="1">
        <f>COMEDORES!U234</f>
        <v>3000</v>
      </c>
      <c r="H8061" s="1">
        <f>COMEDORES!V234</f>
        <v>0</v>
      </c>
    </row>
    <row r="8062">
      <c r="A8062" t="str">
        <v>Comedor Social</v>
      </c>
      <c r="B8062" t="str">
        <v>QUETZALTENANGO</v>
      </c>
      <c r="C8062" t="str">
        <v>CAJOLÁ</v>
      </c>
      <c r="D8062" t="str">
        <v>Desayuno</v>
      </c>
      <c r="E8062" t="str">
        <v>01 Enero</v>
      </c>
      <c r="F8062">
        <v>1</v>
      </c>
      <c r="G8062" s="1">
        <f>COMEDORES!E235</f>
        <v>2700</v>
      </c>
      <c r="H8062" s="1">
        <f>COMEDORES!F235</f>
        <v>0</v>
      </c>
    </row>
    <row r="8063">
      <c r="A8063" t="str">
        <v>Comedor Social</v>
      </c>
      <c r="B8063" t="str">
        <v>QUETZALTENANGO</v>
      </c>
      <c r="C8063" t="str">
        <v>CAJOLÁ</v>
      </c>
      <c r="D8063" t="str">
        <v>Desayuno</v>
      </c>
      <c r="E8063" t="str">
        <v>02 Febrero</v>
      </c>
      <c r="F8063">
        <v>2</v>
      </c>
      <c r="G8063" s="1">
        <f>COMEDORES!G235</f>
        <v>2750</v>
      </c>
      <c r="H8063" s="1">
        <f>COMEDORES!H235</f>
        <v>0</v>
      </c>
    </row>
    <row r="8064">
      <c r="A8064" t="str">
        <v>Comedor Social</v>
      </c>
      <c r="B8064" t="str">
        <v>QUETZALTENANGO</v>
      </c>
      <c r="C8064" t="str">
        <v>CAJOLÁ</v>
      </c>
      <c r="D8064" t="str">
        <v>Desayuno</v>
      </c>
      <c r="E8064" t="str">
        <v>03 Marzo</v>
      </c>
      <c r="F8064">
        <v>3</v>
      </c>
      <c r="G8064" s="1">
        <f>COMEDORES!I235</f>
        <v>2200</v>
      </c>
      <c r="H8064" s="1">
        <f>COMEDORES!J235</f>
        <v>472948</v>
      </c>
    </row>
    <row r="8065">
      <c r="A8065" t="str">
        <v>Comedor Social</v>
      </c>
      <c r="B8065" t="str">
        <v>QUETZALTENANGO</v>
      </c>
      <c r="C8065" t="str">
        <v>CAJOLÁ</v>
      </c>
      <c r="D8065" t="str">
        <v>Desayuno</v>
      </c>
      <c r="E8065" t="str">
        <v>04 Abril</v>
      </c>
      <c r="F8065">
        <v>4</v>
      </c>
      <c r="G8065" s="1">
        <f>COMEDORES!K235</f>
        <v>1900</v>
      </c>
      <c r="H8065" s="1">
        <f>COMEDORES!L235</f>
        <v>171450</v>
      </c>
    </row>
    <row r="8066">
      <c r="A8066" t="str">
        <v>Comedor Social</v>
      </c>
      <c r="B8066" t="str">
        <v>QUETZALTENANGO</v>
      </c>
      <c r="C8066" t="str">
        <v>CAJOLÁ</v>
      </c>
      <c r="D8066" t="str">
        <v>Desayuno</v>
      </c>
      <c r="E8066" t="str">
        <v>05 Mayo</v>
      </c>
      <c r="F8066">
        <v>5</v>
      </c>
      <c r="G8066" s="1">
        <f>COMEDORES!M235</f>
        <v>2000</v>
      </c>
      <c r="H8066" s="1">
        <f>COMEDORES!N235</f>
        <v>120650</v>
      </c>
    </row>
    <row r="8067">
      <c r="A8067" t="str">
        <v>Comedor Social</v>
      </c>
      <c r="B8067" t="str">
        <v>QUETZALTENANGO</v>
      </c>
      <c r="C8067" t="str">
        <v>CAJOLÁ</v>
      </c>
      <c r="D8067" t="str">
        <v>Desayuno</v>
      </c>
      <c r="E8067" t="str">
        <v>06 Junio</v>
      </c>
      <c r="F8067">
        <v>6</v>
      </c>
      <c r="G8067" s="1">
        <f>COMEDORES!O235</f>
        <v>2100</v>
      </c>
      <c r="H8067" s="1">
        <f>COMEDORES!P235</f>
        <v>127000</v>
      </c>
    </row>
    <row r="8068">
      <c r="A8068" t="str">
        <v>Comedor Social</v>
      </c>
      <c r="B8068" t="str">
        <v>QUETZALTENANGO</v>
      </c>
      <c r="C8068" t="str">
        <v>CAJOLÁ</v>
      </c>
      <c r="D8068" t="str">
        <v>Desayuno</v>
      </c>
      <c r="E8068" t="str">
        <v>07 Julio</v>
      </c>
      <c r="F8068">
        <v>7</v>
      </c>
      <c r="G8068" s="1">
        <f>COMEDORES!Q235</f>
        <v>2300</v>
      </c>
      <c r="H8068" s="1">
        <f>COMEDORES!R235</f>
        <v>133350</v>
      </c>
    </row>
    <row r="8069">
      <c r="A8069" t="str">
        <v>Comedor Social</v>
      </c>
      <c r="B8069" t="str">
        <v>QUETZALTENANGO</v>
      </c>
      <c r="C8069" t="str">
        <v>CAJOLÁ</v>
      </c>
      <c r="D8069" t="str">
        <v>Desayuno</v>
      </c>
      <c r="E8069" t="str">
        <v>08 Agosto</v>
      </c>
      <c r="F8069">
        <v>8</v>
      </c>
      <c r="G8069" s="1">
        <f>COMEDORES!S235</f>
        <v>2100</v>
      </c>
      <c r="H8069" s="1">
        <f>COMEDORES!T235</f>
        <v>146050</v>
      </c>
    </row>
    <row r="8070">
      <c r="A8070" t="str">
        <v>Comedor Social</v>
      </c>
      <c r="B8070" t="str">
        <v>QUETZALTENANGO</v>
      </c>
      <c r="C8070" t="str">
        <v>CAJOLÁ</v>
      </c>
      <c r="D8070" t="str">
        <v>Desayuno</v>
      </c>
      <c r="E8070" t="str">
        <v>09 Septiembre</v>
      </c>
      <c r="F8070">
        <v>9</v>
      </c>
      <c r="G8070" s="1">
        <f>COMEDORES!U235</f>
        <v>2000</v>
      </c>
      <c r="H8070" s="1">
        <f>COMEDORES!V235</f>
        <v>133350</v>
      </c>
    </row>
    <row r="8071">
      <c r="A8071" t="str">
        <v>Comedor Social</v>
      </c>
      <c r="B8071" t="str">
        <v>QUETZALTENANGO</v>
      </c>
      <c r="C8071" t="str">
        <v>CAJOLÁ</v>
      </c>
      <c r="D8071" t="str">
        <v>Almuerzo</v>
      </c>
      <c r="E8071" t="str">
        <v>01 Enero</v>
      </c>
      <c r="F8071">
        <v>1</v>
      </c>
      <c r="G8071" s="1">
        <f>COMEDORES!E236</f>
        <v>4750</v>
      </c>
      <c r="H8071" s="1">
        <f>COMEDORES!F236</f>
        <v>0</v>
      </c>
    </row>
    <row r="8072">
      <c r="A8072" t="str">
        <v>Comedor Social</v>
      </c>
      <c r="B8072" t="str">
        <v>QUETZALTENANGO</v>
      </c>
      <c r="C8072" t="str">
        <v>CAJOLÁ</v>
      </c>
      <c r="D8072" t="str">
        <v>Almuerzo</v>
      </c>
      <c r="E8072" t="str">
        <v>02 Febrero</v>
      </c>
      <c r="F8072">
        <v>2</v>
      </c>
      <c r="G8072" s="1">
        <f>COMEDORES!G236</f>
        <v>4500</v>
      </c>
      <c r="H8072" s="1">
        <f>COMEDORES!H236</f>
        <v>0</v>
      </c>
    </row>
    <row r="8073">
      <c r="A8073" t="str">
        <v>Comedor Social</v>
      </c>
      <c r="B8073" t="str">
        <v>QUETZALTENANGO</v>
      </c>
      <c r="C8073" t="str">
        <v>CAJOLÁ</v>
      </c>
      <c r="D8073" t="str">
        <v>Almuerzo</v>
      </c>
      <c r="E8073" t="str">
        <v>03 Marzo</v>
      </c>
      <c r="F8073">
        <v>3</v>
      </c>
      <c r="G8073" s="1">
        <f>COMEDORES!I236</f>
        <v>3300</v>
      </c>
      <c r="H8073" s="1">
        <f>COMEDORES!J236</f>
        <v>0</v>
      </c>
    </row>
    <row r="8074">
      <c r="A8074" t="str">
        <v>Comedor Social</v>
      </c>
      <c r="B8074" t="str">
        <v>QUETZALTENANGO</v>
      </c>
      <c r="C8074" t="str">
        <v>CAJOLÁ</v>
      </c>
      <c r="D8074" t="str">
        <v>Almuerzo</v>
      </c>
      <c r="E8074" t="str">
        <v>04 Abril</v>
      </c>
      <c r="F8074">
        <v>4</v>
      </c>
      <c r="G8074" s="1">
        <f>COMEDORES!K236</f>
        <v>2850</v>
      </c>
      <c r="H8074" s="1">
        <f>COMEDORES!L236</f>
        <v>0</v>
      </c>
    </row>
    <row r="8075">
      <c r="A8075" t="str">
        <v>Comedor Social</v>
      </c>
      <c r="B8075" t="str">
        <v>QUETZALTENANGO</v>
      </c>
      <c r="C8075" t="str">
        <v>CAJOLÁ</v>
      </c>
      <c r="D8075" t="str">
        <v>Almuerzo</v>
      </c>
      <c r="E8075" t="str">
        <v>05 Mayo</v>
      </c>
      <c r="F8075">
        <v>5</v>
      </c>
      <c r="G8075" s="1">
        <f>COMEDORES!M236</f>
        <v>3000</v>
      </c>
      <c r="H8075" s="1">
        <f>COMEDORES!N236</f>
        <v>0</v>
      </c>
    </row>
    <row r="8076">
      <c r="A8076" t="str">
        <v>Comedor Social</v>
      </c>
      <c r="B8076" t="str">
        <v>QUETZALTENANGO</v>
      </c>
      <c r="C8076" t="str">
        <v>CAJOLÁ</v>
      </c>
      <c r="D8076" t="str">
        <v>Almuerzo</v>
      </c>
      <c r="E8076" t="str">
        <v>06 Junio</v>
      </c>
      <c r="F8076">
        <v>6</v>
      </c>
      <c r="G8076" s="1">
        <f>COMEDORES!O236</f>
        <v>3150</v>
      </c>
      <c r="H8076" s="1">
        <f>COMEDORES!P236</f>
        <v>0</v>
      </c>
    </row>
    <row r="8077">
      <c r="A8077" t="str">
        <v>Comedor Social</v>
      </c>
      <c r="B8077" t="str">
        <v>QUETZALTENANGO</v>
      </c>
      <c r="C8077" t="str">
        <v>CAJOLÁ</v>
      </c>
      <c r="D8077" t="str">
        <v>Almuerzo</v>
      </c>
      <c r="E8077" t="str">
        <v>07 Julio</v>
      </c>
      <c r="F8077">
        <v>7</v>
      </c>
      <c r="G8077" s="1">
        <f>COMEDORES!Q236</f>
        <v>3450</v>
      </c>
      <c r="H8077" s="1">
        <f>COMEDORES!R236</f>
        <v>0</v>
      </c>
    </row>
    <row r="8078">
      <c r="A8078" t="str">
        <v>Comedor Social</v>
      </c>
      <c r="B8078" t="str">
        <v>QUETZALTENANGO</v>
      </c>
      <c r="C8078" t="str">
        <v>CAJOLÁ</v>
      </c>
      <c r="D8078" t="str">
        <v>Almuerzo</v>
      </c>
      <c r="E8078" t="str">
        <v>08 Agosto</v>
      </c>
      <c r="F8078">
        <v>8</v>
      </c>
      <c r="G8078" s="1">
        <f>COMEDORES!S236</f>
        <v>3150</v>
      </c>
      <c r="H8078" s="1">
        <f>COMEDORES!T236</f>
        <v>0</v>
      </c>
    </row>
    <row r="8079">
      <c r="A8079" t="str">
        <v>Comedor Social</v>
      </c>
      <c r="B8079" t="str">
        <v>QUETZALTENANGO</v>
      </c>
      <c r="C8079" t="str">
        <v>CAJOLÁ</v>
      </c>
      <c r="D8079" t="str">
        <v>Almuerzo</v>
      </c>
      <c r="E8079" t="str">
        <v>09 Septiembre</v>
      </c>
      <c r="F8079">
        <v>9</v>
      </c>
      <c r="G8079" s="1">
        <f>COMEDORES!U236</f>
        <v>3000</v>
      </c>
      <c r="H8079" s="1">
        <f>COMEDORES!V236</f>
        <v>0</v>
      </c>
    </row>
    <row r="8080">
      <c r="A8080" t="str">
        <v>Comedor Social</v>
      </c>
      <c r="B8080" t="str">
        <v>QUETZALTENANGO</v>
      </c>
      <c r="C8080" t="str">
        <v>CABRICAN</v>
      </c>
      <c r="D8080" t="str">
        <v>Desayuno</v>
      </c>
      <c r="E8080" t="str">
        <v>01 Enero</v>
      </c>
      <c r="F8080">
        <v>1</v>
      </c>
      <c r="G8080" s="1">
        <f>COMEDORES!E237</f>
        <v>0</v>
      </c>
      <c r="H8080" s="1">
        <f>COMEDORES!F237</f>
        <v>0</v>
      </c>
    </row>
    <row r="8081">
      <c r="A8081" t="str">
        <v>Comedor Social</v>
      </c>
      <c r="B8081" t="str">
        <v>QUETZALTENANGO</v>
      </c>
      <c r="C8081" t="str">
        <v>CABRICAN</v>
      </c>
      <c r="D8081" t="str">
        <v>Desayuno</v>
      </c>
      <c r="E8081" t="str">
        <v>02 Febrero</v>
      </c>
      <c r="F8081">
        <v>2</v>
      </c>
      <c r="G8081" s="1">
        <f>COMEDORES!G237</f>
        <v>0</v>
      </c>
      <c r="H8081" s="1">
        <f>COMEDORES!H237</f>
        <v>0</v>
      </c>
    </row>
    <row r="8082">
      <c r="A8082" t="str">
        <v>Comedor Social</v>
      </c>
      <c r="B8082" t="str">
        <v>QUETZALTENANGO</v>
      </c>
      <c r="C8082" t="str">
        <v>CABRICAN</v>
      </c>
      <c r="D8082" t="str">
        <v>Desayuno</v>
      </c>
      <c r="E8082" t="str">
        <v>03 Marzo</v>
      </c>
      <c r="F8082">
        <v>3</v>
      </c>
      <c r="G8082" s="1">
        <f>COMEDORES!I237</f>
        <v>0</v>
      </c>
      <c r="H8082" s="1">
        <f>COMEDORES!J237</f>
        <v>0</v>
      </c>
    </row>
    <row r="8083">
      <c r="A8083" t="str">
        <v>Comedor Social</v>
      </c>
      <c r="B8083" t="str">
        <v>QUETZALTENANGO</v>
      </c>
      <c r="C8083" t="str">
        <v>CABRICAN</v>
      </c>
      <c r="D8083" t="str">
        <v>Desayuno</v>
      </c>
      <c r="E8083" t="str">
        <v>04 Abril</v>
      </c>
      <c r="F8083">
        <v>4</v>
      </c>
      <c r="G8083" s="1">
        <f>COMEDORES!K237</f>
        <v>0</v>
      </c>
      <c r="H8083" s="1">
        <f>COMEDORES!L237</f>
        <v>0</v>
      </c>
    </row>
    <row r="8084">
      <c r="A8084" t="str">
        <v>Comedor Social</v>
      </c>
      <c r="B8084" t="str">
        <v>QUETZALTENANGO</v>
      </c>
      <c r="C8084" t="str">
        <v>CABRICAN</v>
      </c>
      <c r="D8084" t="str">
        <v>Desayuno</v>
      </c>
      <c r="E8084" t="str">
        <v>05 Mayo</v>
      </c>
      <c r="F8084">
        <v>5</v>
      </c>
      <c r="G8084" s="1">
        <f>COMEDORES!M237</f>
        <v>0</v>
      </c>
      <c r="H8084" s="1">
        <f>COMEDORES!N237</f>
        <v>0</v>
      </c>
    </row>
    <row r="8085">
      <c r="A8085" t="str">
        <v>Comedor Social</v>
      </c>
      <c r="B8085" t="str">
        <v>QUETZALTENANGO</v>
      </c>
      <c r="C8085" t="str">
        <v>CABRICAN</v>
      </c>
      <c r="D8085" t="str">
        <v>Desayuno</v>
      </c>
      <c r="E8085" t="str">
        <v>06 Junio</v>
      </c>
      <c r="F8085">
        <v>6</v>
      </c>
      <c r="G8085" s="1">
        <f>COMEDORES!O237</f>
        <v>0</v>
      </c>
      <c r="H8085" s="1">
        <f>COMEDORES!P237</f>
        <v>0</v>
      </c>
    </row>
    <row r="8086">
      <c r="A8086" t="str">
        <v>Comedor Social</v>
      </c>
      <c r="B8086" t="str">
        <v>QUETZALTENANGO</v>
      </c>
      <c r="C8086" t="str">
        <v>CABRICAN</v>
      </c>
      <c r="D8086" t="str">
        <v>Desayuno</v>
      </c>
      <c r="E8086" t="str">
        <v>07 Julio</v>
      </c>
      <c r="F8086">
        <v>7</v>
      </c>
      <c r="G8086" s="1">
        <f>COMEDORES!Q237</f>
        <v>2366</v>
      </c>
      <c r="H8086" s="1">
        <f>COMEDORES!R237</f>
        <v>0</v>
      </c>
    </row>
    <row r="8087">
      <c r="A8087" t="str">
        <v>Comedor Social</v>
      </c>
      <c r="B8087" t="str">
        <v>QUETZALTENANGO</v>
      </c>
      <c r="C8087" t="str">
        <v>CABRICAN</v>
      </c>
      <c r="D8087" t="str">
        <v>Desayuno</v>
      </c>
      <c r="E8087" t="str">
        <v>08 Agosto</v>
      </c>
      <c r="F8087">
        <v>8</v>
      </c>
      <c r="G8087" s="1">
        <f>COMEDORES!S237</f>
        <v>3150</v>
      </c>
      <c r="H8087" s="1">
        <f>COMEDORES!T237</f>
        <v>181912.64</v>
      </c>
    </row>
    <row r="8088">
      <c r="A8088" t="str">
        <v>Comedor Social</v>
      </c>
      <c r="B8088" t="str">
        <v>QUETZALTENANGO</v>
      </c>
      <c r="C8088" t="str">
        <v>CABRICAN</v>
      </c>
      <c r="D8088" t="str">
        <v>Desayuno</v>
      </c>
      <c r="E8088" t="str">
        <v>09 Septiembre</v>
      </c>
      <c r="F8088">
        <v>9</v>
      </c>
      <c r="G8088" s="1">
        <f>COMEDORES!U237</f>
        <v>0</v>
      </c>
      <c r="H8088" s="1">
        <f>COMEDORES!V237</f>
        <v>256956</v>
      </c>
    </row>
    <row r="8089">
      <c r="A8089" t="str">
        <v>Comedor Social</v>
      </c>
      <c r="B8089" t="str">
        <v>QUETZALTENANGO</v>
      </c>
      <c r="C8089" t="str">
        <v>CABRICAN</v>
      </c>
      <c r="D8089" t="str">
        <v>Almuerzo</v>
      </c>
      <c r="E8089" t="str">
        <v>01 Enero</v>
      </c>
      <c r="F8089">
        <v>1</v>
      </c>
      <c r="G8089" s="1">
        <f>COMEDORES!E238</f>
        <v>0</v>
      </c>
      <c r="H8089" s="1">
        <f>COMEDORES!F238</f>
        <v>0</v>
      </c>
    </row>
    <row r="8090">
      <c r="A8090" t="str">
        <v>Comedor Social</v>
      </c>
      <c r="B8090" t="str">
        <v>QUETZALTENANGO</v>
      </c>
      <c r="C8090" t="str">
        <v>CABRICAN</v>
      </c>
      <c r="D8090" t="str">
        <v>Almuerzo</v>
      </c>
      <c r="E8090" t="str">
        <v>02 Febrero</v>
      </c>
      <c r="F8090">
        <v>2</v>
      </c>
      <c r="G8090" s="1">
        <f>COMEDORES!G238</f>
        <v>0</v>
      </c>
      <c r="H8090" s="1">
        <f>COMEDORES!H238</f>
        <v>0</v>
      </c>
    </row>
    <row r="8091">
      <c r="A8091" t="str">
        <v>Comedor Social</v>
      </c>
      <c r="B8091" t="str">
        <v>QUETZALTENANGO</v>
      </c>
      <c r="C8091" t="str">
        <v>CABRICAN</v>
      </c>
      <c r="D8091" t="str">
        <v>Almuerzo</v>
      </c>
      <c r="E8091" t="str">
        <v>03 Marzo</v>
      </c>
      <c r="F8091">
        <v>3</v>
      </c>
      <c r="G8091" s="1">
        <f>COMEDORES!I238</f>
        <v>0</v>
      </c>
      <c r="H8091" s="1">
        <f>COMEDORES!J238</f>
        <v>0</v>
      </c>
    </row>
    <row r="8092">
      <c r="A8092" t="str">
        <v>Comedor Social</v>
      </c>
      <c r="B8092" t="str">
        <v>QUETZALTENANGO</v>
      </c>
      <c r="C8092" t="str">
        <v>CABRICAN</v>
      </c>
      <c r="D8092" t="str">
        <v>Almuerzo</v>
      </c>
      <c r="E8092" t="str">
        <v>04 Abril</v>
      </c>
      <c r="F8092">
        <v>4</v>
      </c>
      <c r="G8092" s="1">
        <f>COMEDORES!K238</f>
        <v>0</v>
      </c>
      <c r="H8092" s="1">
        <f>COMEDORES!L238</f>
        <v>0</v>
      </c>
    </row>
    <row r="8093">
      <c r="A8093" t="str">
        <v>Comedor Social</v>
      </c>
      <c r="B8093" t="str">
        <v>QUETZALTENANGO</v>
      </c>
      <c r="C8093" t="str">
        <v>CABRICAN</v>
      </c>
      <c r="D8093" t="str">
        <v>Almuerzo</v>
      </c>
      <c r="E8093" t="str">
        <v>05 Mayo</v>
      </c>
      <c r="F8093">
        <v>5</v>
      </c>
      <c r="G8093" s="1">
        <f>COMEDORES!M238</f>
        <v>0</v>
      </c>
      <c r="H8093" s="1">
        <f>COMEDORES!N238</f>
        <v>0</v>
      </c>
    </row>
    <row r="8094">
      <c r="A8094" t="str">
        <v>Comedor Social</v>
      </c>
      <c r="B8094" t="str">
        <v>QUETZALTENANGO</v>
      </c>
      <c r="C8094" t="str">
        <v>CABRICAN</v>
      </c>
      <c r="D8094" t="str">
        <v>Almuerzo</v>
      </c>
      <c r="E8094" t="str">
        <v>06 Junio</v>
      </c>
      <c r="F8094">
        <v>6</v>
      </c>
      <c r="G8094" s="1">
        <f>COMEDORES!O238</f>
        <v>0</v>
      </c>
      <c r="H8094" s="1">
        <f>COMEDORES!P238</f>
        <v>0</v>
      </c>
    </row>
    <row r="8095">
      <c r="A8095" t="str">
        <v>Comedor Social</v>
      </c>
      <c r="B8095" t="str">
        <v>QUETZALTENANGO</v>
      </c>
      <c r="C8095" t="str">
        <v>CABRICAN</v>
      </c>
      <c r="D8095" t="str">
        <v>Almuerzo</v>
      </c>
      <c r="E8095" t="str">
        <v>07 Julio</v>
      </c>
      <c r="F8095">
        <v>7</v>
      </c>
      <c r="G8095" s="1">
        <f>COMEDORES!Q238</f>
        <v>2850</v>
      </c>
      <c r="H8095" s="1">
        <f>COMEDORES!R238</f>
        <v>0</v>
      </c>
    </row>
    <row r="8096">
      <c r="A8096" t="str">
        <v>Comedor Social</v>
      </c>
      <c r="B8096" t="str">
        <v>QUETZALTENANGO</v>
      </c>
      <c r="C8096" t="str">
        <v>CABRICAN</v>
      </c>
      <c r="D8096" t="str">
        <v>Almuerzo</v>
      </c>
      <c r="E8096" t="str">
        <v>08 Agosto</v>
      </c>
      <c r="F8096">
        <v>8</v>
      </c>
      <c r="G8096" s="1">
        <f>COMEDORES!S238</f>
        <v>4200</v>
      </c>
      <c r="H8096" s="1">
        <f>COMEDORES!T238</f>
        <v>0</v>
      </c>
    </row>
    <row r="8097">
      <c r="A8097" t="str">
        <v>Comedor Social</v>
      </c>
      <c r="B8097" t="str">
        <v>QUETZALTENANGO</v>
      </c>
      <c r="C8097" t="str">
        <v>CABRICAN</v>
      </c>
      <c r="D8097" t="str">
        <v>Almuerzo</v>
      </c>
      <c r="E8097" t="str">
        <v>09 Septiembre</v>
      </c>
      <c r="F8097">
        <v>9</v>
      </c>
      <c r="G8097" s="1">
        <f>COMEDORES!U238</f>
        <v>0</v>
      </c>
      <c r="H8097" s="1">
        <f>COMEDORES!V238</f>
        <v>0</v>
      </c>
    </row>
    <row r="8098">
      <c r="A8098" t="str">
        <v>Comedor Social</v>
      </c>
      <c r="B8098" t="str">
        <v>QUETZALTENANGO</v>
      </c>
      <c r="C8098" t="str">
        <v>SAN FRANCISCO LA UNION</v>
      </c>
      <c r="D8098" t="str">
        <v>Desayuno</v>
      </c>
      <c r="E8098" t="str">
        <v>01 Enero</v>
      </c>
      <c r="F8098">
        <v>1</v>
      </c>
      <c r="G8098" s="1">
        <f>COMEDORES!E239</f>
        <v>0</v>
      </c>
      <c r="H8098" s="1">
        <f>COMEDORES!F239</f>
        <v>0</v>
      </c>
    </row>
    <row r="8099">
      <c r="A8099" t="str">
        <v>Comedor Social</v>
      </c>
      <c r="B8099" t="str">
        <v>QUETZALTENANGO</v>
      </c>
      <c r="C8099" t="str">
        <v>SAN FRANCISCO LA UNION</v>
      </c>
      <c r="D8099" t="str">
        <v>Desayuno</v>
      </c>
      <c r="E8099" t="str">
        <v>02 Febrero</v>
      </c>
      <c r="F8099">
        <v>2</v>
      </c>
      <c r="G8099" s="1">
        <f>COMEDORES!G239</f>
        <v>0</v>
      </c>
      <c r="H8099" s="1">
        <f>COMEDORES!H239</f>
        <v>0</v>
      </c>
    </row>
    <row r="8100">
      <c r="A8100" t="str">
        <v>Comedor Social</v>
      </c>
      <c r="B8100" t="str">
        <v>QUETZALTENANGO</v>
      </c>
      <c r="C8100" t="str">
        <v>SAN FRANCISCO LA UNION</v>
      </c>
      <c r="D8100" t="str">
        <v>Desayuno</v>
      </c>
      <c r="E8100" t="str">
        <v>03 Marzo</v>
      </c>
      <c r="F8100">
        <v>3</v>
      </c>
      <c r="G8100" s="1">
        <f>COMEDORES!I239</f>
        <v>0</v>
      </c>
      <c r="H8100" s="1">
        <f>COMEDORES!J239</f>
        <v>0</v>
      </c>
    </row>
    <row r="8101">
      <c r="A8101" t="str">
        <v>Comedor Social</v>
      </c>
      <c r="B8101" t="str">
        <v>QUETZALTENANGO</v>
      </c>
      <c r="C8101" t="str">
        <v>SAN FRANCISCO LA UNION</v>
      </c>
      <c r="D8101" t="str">
        <v>Desayuno</v>
      </c>
      <c r="E8101" t="str">
        <v>04 Abril</v>
      </c>
      <c r="F8101">
        <v>4</v>
      </c>
      <c r="G8101" s="1">
        <f>COMEDORES!K239</f>
        <v>0</v>
      </c>
      <c r="H8101" s="1">
        <f>COMEDORES!L239</f>
        <v>0</v>
      </c>
    </row>
    <row r="8102">
      <c r="A8102" t="str">
        <v>Comedor Social</v>
      </c>
      <c r="B8102" t="str">
        <v>QUETZALTENANGO</v>
      </c>
      <c r="C8102" t="str">
        <v>SAN FRANCISCO LA UNION</v>
      </c>
      <c r="D8102" t="str">
        <v>Desayuno</v>
      </c>
      <c r="E8102" t="str">
        <v>05 Mayo</v>
      </c>
      <c r="F8102">
        <v>5</v>
      </c>
      <c r="G8102" s="1">
        <f>COMEDORES!M239</f>
        <v>0</v>
      </c>
      <c r="H8102" s="1">
        <f>COMEDORES!N239</f>
        <v>0</v>
      </c>
    </row>
    <row r="8103">
      <c r="A8103" t="str">
        <v>Comedor Social</v>
      </c>
      <c r="B8103" t="str">
        <v>QUETZALTENANGO</v>
      </c>
      <c r="C8103" t="str">
        <v>SAN FRANCISCO LA UNION</v>
      </c>
      <c r="D8103" t="str">
        <v>Desayuno</v>
      </c>
      <c r="E8103" t="str">
        <v>06 Junio</v>
      </c>
      <c r="F8103">
        <v>6</v>
      </c>
      <c r="G8103" s="1">
        <f>COMEDORES!O239</f>
        <v>0</v>
      </c>
      <c r="H8103" s="1">
        <f>COMEDORES!P239</f>
        <v>0</v>
      </c>
    </row>
    <row r="8104">
      <c r="A8104" t="str">
        <v>Comedor Social</v>
      </c>
      <c r="B8104" t="str">
        <v>QUETZALTENANGO</v>
      </c>
      <c r="C8104" t="str">
        <v>SAN FRANCISCO LA UNION</v>
      </c>
      <c r="D8104" t="str">
        <v>Desayuno</v>
      </c>
      <c r="E8104" t="str">
        <v>07 Julio</v>
      </c>
      <c r="F8104">
        <v>7</v>
      </c>
      <c r="G8104" s="1">
        <f>COMEDORES!Q239</f>
        <v>2387</v>
      </c>
      <c r="H8104" s="1">
        <f>COMEDORES!R239</f>
        <v>0</v>
      </c>
    </row>
    <row r="8105">
      <c r="A8105" t="str">
        <v>Comedor Social</v>
      </c>
      <c r="B8105" t="str">
        <v>QUETZALTENANGO</v>
      </c>
      <c r="C8105" t="str">
        <v>SAN FRANCISCO LA UNION</v>
      </c>
      <c r="D8105" t="str">
        <v>Desayuno</v>
      </c>
      <c r="E8105" t="str">
        <v>08 Agosto</v>
      </c>
      <c r="F8105">
        <v>8</v>
      </c>
      <c r="G8105" s="1">
        <f>COMEDORES!S239</f>
        <v>3150</v>
      </c>
      <c r="H8105" s="1">
        <f>COMEDORES!T239</f>
        <v>195346.48</v>
      </c>
    </row>
    <row r="8106">
      <c r="A8106" t="str">
        <v>Comedor Social</v>
      </c>
      <c r="B8106" t="str">
        <v>QUETZALTENANGO</v>
      </c>
      <c r="C8106" t="str">
        <v>SAN FRANCISCO LA UNION</v>
      </c>
      <c r="D8106" t="str">
        <v>Desayuno</v>
      </c>
      <c r="E8106" t="str">
        <v>09 Septiembre</v>
      </c>
      <c r="F8106">
        <v>9</v>
      </c>
      <c r="G8106" s="1">
        <f>COMEDORES!U239</f>
        <v>3000</v>
      </c>
      <c r="H8106" s="1">
        <f>COMEDORES!V239</f>
        <v>256956</v>
      </c>
    </row>
    <row r="8107">
      <c r="A8107" t="str">
        <v>Comedor Social</v>
      </c>
      <c r="B8107" t="str">
        <v>QUETZALTENANGO</v>
      </c>
      <c r="C8107" t="str">
        <v>SAN FRANCISCO LA UNION</v>
      </c>
      <c r="D8107" t="str">
        <v>Almuerzo</v>
      </c>
      <c r="E8107" t="str">
        <v>01 Enero</v>
      </c>
      <c r="F8107">
        <v>1</v>
      </c>
      <c r="G8107" s="1">
        <f>COMEDORES!E240</f>
        <v>0</v>
      </c>
      <c r="H8107" s="1">
        <f>COMEDORES!F240</f>
        <v>0</v>
      </c>
    </row>
    <row r="8108">
      <c r="A8108" t="str">
        <v>Comedor Social</v>
      </c>
      <c r="B8108" t="str">
        <v>QUETZALTENANGO</v>
      </c>
      <c r="C8108" t="str">
        <v>SAN FRANCISCO LA UNION</v>
      </c>
      <c r="D8108" t="str">
        <v>Almuerzo</v>
      </c>
      <c r="E8108" t="str">
        <v>02 Febrero</v>
      </c>
      <c r="F8108">
        <v>2</v>
      </c>
      <c r="G8108" s="1">
        <f>COMEDORES!G240</f>
        <v>0</v>
      </c>
      <c r="H8108" s="1">
        <f>COMEDORES!H240</f>
        <v>0</v>
      </c>
    </row>
    <row r="8109">
      <c r="A8109" t="str">
        <v>Comedor Social</v>
      </c>
      <c r="B8109" t="str">
        <v>QUETZALTENANGO</v>
      </c>
      <c r="C8109" t="str">
        <v>SAN FRANCISCO LA UNION</v>
      </c>
      <c r="D8109" t="str">
        <v>Almuerzo</v>
      </c>
      <c r="E8109" t="str">
        <v>03 Marzo</v>
      </c>
      <c r="F8109">
        <v>3</v>
      </c>
      <c r="G8109" s="1">
        <f>COMEDORES!I240</f>
        <v>0</v>
      </c>
      <c r="H8109" s="1">
        <f>COMEDORES!J240</f>
        <v>0</v>
      </c>
    </row>
    <row r="8110">
      <c r="A8110" t="str">
        <v>Comedor Social</v>
      </c>
      <c r="B8110" t="str">
        <v>QUETZALTENANGO</v>
      </c>
      <c r="C8110" t="str">
        <v>SAN FRANCISCO LA UNION</v>
      </c>
      <c r="D8110" t="str">
        <v>Almuerzo</v>
      </c>
      <c r="E8110" t="str">
        <v>04 Abril</v>
      </c>
      <c r="F8110">
        <v>4</v>
      </c>
      <c r="G8110" s="1">
        <f>COMEDORES!K240</f>
        <v>0</v>
      </c>
      <c r="H8110" s="1">
        <f>COMEDORES!L240</f>
        <v>0</v>
      </c>
    </row>
    <row r="8111">
      <c r="A8111" t="str">
        <v>Comedor Social</v>
      </c>
      <c r="B8111" t="str">
        <v>QUETZALTENANGO</v>
      </c>
      <c r="C8111" t="str">
        <v>SAN FRANCISCO LA UNION</v>
      </c>
      <c r="D8111" t="str">
        <v>Almuerzo</v>
      </c>
      <c r="E8111" t="str">
        <v>05 Mayo</v>
      </c>
      <c r="F8111">
        <v>5</v>
      </c>
      <c r="G8111" s="1">
        <f>COMEDORES!M240</f>
        <v>0</v>
      </c>
      <c r="H8111" s="1">
        <f>COMEDORES!N240</f>
        <v>0</v>
      </c>
    </row>
    <row r="8112">
      <c r="A8112" t="str">
        <v>Comedor Social</v>
      </c>
      <c r="B8112" t="str">
        <v>QUETZALTENANGO</v>
      </c>
      <c r="C8112" t="str">
        <v>SAN FRANCISCO LA UNION</v>
      </c>
      <c r="D8112" t="str">
        <v>Almuerzo</v>
      </c>
      <c r="E8112" t="str">
        <v>06 Junio</v>
      </c>
      <c r="F8112">
        <v>6</v>
      </c>
      <c r="G8112" s="1">
        <f>COMEDORES!O240</f>
        <v>0</v>
      </c>
      <c r="H8112" s="1">
        <f>COMEDORES!P240</f>
        <v>0</v>
      </c>
    </row>
    <row r="8113">
      <c r="A8113" t="str">
        <v>Comedor Social</v>
      </c>
      <c r="B8113" t="str">
        <v>QUETZALTENANGO</v>
      </c>
      <c r="C8113" t="str">
        <v>SAN FRANCISCO LA UNION</v>
      </c>
      <c r="D8113" t="str">
        <v>Almuerzo</v>
      </c>
      <c r="E8113" t="str">
        <v>07 Julio</v>
      </c>
      <c r="F8113">
        <v>7</v>
      </c>
      <c r="G8113" s="1">
        <f>COMEDORES!Q240</f>
        <v>3200</v>
      </c>
      <c r="H8113" s="1">
        <f>COMEDORES!R240</f>
        <v>0</v>
      </c>
    </row>
    <row r="8114">
      <c r="A8114" t="str">
        <v>Comedor Social</v>
      </c>
      <c r="B8114" t="str">
        <v>QUETZALTENANGO</v>
      </c>
      <c r="C8114" t="str">
        <v>SAN FRANCISCO LA UNION</v>
      </c>
      <c r="D8114" t="str">
        <v>Almuerzo</v>
      </c>
      <c r="E8114" t="str">
        <v>08 Agosto</v>
      </c>
      <c r="F8114">
        <v>8</v>
      </c>
      <c r="G8114" s="1">
        <f>COMEDORES!S240</f>
        <v>4200</v>
      </c>
      <c r="H8114" s="1">
        <f>COMEDORES!T240</f>
        <v>0</v>
      </c>
    </row>
    <row r="8115">
      <c r="A8115" t="str">
        <v>Comedor Social</v>
      </c>
      <c r="B8115" t="str">
        <v>QUETZALTENANGO</v>
      </c>
      <c r="C8115" t="str">
        <v>SAN FRANCISCO LA UNION</v>
      </c>
      <c r="D8115" t="str">
        <v>Almuerzo</v>
      </c>
      <c r="E8115" t="str">
        <v>09 Septiembre</v>
      </c>
      <c r="F8115">
        <v>9</v>
      </c>
      <c r="G8115" s="1">
        <f>COMEDORES!U240</f>
        <v>4000</v>
      </c>
      <c r="H8115" s="1">
        <f>COMEDORES!V240</f>
        <v>0</v>
      </c>
    </row>
    <row r="8116">
      <c r="A8116" t="str">
        <v>Comedor Social</v>
      </c>
      <c r="B8116" t="str">
        <v>QUICHÉ</v>
      </c>
      <c r="C8116" t="str">
        <v>CANILLA</v>
      </c>
      <c r="D8116" t="str">
        <v>Desayuno</v>
      </c>
      <c r="E8116" t="str">
        <v>01 Enero</v>
      </c>
      <c r="F8116">
        <v>1</v>
      </c>
      <c r="G8116" s="1">
        <f>COMEDORES!E241</f>
        <v>0</v>
      </c>
      <c r="H8116" s="1">
        <f>COMEDORES!F241</f>
        <v>0</v>
      </c>
    </row>
    <row r="8117">
      <c r="A8117" t="str">
        <v>Comedor Social</v>
      </c>
      <c r="B8117" t="str">
        <v>QUICHÉ</v>
      </c>
      <c r="C8117" t="str">
        <v>CANILLA</v>
      </c>
      <c r="D8117" t="str">
        <v>Desayuno</v>
      </c>
      <c r="E8117" t="str">
        <v>02 Febrero</v>
      </c>
      <c r="F8117">
        <v>2</v>
      </c>
      <c r="G8117" s="1">
        <f>COMEDORES!G241</f>
        <v>0</v>
      </c>
      <c r="H8117" s="1">
        <f>COMEDORES!H241</f>
        <v>0</v>
      </c>
    </row>
    <row r="8118">
      <c r="A8118" t="str">
        <v>Comedor Social</v>
      </c>
      <c r="B8118" t="str">
        <v>QUICHÉ</v>
      </c>
      <c r="C8118" t="str">
        <v>CANILLA</v>
      </c>
      <c r="D8118" t="str">
        <v>Desayuno</v>
      </c>
      <c r="E8118" t="str">
        <v>03 Marzo</v>
      </c>
      <c r="F8118">
        <v>3</v>
      </c>
      <c r="G8118" s="1">
        <f>COMEDORES!I241</f>
        <v>0</v>
      </c>
      <c r="H8118" s="1">
        <f>COMEDORES!J241</f>
        <v>0</v>
      </c>
    </row>
    <row r="8119">
      <c r="A8119" t="str">
        <v>Comedor Social</v>
      </c>
      <c r="B8119" t="str">
        <v>QUICHÉ</v>
      </c>
      <c r="C8119" t="str">
        <v>CANILLA</v>
      </c>
      <c r="D8119" t="str">
        <v>Desayuno</v>
      </c>
      <c r="E8119" t="str">
        <v>04 Abril</v>
      </c>
      <c r="F8119">
        <v>4</v>
      </c>
      <c r="G8119" s="1">
        <f>COMEDORES!K241</f>
        <v>0</v>
      </c>
      <c r="H8119" s="1">
        <f>COMEDORES!L241</f>
        <v>0</v>
      </c>
    </row>
    <row r="8120">
      <c r="A8120" t="str">
        <v>Comedor Social</v>
      </c>
      <c r="B8120" t="str">
        <v>QUICHÉ</v>
      </c>
      <c r="C8120" t="str">
        <v>CANILLA</v>
      </c>
      <c r="D8120" t="str">
        <v>Desayuno</v>
      </c>
      <c r="E8120" t="str">
        <v>05 Mayo</v>
      </c>
      <c r="F8120">
        <v>5</v>
      </c>
      <c r="G8120" s="1">
        <f>COMEDORES!M241</f>
        <v>0</v>
      </c>
      <c r="H8120" s="1">
        <f>COMEDORES!N241</f>
        <v>0</v>
      </c>
    </row>
    <row r="8121">
      <c r="A8121" t="str">
        <v>Comedor Social</v>
      </c>
      <c r="B8121" t="str">
        <v>QUICHÉ</v>
      </c>
      <c r="C8121" t="str">
        <v>CANILLA</v>
      </c>
      <c r="D8121" t="str">
        <v>Desayuno</v>
      </c>
      <c r="E8121" t="str">
        <v>06 Junio</v>
      </c>
      <c r="F8121">
        <v>6</v>
      </c>
      <c r="G8121" s="1">
        <f>COMEDORES!O241</f>
        <v>0</v>
      </c>
      <c r="H8121" s="1">
        <f>COMEDORES!P241</f>
        <v>0</v>
      </c>
    </row>
    <row r="8122">
      <c r="A8122" t="str">
        <v>Comedor Social</v>
      </c>
      <c r="B8122" t="str">
        <v>QUICHÉ</v>
      </c>
      <c r="C8122" t="str">
        <v>CANILLA</v>
      </c>
      <c r="D8122" t="str">
        <v>Desayuno</v>
      </c>
      <c r="E8122" t="str">
        <v>07 Julio</v>
      </c>
      <c r="F8122">
        <v>7</v>
      </c>
      <c r="G8122" s="1">
        <f>COMEDORES!Q241</f>
        <v>1488</v>
      </c>
      <c r="H8122" s="1">
        <f>COMEDORES!R241</f>
        <v>0</v>
      </c>
    </row>
    <row r="8123">
      <c r="A8123" t="str">
        <v>Comedor Social</v>
      </c>
      <c r="B8123" t="str">
        <v>QUICHÉ</v>
      </c>
      <c r="C8123" t="str">
        <v>CANILLA</v>
      </c>
      <c r="D8123" t="str">
        <v>Desayuno</v>
      </c>
      <c r="E8123" t="str">
        <v>08 Agosto</v>
      </c>
      <c r="F8123">
        <v>8</v>
      </c>
      <c r="G8123" s="1">
        <f>COMEDORES!S241</f>
        <v>3121</v>
      </c>
      <c r="H8123" s="1">
        <f>COMEDORES!T241</f>
        <v>0</v>
      </c>
    </row>
    <row r="8124">
      <c r="A8124" t="str">
        <v>Comedor Social</v>
      </c>
      <c r="B8124" t="str">
        <v>QUICHÉ</v>
      </c>
      <c r="C8124" t="str">
        <v>CANILLA</v>
      </c>
      <c r="D8124" t="str">
        <v>Desayuno</v>
      </c>
      <c r="E8124" t="str">
        <v>09 Septiembre</v>
      </c>
      <c r="F8124">
        <v>9</v>
      </c>
      <c r="G8124" s="1">
        <f>COMEDORES!U241</f>
        <v>2593</v>
      </c>
      <c r="H8124" s="1">
        <f>COMEDORES!V241</f>
        <v>294903.8</v>
      </c>
    </row>
    <row r="8125">
      <c r="A8125" t="str">
        <v>Comedor Social</v>
      </c>
      <c r="B8125" t="str">
        <v>QUICHÉ</v>
      </c>
      <c r="C8125" t="str">
        <v>CANILLA</v>
      </c>
      <c r="D8125" t="str">
        <v>Almuerzo</v>
      </c>
      <c r="E8125" t="str">
        <v>01 Enero</v>
      </c>
      <c r="F8125">
        <v>1</v>
      </c>
      <c r="G8125" s="1">
        <f>COMEDORES!E242</f>
        <v>0</v>
      </c>
      <c r="H8125" s="1">
        <f>COMEDORES!F242</f>
        <v>0</v>
      </c>
    </row>
    <row r="8126">
      <c r="A8126" t="str">
        <v>Comedor Social</v>
      </c>
      <c r="B8126" t="str">
        <v>QUICHÉ</v>
      </c>
      <c r="C8126" t="str">
        <v>CANILLA</v>
      </c>
      <c r="D8126" t="str">
        <v>Almuerzo</v>
      </c>
      <c r="E8126" t="str">
        <v>02 Febrero</v>
      </c>
      <c r="F8126">
        <v>2</v>
      </c>
      <c r="G8126" s="1">
        <f>COMEDORES!G242</f>
        <v>0</v>
      </c>
      <c r="H8126" s="1">
        <f>COMEDORES!H242</f>
        <v>0</v>
      </c>
    </row>
    <row r="8127">
      <c r="A8127" t="str">
        <v>Comedor Social</v>
      </c>
      <c r="B8127" t="str">
        <v>QUICHÉ</v>
      </c>
      <c r="C8127" t="str">
        <v>CANILLA</v>
      </c>
      <c r="D8127" t="str">
        <v>Almuerzo</v>
      </c>
      <c r="E8127" t="str">
        <v>03 Marzo</v>
      </c>
      <c r="F8127">
        <v>3</v>
      </c>
      <c r="G8127" s="1">
        <f>COMEDORES!I242</f>
        <v>0</v>
      </c>
      <c r="H8127" s="1">
        <f>COMEDORES!J242</f>
        <v>0</v>
      </c>
    </row>
    <row r="8128">
      <c r="A8128" t="str">
        <v>Comedor Social</v>
      </c>
      <c r="B8128" t="str">
        <v>QUICHÉ</v>
      </c>
      <c r="C8128" t="str">
        <v>CANILLA</v>
      </c>
      <c r="D8128" t="str">
        <v>Almuerzo</v>
      </c>
      <c r="E8128" t="str">
        <v>04 Abril</v>
      </c>
      <c r="F8128">
        <v>4</v>
      </c>
      <c r="G8128" s="1">
        <f>COMEDORES!K242</f>
        <v>0</v>
      </c>
      <c r="H8128" s="1">
        <f>COMEDORES!L242</f>
        <v>0</v>
      </c>
    </row>
    <row r="8129">
      <c r="A8129" t="str">
        <v>Comedor Social</v>
      </c>
      <c r="B8129" t="str">
        <v>QUICHÉ</v>
      </c>
      <c r="C8129" t="str">
        <v>CANILLA</v>
      </c>
      <c r="D8129" t="str">
        <v>Almuerzo</v>
      </c>
      <c r="E8129" t="str">
        <v>05 Mayo</v>
      </c>
      <c r="F8129">
        <v>5</v>
      </c>
      <c r="G8129" s="1">
        <f>COMEDORES!M242</f>
        <v>0</v>
      </c>
      <c r="H8129" s="1">
        <f>COMEDORES!N242</f>
        <v>0</v>
      </c>
    </row>
    <row r="8130">
      <c r="A8130" t="str">
        <v>Comedor Social</v>
      </c>
      <c r="B8130" t="str">
        <v>QUICHÉ</v>
      </c>
      <c r="C8130" t="str">
        <v>CANILLA</v>
      </c>
      <c r="D8130" t="str">
        <v>Almuerzo</v>
      </c>
      <c r="E8130" t="str">
        <v>06 Junio</v>
      </c>
      <c r="F8130">
        <v>6</v>
      </c>
      <c r="G8130" s="1">
        <f>COMEDORES!O242</f>
        <v>0</v>
      </c>
      <c r="H8130" s="1">
        <f>COMEDORES!P242</f>
        <v>0</v>
      </c>
    </row>
    <row r="8131">
      <c r="A8131" t="str">
        <v>Comedor Social</v>
      </c>
      <c r="B8131" t="str">
        <v>QUICHÉ</v>
      </c>
      <c r="C8131" t="str">
        <v>CANILLA</v>
      </c>
      <c r="D8131" t="str">
        <v>Almuerzo</v>
      </c>
      <c r="E8131" t="str">
        <v>07 Julio</v>
      </c>
      <c r="F8131">
        <v>7</v>
      </c>
      <c r="G8131" s="1">
        <f>COMEDORES!Q242</f>
        <v>1976</v>
      </c>
      <c r="H8131" s="1">
        <f>COMEDORES!R242</f>
        <v>0</v>
      </c>
    </row>
    <row r="8132">
      <c r="A8132" t="str">
        <v>Comedor Social</v>
      </c>
      <c r="B8132" t="str">
        <v>QUICHÉ</v>
      </c>
      <c r="C8132" t="str">
        <v>CANILLA</v>
      </c>
      <c r="D8132" t="str">
        <v>Almuerzo</v>
      </c>
      <c r="E8132" t="str">
        <v>08 Agosto</v>
      </c>
      <c r="F8132">
        <v>8</v>
      </c>
      <c r="G8132" s="1">
        <f>COMEDORES!S242</f>
        <v>4105</v>
      </c>
      <c r="H8132" s="1">
        <f>COMEDORES!T242</f>
        <v>0</v>
      </c>
    </row>
    <row r="8133">
      <c r="A8133" t="str">
        <v>Comedor Social</v>
      </c>
      <c r="B8133" t="str">
        <v>QUICHÉ</v>
      </c>
      <c r="C8133" t="str">
        <v>CANILLA</v>
      </c>
      <c r="D8133" t="str">
        <v>Almuerzo</v>
      </c>
      <c r="E8133" t="str">
        <v>09 Septiembre</v>
      </c>
      <c r="F8133">
        <v>9</v>
      </c>
      <c r="G8133" s="1">
        <f>COMEDORES!U242</f>
        <v>3600</v>
      </c>
      <c r="H8133" s="1">
        <f>COMEDORES!V242</f>
        <v>0</v>
      </c>
    </row>
    <row r="8134">
      <c r="A8134" t="str">
        <v>Comedor Social</v>
      </c>
      <c r="B8134" t="str">
        <v>QUICHÉ</v>
      </c>
      <c r="C8134" t="str">
        <v>CHICHE</v>
      </c>
      <c r="D8134" t="str">
        <v>Desayuno</v>
      </c>
      <c r="E8134" t="str">
        <v>01 Enero</v>
      </c>
      <c r="F8134">
        <v>1</v>
      </c>
      <c r="G8134" s="1">
        <f>COMEDORES!E243</f>
        <v>0</v>
      </c>
      <c r="H8134" s="1">
        <f>COMEDORES!F243</f>
        <v>0</v>
      </c>
    </row>
    <row r="8135">
      <c r="A8135" t="str">
        <v>Comedor Social</v>
      </c>
      <c r="B8135" t="str">
        <v>QUICHÉ</v>
      </c>
      <c r="C8135" t="str">
        <v>CHICHE</v>
      </c>
      <c r="D8135" t="str">
        <v>Desayuno</v>
      </c>
      <c r="E8135" t="str">
        <v>02 Febrero</v>
      </c>
      <c r="F8135">
        <v>2</v>
      </c>
      <c r="G8135" s="1">
        <f>COMEDORES!G243</f>
        <v>0</v>
      </c>
      <c r="H8135" s="1">
        <f>COMEDORES!H243</f>
        <v>0</v>
      </c>
    </row>
    <row r="8136">
      <c r="A8136" t="str">
        <v>Comedor Social</v>
      </c>
      <c r="B8136" t="str">
        <v>QUICHÉ</v>
      </c>
      <c r="C8136" t="str">
        <v>CHICHE</v>
      </c>
      <c r="D8136" t="str">
        <v>Desayuno</v>
      </c>
      <c r="E8136" t="str">
        <v>03 Marzo</v>
      </c>
      <c r="F8136">
        <v>3</v>
      </c>
      <c r="G8136" s="1">
        <f>COMEDORES!I243</f>
        <v>2400</v>
      </c>
      <c r="H8136" s="1">
        <f>COMEDORES!J243</f>
        <v>0</v>
      </c>
    </row>
    <row r="8137">
      <c r="A8137" t="str">
        <v>Comedor Social</v>
      </c>
      <c r="B8137" t="str">
        <v>QUICHÉ</v>
      </c>
      <c r="C8137" t="str">
        <v>CHICHE</v>
      </c>
      <c r="D8137" t="str">
        <v>Desayuno</v>
      </c>
      <c r="E8137" t="str">
        <v>04 Abril</v>
      </c>
      <c r="F8137">
        <v>4</v>
      </c>
      <c r="G8137" s="1">
        <f>COMEDORES!K243</f>
        <v>2850</v>
      </c>
      <c r="H8137" s="1">
        <f>COMEDORES!L243</f>
        <v>192617.82</v>
      </c>
    </row>
    <row r="8138">
      <c r="A8138" t="str">
        <v>Comedor Social</v>
      </c>
      <c r="B8138" t="str">
        <v>QUICHÉ</v>
      </c>
      <c r="C8138" t="str">
        <v>CHICHE</v>
      </c>
      <c r="D8138" t="str">
        <v>Desayuno</v>
      </c>
      <c r="E8138" t="str">
        <v>05 Mayo</v>
      </c>
      <c r="F8138">
        <v>5</v>
      </c>
      <c r="G8138" s="1">
        <f>COMEDORES!M243</f>
        <v>2462</v>
      </c>
      <c r="H8138" s="1">
        <f>COMEDORES!N243</f>
        <v>235968.6</v>
      </c>
    </row>
    <row r="8139">
      <c r="A8139" t="str">
        <v>Comedor Social</v>
      </c>
      <c r="B8139" t="str">
        <v>QUICHÉ</v>
      </c>
      <c r="C8139" t="str">
        <v>CHICHE</v>
      </c>
      <c r="D8139" t="str">
        <v>Desayuno</v>
      </c>
      <c r="E8139" t="str">
        <v>06 Junio</v>
      </c>
      <c r="F8139">
        <v>6</v>
      </c>
      <c r="G8139" s="1">
        <f>COMEDORES!O243</f>
        <v>2625</v>
      </c>
      <c r="H8139" s="1">
        <f>COMEDORES!P243</f>
        <v>230997.06</v>
      </c>
    </row>
    <row r="8140">
      <c r="A8140" t="str">
        <v>Comedor Social</v>
      </c>
      <c r="B8140" t="str">
        <v>QUICHÉ</v>
      </c>
      <c r="C8140" t="str">
        <v>CHICHE</v>
      </c>
      <c r="D8140" t="str">
        <v>Desayuno</v>
      </c>
      <c r="E8140" t="str">
        <v>07 Julio</v>
      </c>
      <c r="F8140">
        <v>7</v>
      </c>
      <c r="G8140" s="1">
        <f>COMEDORES!Q243</f>
        <v>2475</v>
      </c>
      <c r="H8140" s="1">
        <f>COMEDORES!R243</f>
        <v>234626.25</v>
      </c>
    </row>
    <row r="8141">
      <c r="A8141" t="str">
        <v>Comedor Social</v>
      </c>
      <c r="B8141" t="str">
        <v>QUICHÉ</v>
      </c>
      <c r="C8141" t="str">
        <v>CHICHE</v>
      </c>
      <c r="D8141" t="str">
        <v>Desayuno</v>
      </c>
      <c r="E8141" t="str">
        <v>08 Agosto</v>
      </c>
      <c r="F8141">
        <v>8</v>
      </c>
      <c r="G8141" s="1">
        <f>COMEDORES!S243</f>
        <v>1575</v>
      </c>
      <c r="H8141" s="1">
        <f>COMEDORES!T243</f>
        <v>210130.5</v>
      </c>
    </row>
    <row r="8142">
      <c r="A8142" t="str">
        <v>Comedor Social</v>
      </c>
      <c r="B8142" t="str">
        <v>QUICHÉ</v>
      </c>
      <c r="C8142" t="str">
        <v>CHICHE</v>
      </c>
      <c r="D8142" t="str">
        <v>Desayuno</v>
      </c>
      <c r="E8142" t="str">
        <v>09 Septiembre</v>
      </c>
      <c r="F8142">
        <v>9</v>
      </c>
      <c r="G8142" s="1">
        <f>COMEDORES!U243</f>
        <v>1500</v>
      </c>
      <c r="H8142" s="1">
        <f>COMEDORES!V243</f>
        <v>130772.25</v>
      </c>
    </row>
    <row r="8143">
      <c r="A8143" t="str">
        <v>Comedor Social</v>
      </c>
      <c r="B8143" t="str">
        <v>QUICHÉ</v>
      </c>
      <c r="C8143" t="str">
        <v>CHICHE</v>
      </c>
      <c r="D8143" t="str">
        <v>Almuerzo</v>
      </c>
      <c r="E8143" t="str">
        <v>01 Enero</v>
      </c>
      <c r="F8143">
        <v>1</v>
      </c>
      <c r="G8143" s="1">
        <f>COMEDORES!E244</f>
        <v>0</v>
      </c>
      <c r="H8143" s="1">
        <f>COMEDORES!F244</f>
        <v>0</v>
      </c>
    </row>
    <row r="8144">
      <c r="A8144" t="str">
        <v>Comedor Social</v>
      </c>
      <c r="B8144" t="str">
        <v>QUICHÉ</v>
      </c>
      <c r="C8144" t="str">
        <v>CHICHE</v>
      </c>
      <c r="D8144" t="str">
        <v>Almuerzo</v>
      </c>
      <c r="E8144" t="str">
        <v>02 Febrero</v>
      </c>
      <c r="F8144">
        <v>2</v>
      </c>
      <c r="G8144" s="1">
        <f>COMEDORES!G244</f>
        <v>0</v>
      </c>
      <c r="H8144" s="1">
        <f>COMEDORES!H244</f>
        <v>0</v>
      </c>
    </row>
    <row r="8145">
      <c r="A8145" t="str">
        <v>Comedor Social</v>
      </c>
      <c r="B8145" t="str">
        <v>QUICHÉ</v>
      </c>
      <c r="C8145" t="str">
        <v>CHICHE</v>
      </c>
      <c r="D8145" t="str">
        <v>Almuerzo</v>
      </c>
      <c r="E8145" t="str">
        <v>03 Marzo</v>
      </c>
      <c r="F8145">
        <v>3</v>
      </c>
      <c r="G8145" s="1">
        <f>COMEDORES!I244</f>
        <v>3200</v>
      </c>
      <c r="H8145" s="1">
        <f>COMEDORES!J244</f>
        <v>0</v>
      </c>
    </row>
    <row r="8146">
      <c r="A8146" t="str">
        <v>Comedor Social</v>
      </c>
      <c r="B8146" t="str">
        <v>QUICHÉ</v>
      </c>
      <c r="C8146" t="str">
        <v>CHICHE</v>
      </c>
      <c r="D8146" t="str">
        <v>Almuerzo</v>
      </c>
      <c r="E8146" t="str">
        <v>04 Abril</v>
      </c>
      <c r="F8146">
        <v>4</v>
      </c>
      <c r="G8146" s="1">
        <f>COMEDORES!K244</f>
        <v>3782</v>
      </c>
      <c r="H8146" s="1">
        <f>COMEDORES!L244</f>
        <v>0</v>
      </c>
    </row>
    <row r="8147">
      <c r="A8147" t="str">
        <v>Comedor Social</v>
      </c>
      <c r="B8147" t="str">
        <v>QUICHÉ</v>
      </c>
      <c r="C8147" t="str">
        <v>CHICHE</v>
      </c>
      <c r="D8147" t="str">
        <v>Almuerzo</v>
      </c>
      <c r="E8147" t="str">
        <v>05 Mayo</v>
      </c>
      <c r="F8147">
        <v>5</v>
      </c>
      <c r="G8147" s="1">
        <f>COMEDORES!M244</f>
        <v>4000</v>
      </c>
      <c r="H8147" s="1">
        <f>COMEDORES!N244</f>
        <v>0</v>
      </c>
    </row>
    <row r="8148">
      <c r="A8148" t="str">
        <v>Comedor Social</v>
      </c>
      <c r="B8148" t="str">
        <v>QUICHÉ</v>
      </c>
      <c r="C8148" t="str">
        <v>CHICHE</v>
      </c>
      <c r="D8148" t="str">
        <v>Almuerzo</v>
      </c>
      <c r="E8148" t="str">
        <v>06 Junio</v>
      </c>
      <c r="F8148">
        <v>6</v>
      </c>
      <c r="G8148" s="1">
        <f>COMEDORES!O244</f>
        <v>3950</v>
      </c>
      <c r="H8148" s="1">
        <f>COMEDORES!P244</f>
        <v>0</v>
      </c>
    </row>
    <row r="8149">
      <c r="A8149" t="str">
        <v>Comedor Social</v>
      </c>
      <c r="B8149" t="str">
        <v>QUICHÉ</v>
      </c>
      <c r="C8149" t="str">
        <v>CHICHE</v>
      </c>
      <c r="D8149" t="str">
        <v>Almuerzo</v>
      </c>
      <c r="E8149" t="str">
        <v>07 Julio</v>
      </c>
      <c r="F8149">
        <v>7</v>
      </c>
      <c r="G8149" s="1">
        <f>COMEDORES!Q244</f>
        <v>3425</v>
      </c>
      <c r="H8149" s="1">
        <f>COMEDORES!R244</f>
        <v>0</v>
      </c>
    </row>
    <row r="8150">
      <c r="A8150" t="str">
        <v>Comedor Social</v>
      </c>
      <c r="B8150" t="str">
        <v>QUICHÉ</v>
      </c>
      <c r="C8150" t="str">
        <v>CHICHE</v>
      </c>
      <c r="D8150" t="str">
        <v>Almuerzo</v>
      </c>
      <c r="E8150" t="str">
        <v>08 Agosto</v>
      </c>
      <c r="F8150">
        <v>8</v>
      </c>
      <c r="G8150" s="1">
        <f>COMEDORES!S244</f>
        <v>2100</v>
      </c>
      <c r="H8150" s="1">
        <f>COMEDORES!T244</f>
        <v>0</v>
      </c>
    </row>
    <row r="8151">
      <c r="A8151" t="str">
        <v>Comedor Social</v>
      </c>
      <c r="B8151" t="str">
        <v>QUICHÉ</v>
      </c>
      <c r="C8151" t="str">
        <v>CHICHE</v>
      </c>
      <c r="D8151" t="str">
        <v>Almuerzo</v>
      </c>
      <c r="E8151" t="str">
        <v>09 Septiembre</v>
      </c>
      <c r="F8151">
        <v>9</v>
      </c>
      <c r="G8151" s="1">
        <f>COMEDORES!U244</f>
        <v>2000</v>
      </c>
      <c r="H8151" s="1">
        <f>COMEDORES!V244</f>
        <v>0</v>
      </c>
    </row>
    <row r="8152">
      <c r="A8152" t="str">
        <v>Comedor Social</v>
      </c>
      <c r="B8152" t="str">
        <v>QUICHÉ</v>
      </c>
      <c r="C8152" t="str">
        <v>SACAPULAS</v>
      </c>
      <c r="D8152" t="str">
        <v>Desayuno</v>
      </c>
      <c r="E8152" t="str">
        <v>01 Enero</v>
      </c>
      <c r="F8152">
        <v>1</v>
      </c>
      <c r="G8152" s="1">
        <f>COMEDORES!E245</f>
        <v>0</v>
      </c>
      <c r="H8152" s="1">
        <f>COMEDORES!F245</f>
        <v>0</v>
      </c>
    </row>
    <row r="8153">
      <c r="A8153" t="str">
        <v>Comedor Social</v>
      </c>
      <c r="B8153" t="str">
        <v>QUICHÉ</v>
      </c>
      <c r="C8153" t="str">
        <v>SACAPULAS</v>
      </c>
      <c r="D8153" t="str">
        <v>Desayuno</v>
      </c>
      <c r="E8153" t="str">
        <v>02 Febrero</v>
      </c>
      <c r="F8153">
        <v>2</v>
      </c>
      <c r="G8153" s="1">
        <f>COMEDORES!G245</f>
        <v>0</v>
      </c>
      <c r="H8153" s="1">
        <f>COMEDORES!H245</f>
        <v>0</v>
      </c>
    </row>
    <row r="8154">
      <c r="A8154" t="str">
        <v>Comedor Social</v>
      </c>
      <c r="B8154" t="str">
        <v>QUICHÉ</v>
      </c>
      <c r="C8154" t="str">
        <v>SACAPULAS</v>
      </c>
      <c r="D8154" t="str">
        <v>Desayuno</v>
      </c>
      <c r="E8154" t="str">
        <v>03 Marzo</v>
      </c>
      <c r="F8154">
        <v>3</v>
      </c>
      <c r="G8154" s="1">
        <f>COMEDORES!I245</f>
        <v>0</v>
      </c>
      <c r="H8154" s="1">
        <f>COMEDORES!J245</f>
        <v>0</v>
      </c>
    </row>
    <row r="8155">
      <c r="A8155" t="str">
        <v>Comedor Social</v>
      </c>
      <c r="B8155" t="str">
        <v>QUICHÉ</v>
      </c>
      <c r="C8155" t="str">
        <v>SACAPULAS</v>
      </c>
      <c r="D8155" t="str">
        <v>Desayuno</v>
      </c>
      <c r="E8155" t="str">
        <v>04 Abril</v>
      </c>
      <c r="F8155">
        <v>4</v>
      </c>
      <c r="G8155" s="1">
        <f>COMEDORES!K245</f>
        <v>0</v>
      </c>
      <c r="H8155" s="1">
        <f>COMEDORES!L245</f>
        <v>0</v>
      </c>
    </row>
    <row r="8156">
      <c r="A8156" t="str">
        <v>Comedor Social</v>
      </c>
      <c r="B8156" t="str">
        <v>QUICHÉ</v>
      </c>
      <c r="C8156" t="str">
        <v>SACAPULAS</v>
      </c>
      <c r="D8156" t="str">
        <v>Desayuno</v>
      </c>
      <c r="E8156" t="str">
        <v>05 Mayo</v>
      </c>
      <c r="F8156">
        <v>5</v>
      </c>
      <c r="G8156" s="1">
        <f>COMEDORES!M245</f>
        <v>0</v>
      </c>
      <c r="H8156" s="1">
        <f>COMEDORES!N245</f>
        <v>0</v>
      </c>
    </row>
    <row r="8157">
      <c r="A8157" t="str">
        <v>Comedor Social</v>
      </c>
      <c r="B8157" t="str">
        <v>QUICHÉ</v>
      </c>
      <c r="C8157" t="str">
        <v>SACAPULAS</v>
      </c>
      <c r="D8157" t="str">
        <v>Desayuno</v>
      </c>
      <c r="E8157" t="str">
        <v>06 Junio</v>
      </c>
      <c r="F8157">
        <v>6</v>
      </c>
      <c r="G8157" s="1">
        <f>COMEDORES!O245</f>
        <v>0</v>
      </c>
      <c r="H8157" s="1">
        <f>COMEDORES!P245</f>
        <v>0</v>
      </c>
    </row>
    <row r="8158">
      <c r="A8158" t="str">
        <v>Comedor Social</v>
      </c>
      <c r="B8158" t="str">
        <v>QUICHÉ</v>
      </c>
      <c r="C8158" t="str">
        <v>SACAPULAS</v>
      </c>
      <c r="D8158" t="str">
        <v>Desayuno</v>
      </c>
      <c r="E8158" t="str">
        <v>07 Julio</v>
      </c>
      <c r="F8158">
        <v>7</v>
      </c>
      <c r="G8158" s="1">
        <f>COMEDORES!Q245</f>
        <v>3000</v>
      </c>
      <c r="H8158" s="1">
        <f>COMEDORES!R245</f>
        <v>0</v>
      </c>
    </row>
    <row r="8159">
      <c r="A8159" t="str">
        <v>Comedor Social</v>
      </c>
      <c r="B8159" t="str">
        <v>QUICHÉ</v>
      </c>
      <c r="C8159" t="str">
        <v>SACAPULAS</v>
      </c>
      <c r="D8159" t="str">
        <v>Desayuno</v>
      </c>
      <c r="E8159" t="str">
        <v>08 Agosto</v>
      </c>
      <c r="F8159">
        <v>8</v>
      </c>
      <c r="G8159" s="1">
        <f>COMEDORES!S245</f>
        <v>2675</v>
      </c>
      <c r="H8159" s="1">
        <f>COMEDORES!T245</f>
        <v>249090</v>
      </c>
    </row>
    <row r="8160">
      <c r="A8160" t="str">
        <v>Comedor Social</v>
      </c>
      <c r="B8160" t="str">
        <v>QUICHÉ</v>
      </c>
      <c r="C8160" t="str">
        <v>SACAPULAS</v>
      </c>
      <c r="D8160" t="str">
        <v>Desayuno</v>
      </c>
      <c r="E8160" t="str">
        <v>09 Septiembre</v>
      </c>
      <c r="F8160">
        <v>9</v>
      </c>
      <c r="G8160" s="1">
        <f>COMEDORES!U245</f>
        <v>2500</v>
      </c>
      <c r="H8160" s="1">
        <f>COMEDORES!V245</f>
        <v>223340.25</v>
      </c>
    </row>
    <row r="8161">
      <c r="A8161" t="str">
        <v>Comedor Social</v>
      </c>
      <c r="B8161" t="str">
        <v>QUICHÉ</v>
      </c>
      <c r="C8161" t="str">
        <v>SACAPULAS</v>
      </c>
      <c r="D8161" t="str">
        <v>Almuerzo</v>
      </c>
      <c r="E8161" t="str">
        <v>01 Enero</v>
      </c>
      <c r="F8161">
        <v>1</v>
      </c>
      <c r="G8161" s="1">
        <f>COMEDORES!E246</f>
        <v>0</v>
      </c>
      <c r="H8161" s="1">
        <f>COMEDORES!F246</f>
        <v>0</v>
      </c>
    </row>
    <row r="8162">
      <c r="A8162" t="str">
        <v>Comedor Social</v>
      </c>
      <c r="B8162" t="str">
        <v>QUICHÉ</v>
      </c>
      <c r="C8162" t="str">
        <v>SACAPULAS</v>
      </c>
      <c r="D8162" t="str">
        <v>Almuerzo</v>
      </c>
      <c r="E8162" t="str">
        <v>02 Febrero</v>
      </c>
      <c r="F8162">
        <v>2</v>
      </c>
      <c r="G8162" s="1">
        <f>COMEDORES!G246</f>
        <v>0</v>
      </c>
      <c r="H8162" s="1">
        <f>COMEDORES!H246</f>
        <v>0</v>
      </c>
    </row>
    <row r="8163">
      <c r="A8163" t="str">
        <v>Comedor Social</v>
      </c>
      <c r="B8163" t="str">
        <v>QUICHÉ</v>
      </c>
      <c r="C8163" t="str">
        <v>SACAPULAS</v>
      </c>
      <c r="D8163" t="str">
        <v>Almuerzo</v>
      </c>
      <c r="E8163" t="str">
        <v>03 Marzo</v>
      </c>
      <c r="F8163">
        <v>3</v>
      </c>
      <c r="G8163" s="1">
        <f>COMEDORES!I246</f>
        <v>0</v>
      </c>
      <c r="H8163" s="1">
        <f>COMEDORES!J246</f>
        <v>0</v>
      </c>
    </row>
    <row r="8164">
      <c r="A8164" t="str">
        <v>Comedor Social</v>
      </c>
      <c r="B8164" t="str">
        <v>QUICHÉ</v>
      </c>
      <c r="C8164" t="str">
        <v>SACAPULAS</v>
      </c>
      <c r="D8164" t="str">
        <v>Almuerzo</v>
      </c>
      <c r="E8164" t="str">
        <v>04 Abril</v>
      </c>
      <c r="F8164">
        <v>4</v>
      </c>
      <c r="G8164" s="1">
        <f>COMEDORES!K246</f>
        <v>0</v>
      </c>
      <c r="H8164" s="1">
        <f>COMEDORES!L246</f>
        <v>0</v>
      </c>
    </row>
    <row r="8165">
      <c r="A8165" t="str">
        <v>Comedor Social</v>
      </c>
      <c r="B8165" t="str">
        <v>QUICHÉ</v>
      </c>
      <c r="C8165" t="str">
        <v>SACAPULAS</v>
      </c>
      <c r="D8165" t="str">
        <v>Almuerzo</v>
      </c>
      <c r="E8165" t="str">
        <v>05 Mayo</v>
      </c>
      <c r="F8165">
        <v>5</v>
      </c>
      <c r="G8165" s="1">
        <f>COMEDORES!M246</f>
        <v>0</v>
      </c>
      <c r="H8165" s="1">
        <f>COMEDORES!N246</f>
        <v>0</v>
      </c>
    </row>
    <row r="8166">
      <c r="A8166" t="str">
        <v>Comedor Social</v>
      </c>
      <c r="B8166" t="str">
        <v>QUICHÉ</v>
      </c>
      <c r="C8166" t="str">
        <v>SACAPULAS</v>
      </c>
      <c r="D8166" t="str">
        <v>Almuerzo</v>
      </c>
      <c r="E8166" t="str">
        <v>06 Junio</v>
      </c>
      <c r="F8166">
        <v>6</v>
      </c>
      <c r="G8166" s="1">
        <f>COMEDORES!O246</f>
        <v>0</v>
      </c>
      <c r="H8166" s="1">
        <f>COMEDORES!P246</f>
        <v>0</v>
      </c>
    </row>
    <row r="8167">
      <c r="A8167" t="str">
        <v>Comedor Social</v>
      </c>
      <c r="B8167" t="str">
        <v>QUICHÉ</v>
      </c>
      <c r="C8167" t="str">
        <v>SACAPULAS</v>
      </c>
      <c r="D8167" t="str">
        <v>Almuerzo</v>
      </c>
      <c r="E8167" t="str">
        <v>07 Julio</v>
      </c>
      <c r="F8167">
        <v>7</v>
      </c>
      <c r="G8167" s="1">
        <f>COMEDORES!Q246</f>
        <v>4000</v>
      </c>
      <c r="H8167" s="1">
        <f>COMEDORES!R246</f>
        <v>0</v>
      </c>
    </row>
    <row r="8168">
      <c r="A8168" t="str">
        <v>Comedor Social</v>
      </c>
      <c r="B8168" t="str">
        <v>QUICHÉ</v>
      </c>
      <c r="C8168" t="str">
        <v>SACAPULAS</v>
      </c>
      <c r="D8168" t="str">
        <v>Almuerzo</v>
      </c>
      <c r="E8168" t="str">
        <v>08 Agosto</v>
      </c>
      <c r="F8168">
        <v>8</v>
      </c>
      <c r="G8168" s="1">
        <f>COMEDORES!S246</f>
        <v>3600</v>
      </c>
      <c r="H8168" s="1">
        <f>COMEDORES!T246</f>
        <v>0</v>
      </c>
    </row>
    <row r="8169">
      <c r="A8169" t="str">
        <v>Comedor Social</v>
      </c>
      <c r="B8169" t="str">
        <v>QUICHÉ</v>
      </c>
      <c r="C8169" t="str">
        <v>SACAPULAS</v>
      </c>
      <c r="D8169" t="str">
        <v>Almuerzo</v>
      </c>
      <c r="E8169" t="str">
        <v>09 Septiembre</v>
      </c>
      <c r="F8169">
        <v>9</v>
      </c>
      <c r="G8169" s="1">
        <f>COMEDORES!U246</f>
        <v>4000</v>
      </c>
      <c r="H8169" s="1">
        <f>COMEDORES!V246</f>
        <v>0</v>
      </c>
    </row>
    <row r="8170">
      <c r="A8170" t="str">
        <v>Comedor Social</v>
      </c>
      <c r="B8170" t="str">
        <v>QUICHÉ</v>
      </c>
      <c r="C8170" t="str">
        <v>SAN ANDRES SAJCABAJA</v>
      </c>
      <c r="D8170" t="str">
        <v>Desayuno</v>
      </c>
      <c r="E8170" t="str">
        <v>01 Enero</v>
      </c>
      <c r="F8170">
        <v>1</v>
      </c>
      <c r="G8170" s="1">
        <f>COMEDORES!E247</f>
        <v>2250</v>
      </c>
      <c r="H8170" s="1">
        <f>COMEDORES!F247</f>
        <v>0</v>
      </c>
    </row>
    <row r="8171">
      <c r="A8171" t="str">
        <v>Comedor Social</v>
      </c>
      <c r="B8171" t="str">
        <v>QUICHÉ</v>
      </c>
      <c r="C8171" t="str">
        <v>SAN ANDRES SAJCABAJA</v>
      </c>
      <c r="D8171" t="str">
        <v>Desayuno</v>
      </c>
      <c r="E8171" t="str">
        <v>02 Febrero</v>
      </c>
      <c r="F8171">
        <v>2</v>
      </c>
      <c r="G8171" s="1">
        <f>COMEDORES!G247</f>
        <v>2500</v>
      </c>
      <c r="H8171" s="1">
        <f>COMEDORES!H247</f>
        <v>0</v>
      </c>
    </row>
    <row r="8172">
      <c r="A8172" t="str">
        <v>Comedor Social</v>
      </c>
      <c r="B8172" t="str">
        <v>QUICHÉ</v>
      </c>
      <c r="C8172" t="str">
        <v>SAN ANDRES SAJCABAJA</v>
      </c>
      <c r="D8172" t="str">
        <v>Desayuno</v>
      </c>
      <c r="E8172" t="str">
        <v>03 Marzo</v>
      </c>
      <c r="F8172">
        <v>3</v>
      </c>
      <c r="G8172" s="1">
        <f>COMEDORES!I247</f>
        <v>2750</v>
      </c>
      <c r="H8172" s="1">
        <f>COMEDORES!J247</f>
        <v>412608.75</v>
      </c>
    </row>
    <row r="8173">
      <c r="A8173" t="str">
        <v>Comedor Social</v>
      </c>
      <c r="B8173" t="str">
        <v>QUICHÉ</v>
      </c>
      <c r="C8173" t="str">
        <v>SAN ANDRES SAJCABAJA</v>
      </c>
      <c r="D8173" t="str">
        <v>Desayuno</v>
      </c>
      <c r="E8173" t="str">
        <v>04 Abril</v>
      </c>
      <c r="F8173">
        <v>4</v>
      </c>
      <c r="G8173" s="1">
        <f>COMEDORES!K247</f>
        <v>2125</v>
      </c>
      <c r="H8173" s="1">
        <f>COMEDORES!L247</f>
        <v>232976.09999999998</v>
      </c>
    </row>
    <row r="8174">
      <c r="A8174" t="str">
        <v>Comedor Social</v>
      </c>
      <c r="B8174" t="str">
        <v>QUICHÉ</v>
      </c>
      <c r="C8174" t="str">
        <v>SAN ANDRES SAJCABAJA</v>
      </c>
      <c r="D8174" t="str">
        <v>Desayuno</v>
      </c>
      <c r="E8174" t="str">
        <v>05 Mayo</v>
      </c>
      <c r="F8174">
        <v>5</v>
      </c>
      <c r="G8174" s="1">
        <f>COMEDORES!M247</f>
        <v>2000</v>
      </c>
      <c r="H8174" s="1">
        <f>COMEDORES!N247</f>
        <v>185392.5</v>
      </c>
    </row>
    <row r="8175">
      <c r="A8175" t="str">
        <v>Comedor Social</v>
      </c>
      <c r="B8175" t="str">
        <v>QUICHÉ</v>
      </c>
      <c r="C8175" t="str">
        <v>SAN ANDRES SAJCABAJA</v>
      </c>
      <c r="D8175" t="str">
        <v>Desayuno</v>
      </c>
      <c r="E8175" t="str">
        <v>06 Junio</v>
      </c>
      <c r="F8175">
        <v>6</v>
      </c>
      <c r="G8175" s="1">
        <f>COMEDORES!O247</f>
        <v>2100</v>
      </c>
      <c r="H8175" s="1">
        <f>COMEDORES!P247</f>
        <v>178410</v>
      </c>
    </row>
    <row r="8176">
      <c r="A8176" t="str">
        <v>Comedor Social</v>
      </c>
      <c r="B8176" t="str">
        <v>QUICHÉ</v>
      </c>
      <c r="C8176" t="str">
        <v>SAN ANDRES SAJCABAJA</v>
      </c>
      <c r="D8176" t="str">
        <v>Desayuno</v>
      </c>
      <c r="E8176" t="str">
        <v>07 Julio</v>
      </c>
      <c r="F8176">
        <v>7</v>
      </c>
      <c r="G8176" s="1">
        <f>COMEDORES!Q247</f>
        <v>2300</v>
      </c>
      <c r="H8176" s="1">
        <f>COMEDORES!R247</f>
        <v>187330.50000000012</v>
      </c>
    </row>
    <row r="8177">
      <c r="A8177" t="str">
        <v>Comedor Social</v>
      </c>
      <c r="B8177" t="str">
        <v>QUICHÉ</v>
      </c>
      <c r="C8177" t="str">
        <v>SAN ANDRES SAJCABAJA</v>
      </c>
      <c r="D8177" t="str">
        <v>Desayuno</v>
      </c>
      <c r="E8177" t="str">
        <v>08 Agosto</v>
      </c>
      <c r="F8177">
        <v>8</v>
      </c>
      <c r="G8177" s="1">
        <f>COMEDORES!S247</f>
        <v>2100</v>
      </c>
      <c r="H8177" s="1">
        <f>COMEDORES!T247</f>
        <v>195909</v>
      </c>
    </row>
    <row r="8178">
      <c r="A8178" t="str">
        <v>Comedor Social</v>
      </c>
      <c r="B8178" t="str">
        <v>QUICHÉ</v>
      </c>
      <c r="C8178" t="str">
        <v>SAN ANDRES SAJCABAJA</v>
      </c>
      <c r="D8178" t="str">
        <v>Desayuno</v>
      </c>
      <c r="E8178" t="str">
        <v>09 Septiembre</v>
      </c>
      <c r="F8178">
        <v>9</v>
      </c>
      <c r="G8178" s="1">
        <f>COMEDORES!U247</f>
        <v>2000</v>
      </c>
      <c r="H8178" s="1">
        <f>COMEDORES!V247</f>
        <v>167879.25</v>
      </c>
    </row>
    <row r="8179">
      <c r="A8179" t="str">
        <v>Comedor Social</v>
      </c>
      <c r="B8179" t="str">
        <v>QUICHÉ</v>
      </c>
      <c r="C8179" t="str">
        <v>SAN ANDRES SAJCABAJA</v>
      </c>
      <c r="D8179" t="str">
        <v>Almuerzo</v>
      </c>
      <c r="E8179" t="str">
        <v>01 Enero</v>
      </c>
      <c r="F8179">
        <v>1</v>
      </c>
      <c r="G8179" s="1">
        <f>COMEDORES!E248</f>
        <v>3325</v>
      </c>
      <c r="H8179" s="1">
        <f>COMEDORES!F248</f>
        <v>0</v>
      </c>
    </row>
    <row r="8180">
      <c r="A8180" t="str">
        <v>Comedor Social</v>
      </c>
      <c r="B8180" t="str">
        <v>QUICHÉ</v>
      </c>
      <c r="C8180" t="str">
        <v>SAN ANDRES SAJCABAJA</v>
      </c>
      <c r="D8180" t="str">
        <v>Almuerzo</v>
      </c>
      <c r="E8180" t="str">
        <v>02 Febrero</v>
      </c>
      <c r="F8180">
        <v>2</v>
      </c>
      <c r="G8180" s="1">
        <f>COMEDORES!G248</f>
        <v>3500</v>
      </c>
      <c r="H8180" s="1">
        <f>COMEDORES!H248</f>
        <v>0</v>
      </c>
    </row>
    <row r="8181">
      <c r="A8181" t="str">
        <v>Comedor Social</v>
      </c>
      <c r="B8181" t="str">
        <v>QUICHÉ</v>
      </c>
      <c r="C8181" t="str">
        <v>SAN ANDRES SAJCABAJA</v>
      </c>
      <c r="D8181" t="str">
        <v>Almuerzo</v>
      </c>
      <c r="E8181" t="str">
        <v>03 Marzo</v>
      </c>
      <c r="F8181">
        <v>3</v>
      </c>
      <c r="G8181" s="1">
        <f>COMEDORES!I248</f>
        <v>3850</v>
      </c>
      <c r="H8181" s="1">
        <f>COMEDORES!J248</f>
        <v>0</v>
      </c>
    </row>
    <row r="8182">
      <c r="A8182" t="str">
        <v>Comedor Social</v>
      </c>
      <c r="B8182" t="str">
        <v>QUICHÉ</v>
      </c>
      <c r="C8182" t="str">
        <v>SAN ANDRES SAJCABAJA</v>
      </c>
      <c r="D8182" t="str">
        <v>Almuerzo</v>
      </c>
      <c r="E8182" t="str">
        <v>04 Abril</v>
      </c>
      <c r="F8182">
        <v>4</v>
      </c>
      <c r="G8182" s="1">
        <f>COMEDORES!K248</f>
        <v>3075</v>
      </c>
      <c r="H8182" s="1">
        <f>COMEDORES!L248</f>
        <v>0</v>
      </c>
    </row>
    <row r="8183">
      <c r="A8183" t="str">
        <v>Comedor Social</v>
      </c>
      <c r="B8183" t="str">
        <v>QUICHÉ</v>
      </c>
      <c r="C8183" t="str">
        <v>SAN ANDRES SAJCABAJA</v>
      </c>
      <c r="D8183" t="str">
        <v>Almuerzo</v>
      </c>
      <c r="E8183" t="str">
        <v>05 Mayo</v>
      </c>
      <c r="F8183">
        <v>5</v>
      </c>
      <c r="G8183" s="1">
        <f>COMEDORES!M248</f>
        <v>3000</v>
      </c>
      <c r="H8183" s="1">
        <f>COMEDORES!N248</f>
        <v>0</v>
      </c>
    </row>
    <row r="8184">
      <c r="A8184" t="str">
        <v>Comedor Social</v>
      </c>
      <c r="B8184" t="str">
        <v>QUICHÉ</v>
      </c>
      <c r="C8184" t="str">
        <v>SAN ANDRES SAJCABAJA</v>
      </c>
      <c r="D8184" t="str">
        <v>Almuerzo</v>
      </c>
      <c r="E8184" t="str">
        <v>06 Junio</v>
      </c>
      <c r="F8184">
        <v>6</v>
      </c>
      <c r="G8184" s="1">
        <f>COMEDORES!O248</f>
        <v>3750</v>
      </c>
      <c r="H8184" s="1">
        <f>COMEDORES!P248</f>
        <v>0</v>
      </c>
    </row>
    <row r="8185">
      <c r="A8185" t="str">
        <v>Comedor Social</v>
      </c>
      <c r="B8185" t="str">
        <v>QUICHÉ</v>
      </c>
      <c r="C8185" t="str">
        <v>SAN ANDRES SAJCABAJA</v>
      </c>
      <c r="D8185" t="str">
        <v>Almuerzo</v>
      </c>
      <c r="E8185" t="str">
        <v>07 Julio</v>
      </c>
      <c r="F8185">
        <v>7</v>
      </c>
      <c r="G8185" s="1">
        <f>COMEDORES!Q248</f>
        <v>3200</v>
      </c>
      <c r="H8185" s="1">
        <f>COMEDORES!R248</f>
        <v>0</v>
      </c>
    </row>
    <row r="8186">
      <c r="A8186" t="str">
        <v>Comedor Social</v>
      </c>
      <c r="B8186" t="str">
        <v>QUICHÉ</v>
      </c>
      <c r="C8186" t="str">
        <v>SAN ANDRES SAJCABAJA</v>
      </c>
      <c r="D8186" t="str">
        <v>Almuerzo</v>
      </c>
      <c r="E8186" t="str">
        <v>08 Agosto</v>
      </c>
      <c r="F8186">
        <v>8</v>
      </c>
      <c r="G8186" s="1">
        <f>COMEDORES!S248</f>
        <v>2625</v>
      </c>
      <c r="H8186" s="1">
        <f>COMEDORES!T248</f>
        <v>0</v>
      </c>
    </row>
    <row r="8187">
      <c r="A8187" t="str">
        <v>Comedor Social</v>
      </c>
      <c r="B8187" t="str">
        <v>QUICHÉ</v>
      </c>
      <c r="C8187" t="str">
        <v>SAN ANDRES SAJCABAJA</v>
      </c>
      <c r="D8187" t="str">
        <v>Almuerzo</v>
      </c>
      <c r="E8187" t="str">
        <v>09 Septiembre</v>
      </c>
      <c r="F8187">
        <v>9</v>
      </c>
      <c r="G8187" s="1">
        <f>COMEDORES!U248</f>
        <v>2500</v>
      </c>
      <c r="H8187" s="1">
        <f>COMEDORES!V248</f>
        <v>0</v>
      </c>
    </row>
    <row r="8188">
      <c r="A8188" t="str">
        <v>Comedor Social</v>
      </c>
      <c r="B8188" t="str">
        <v>QUICHÉ</v>
      </c>
      <c r="C8188" t="str">
        <v>SAN BARTOLOME JOCOTENANGO</v>
      </c>
      <c r="D8188" t="str">
        <v>Desayuno</v>
      </c>
      <c r="E8188" t="str">
        <v>01 Enero</v>
      </c>
      <c r="F8188">
        <v>1</v>
      </c>
      <c r="G8188" s="1">
        <f>COMEDORES!E249</f>
        <v>0</v>
      </c>
      <c r="H8188" s="1">
        <f>COMEDORES!F249</f>
        <v>0</v>
      </c>
    </row>
    <row r="8189">
      <c r="A8189" t="str">
        <v>Comedor Social</v>
      </c>
      <c r="B8189" t="str">
        <v>QUICHÉ</v>
      </c>
      <c r="C8189" t="str">
        <v>SAN BARTOLOME JOCOTENANGO</v>
      </c>
      <c r="D8189" t="str">
        <v>Desayuno</v>
      </c>
      <c r="E8189" t="str">
        <v>02 Febrero</v>
      </c>
      <c r="F8189">
        <v>2</v>
      </c>
      <c r="G8189" s="1">
        <f>COMEDORES!G249</f>
        <v>0</v>
      </c>
      <c r="H8189" s="1">
        <f>COMEDORES!H249</f>
        <v>0</v>
      </c>
    </row>
    <row r="8190">
      <c r="A8190" t="str">
        <v>Comedor Social</v>
      </c>
      <c r="B8190" t="str">
        <v>QUICHÉ</v>
      </c>
      <c r="C8190" t="str">
        <v>SAN BARTOLOME JOCOTENANGO</v>
      </c>
      <c r="D8190" t="str">
        <v>Desayuno</v>
      </c>
      <c r="E8190" t="str">
        <v>03 Marzo</v>
      </c>
      <c r="F8190">
        <v>3</v>
      </c>
      <c r="G8190" s="1">
        <f>COMEDORES!I249</f>
        <v>0</v>
      </c>
      <c r="H8190" s="1">
        <f>COMEDORES!J249</f>
        <v>0</v>
      </c>
    </row>
    <row r="8191">
      <c r="A8191" t="str">
        <v>Comedor Social</v>
      </c>
      <c r="B8191" t="str">
        <v>QUICHÉ</v>
      </c>
      <c r="C8191" t="str">
        <v>SAN BARTOLOME JOCOTENANGO</v>
      </c>
      <c r="D8191" t="str">
        <v>Desayuno</v>
      </c>
      <c r="E8191" t="str">
        <v>04 Abril</v>
      </c>
      <c r="F8191">
        <v>4</v>
      </c>
      <c r="G8191" s="1">
        <f>COMEDORES!K249</f>
        <v>0</v>
      </c>
      <c r="H8191" s="1">
        <f>COMEDORES!L249</f>
        <v>0</v>
      </c>
    </row>
    <row r="8192">
      <c r="A8192" t="str">
        <v>Comedor Social</v>
      </c>
      <c r="B8192" t="str">
        <v>QUICHÉ</v>
      </c>
      <c r="C8192" t="str">
        <v>SAN BARTOLOME JOCOTENANGO</v>
      </c>
      <c r="D8192" t="str">
        <v>Desayuno</v>
      </c>
      <c r="E8192" t="str">
        <v>05 Mayo</v>
      </c>
      <c r="F8192">
        <v>5</v>
      </c>
      <c r="G8192" s="1">
        <f>COMEDORES!M249</f>
        <v>0</v>
      </c>
      <c r="H8192" s="1">
        <f>COMEDORES!N249</f>
        <v>0</v>
      </c>
    </row>
    <row r="8193">
      <c r="A8193" t="str">
        <v>Comedor Social</v>
      </c>
      <c r="B8193" t="str">
        <v>QUICHÉ</v>
      </c>
      <c r="C8193" t="str">
        <v>SAN BARTOLOME JOCOTENANGO</v>
      </c>
      <c r="D8193" t="str">
        <v>Desayuno</v>
      </c>
      <c r="E8193" t="str">
        <v>06 Junio</v>
      </c>
      <c r="F8193">
        <v>6</v>
      </c>
      <c r="G8193" s="1">
        <f>COMEDORES!O249</f>
        <v>0</v>
      </c>
      <c r="H8193" s="1">
        <f>COMEDORES!P249</f>
        <v>0</v>
      </c>
    </row>
    <row r="8194">
      <c r="A8194" t="str">
        <v>Comedor Social</v>
      </c>
      <c r="B8194" t="str">
        <v>QUICHÉ</v>
      </c>
      <c r="C8194" t="str">
        <v>SAN BARTOLOME JOCOTENANGO</v>
      </c>
      <c r="D8194" t="str">
        <v>Desayuno</v>
      </c>
      <c r="E8194" t="str">
        <v>07 Julio</v>
      </c>
      <c r="F8194">
        <v>7</v>
      </c>
      <c r="G8194" s="1">
        <f>COMEDORES!Q249</f>
        <v>1500</v>
      </c>
      <c r="H8194" s="1">
        <f>COMEDORES!R249</f>
        <v>0</v>
      </c>
    </row>
    <row r="8195">
      <c r="A8195" t="str">
        <v>Comedor Social</v>
      </c>
      <c r="B8195" t="str">
        <v>QUICHÉ</v>
      </c>
      <c r="C8195" t="str">
        <v>SAN BARTOLOME JOCOTENANGO</v>
      </c>
      <c r="D8195" t="str">
        <v>Desayuno</v>
      </c>
      <c r="E8195" t="str">
        <v>08 Agosto</v>
      </c>
      <c r="F8195">
        <v>8</v>
      </c>
      <c r="G8195" s="1">
        <f>COMEDORES!S249</f>
        <v>1800</v>
      </c>
      <c r="H8195" s="1">
        <f>COMEDORES!T249</f>
        <v>0</v>
      </c>
    </row>
    <row r="8196">
      <c r="A8196" t="str">
        <v>Comedor Social</v>
      </c>
      <c r="B8196" t="str">
        <v>QUICHÉ</v>
      </c>
      <c r="C8196" t="str">
        <v>SAN BARTOLOME JOCOTENANGO</v>
      </c>
      <c r="D8196" t="str">
        <v>Desayuno</v>
      </c>
      <c r="E8196" t="str">
        <v>09 Septiembre</v>
      </c>
      <c r="F8196">
        <v>9</v>
      </c>
      <c r="G8196" s="1">
        <f>COMEDORES!U249</f>
        <v>0</v>
      </c>
      <c r="H8196" s="1">
        <f>COMEDORES!V249</f>
        <v>206565</v>
      </c>
    </row>
    <row r="8197">
      <c r="A8197" t="str">
        <v>Comedor Social</v>
      </c>
      <c r="B8197" t="str">
        <v>QUICHÉ</v>
      </c>
      <c r="C8197" t="str">
        <v>SAN BARTOLOME JOCOTENANGO</v>
      </c>
      <c r="D8197" t="str">
        <v>Almuerzo</v>
      </c>
      <c r="E8197" t="str">
        <v>01 Enero</v>
      </c>
      <c r="F8197">
        <v>1</v>
      </c>
      <c r="G8197" s="1">
        <f>COMEDORES!E250</f>
        <v>0</v>
      </c>
      <c r="H8197" s="1">
        <f>COMEDORES!F250</f>
        <v>0</v>
      </c>
    </row>
    <row r="8198">
      <c r="A8198" t="str">
        <v>Comedor Social</v>
      </c>
      <c r="B8198" t="str">
        <v>QUICHÉ</v>
      </c>
      <c r="C8198" t="str">
        <v>SAN BARTOLOME JOCOTENANGO</v>
      </c>
      <c r="D8198" t="str">
        <v>Almuerzo</v>
      </c>
      <c r="E8198" t="str">
        <v>02 Febrero</v>
      </c>
      <c r="F8198">
        <v>2</v>
      </c>
      <c r="G8198" s="1">
        <f>COMEDORES!G250</f>
        <v>0</v>
      </c>
      <c r="H8198" s="1">
        <f>COMEDORES!H250</f>
        <v>0</v>
      </c>
    </row>
    <row r="8199">
      <c r="A8199" t="str">
        <v>Comedor Social</v>
      </c>
      <c r="B8199" t="str">
        <v>QUICHÉ</v>
      </c>
      <c r="C8199" t="str">
        <v>SAN BARTOLOME JOCOTENANGO</v>
      </c>
      <c r="D8199" t="str">
        <v>Almuerzo</v>
      </c>
      <c r="E8199" t="str">
        <v>03 Marzo</v>
      </c>
      <c r="F8199">
        <v>3</v>
      </c>
      <c r="G8199" s="1">
        <f>COMEDORES!I250</f>
        <v>0</v>
      </c>
      <c r="H8199" s="1">
        <f>COMEDORES!J250</f>
        <v>0</v>
      </c>
    </row>
    <row r="8200">
      <c r="A8200" t="str">
        <v>Comedor Social</v>
      </c>
      <c r="B8200" t="str">
        <v>QUICHÉ</v>
      </c>
      <c r="C8200" t="str">
        <v>SAN BARTOLOME JOCOTENANGO</v>
      </c>
      <c r="D8200" t="str">
        <v>Almuerzo</v>
      </c>
      <c r="E8200" t="str">
        <v>04 Abril</v>
      </c>
      <c r="F8200">
        <v>4</v>
      </c>
      <c r="G8200" s="1">
        <f>COMEDORES!K250</f>
        <v>0</v>
      </c>
      <c r="H8200" s="1">
        <f>COMEDORES!L250</f>
        <v>0</v>
      </c>
    </row>
    <row r="8201">
      <c r="A8201" t="str">
        <v>Comedor Social</v>
      </c>
      <c r="B8201" t="str">
        <v>QUICHÉ</v>
      </c>
      <c r="C8201" t="str">
        <v>SAN BARTOLOME JOCOTENANGO</v>
      </c>
      <c r="D8201" t="str">
        <v>Almuerzo</v>
      </c>
      <c r="E8201" t="str">
        <v>05 Mayo</v>
      </c>
      <c r="F8201">
        <v>5</v>
      </c>
      <c r="G8201" s="1">
        <f>COMEDORES!M250</f>
        <v>0</v>
      </c>
      <c r="H8201" s="1">
        <f>COMEDORES!N250</f>
        <v>0</v>
      </c>
    </row>
    <row r="8202">
      <c r="A8202" t="str">
        <v>Comedor Social</v>
      </c>
      <c r="B8202" t="str">
        <v>QUICHÉ</v>
      </c>
      <c r="C8202" t="str">
        <v>SAN BARTOLOME JOCOTENANGO</v>
      </c>
      <c r="D8202" t="str">
        <v>Almuerzo</v>
      </c>
      <c r="E8202" t="str">
        <v>06 Junio</v>
      </c>
      <c r="F8202">
        <v>6</v>
      </c>
      <c r="G8202" s="1">
        <f>COMEDORES!O250</f>
        <v>0</v>
      </c>
      <c r="H8202" s="1">
        <f>COMEDORES!P250</f>
        <v>0</v>
      </c>
    </row>
    <row r="8203">
      <c r="A8203" t="str">
        <v>Comedor Social</v>
      </c>
      <c r="B8203" t="str">
        <v>QUICHÉ</v>
      </c>
      <c r="C8203" t="str">
        <v>SAN BARTOLOME JOCOTENANGO</v>
      </c>
      <c r="D8203" t="str">
        <v>Almuerzo</v>
      </c>
      <c r="E8203" t="str">
        <v>07 Julio</v>
      </c>
      <c r="F8203">
        <v>7</v>
      </c>
      <c r="G8203" s="1">
        <f>COMEDORES!Q250</f>
        <v>2000</v>
      </c>
      <c r="H8203" s="1">
        <f>COMEDORES!R250</f>
        <v>0</v>
      </c>
    </row>
    <row r="8204">
      <c r="A8204" t="str">
        <v>Comedor Social</v>
      </c>
      <c r="B8204" t="str">
        <v>QUICHÉ</v>
      </c>
      <c r="C8204" t="str">
        <v>SAN BARTOLOME JOCOTENANGO</v>
      </c>
      <c r="D8204" t="str">
        <v>Almuerzo</v>
      </c>
      <c r="E8204" t="str">
        <v>08 Agosto</v>
      </c>
      <c r="F8204">
        <v>8</v>
      </c>
      <c r="G8204" s="1">
        <f>COMEDORES!S250</f>
        <v>2400</v>
      </c>
      <c r="H8204" s="1">
        <f>COMEDORES!T250</f>
        <v>0</v>
      </c>
    </row>
    <row r="8205">
      <c r="A8205" t="str">
        <v>Comedor Social</v>
      </c>
      <c r="B8205" t="str">
        <v>QUICHÉ</v>
      </c>
      <c r="C8205" t="str">
        <v>SAN BARTOLOME JOCOTENANGO</v>
      </c>
      <c r="D8205" t="str">
        <v>Almuerzo</v>
      </c>
      <c r="E8205" t="str">
        <v>09 Septiembre</v>
      </c>
      <c r="F8205">
        <v>9</v>
      </c>
      <c r="G8205" s="1">
        <f>COMEDORES!U250</f>
        <v>0</v>
      </c>
      <c r="H8205" s="1">
        <f>COMEDORES!V250</f>
        <v>0</v>
      </c>
    </row>
    <row r="8206">
      <c r="A8206" t="str">
        <v>Comedor Social</v>
      </c>
      <c r="B8206" t="str">
        <v>QUICHÉ</v>
      </c>
      <c r="C8206" t="str">
        <v>SAN MIGUEL USPANTAN</v>
      </c>
      <c r="D8206" t="str">
        <v>Desayuno</v>
      </c>
      <c r="E8206" t="str">
        <v>01 Enero</v>
      </c>
      <c r="F8206">
        <v>1</v>
      </c>
      <c r="G8206" s="1">
        <f>COMEDORES!E251</f>
        <v>2608</v>
      </c>
      <c r="H8206" s="1">
        <f>COMEDORES!F251</f>
        <v>0</v>
      </c>
    </row>
    <row r="8207">
      <c r="A8207" t="str">
        <v>Comedor Social</v>
      </c>
      <c r="B8207" t="str">
        <v>QUICHÉ</v>
      </c>
      <c r="C8207" t="str">
        <v>SAN MIGUEL USPANTAN</v>
      </c>
      <c r="D8207" t="str">
        <v>Desayuno</v>
      </c>
      <c r="E8207" t="str">
        <v>02 Febrero</v>
      </c>
      <c r="F8207">
        <v>2</v>
      </c>
      <c r="G8207" s="1">
        <f>COMEDORES!G251</f>
        <v>3000</v>
      </c>
      <c r="H8207" s="1">
        <f>COMEDORES!H251</f>
        <v>0</v>
      </c>
    </row>
    <row r="8208">
      <c r="A8208" t="str">
        <v>Comedor Social</v>
      </c>
      <c r="B8208" t="str">
        <v>QUICHÉ</v>
      </c>
      <c r="C8208" t="str">
        <v>SAN MIGUEL USPANTAN</v>
      </c>
      <c r="D8208" t="str">
        <v>Desayuno</v>
      </c>
      <c r="E8208" t="str">
        <v>03 Marzo</v>
      </c>
      <c r="F8208">
        <v>3</v>
      </c>
      <c r="G8208" s="1">
        <f>COMEDORES!I251</f>
        <v>3300</v>
      </c>
      <c r="H8208" s="1">
        <f>COMEDORES!J251</f>
        <v>477587.04</v>
      </c>
    </row>
    <row r="8209">
      <c r="A8209" t="str">
        <v>Comedor Social</v>
      </c>
      <c r="B8209" t="str">
        <v>QUICHÉ</v>
      </c>
      <c r="C8209" t="str">
        <v>SAN MIGUEL USPANTAN</v>
      </c>
      <c r="D8209" t="str">
        <v>Desayuno</v>
      </c>
      <c r="E8209" t="str">
        <v>04 Abril</v>
      </c>
      <c r="F8209">
        <v>4</v>
      </c>
      <c r="G8209" s="1">
        <f>COMEDORES!K251</f>
        <v>2350</v>
      </c>
      <c r="H8209" s="1">
        <f>COMEDORES!L251</f>
        <v>273999.00000000006</v>
      </c>
    </row>
    <row r="8210">
      <c r="A8210" t="str">
        <v>Comedor Social</v>
      </c>
      <c r="B8210" t="str">
        <v>QUICHÉ</v>
      </c>
      <c r="C8210" t="str">
        <v>SAN MIGUEL USPANTAN</v>
      </c>
      <c r="D8210" t="str">
        <v>Desayuno</v>
      </c>
      <c r="E8210" t="str">
        <v>05 Mayo</v>
      </c>
      <c r="F8210">
        <v>5</v>
      </c>
      <c r="G8210" s="1">
        <f>COMEDORES!M251</f>
        <v>2000</v>
      </c>
      <c r="H8210" s="1">
        <f>COMEDORES!N251</f>
        <v>201295.5</v>
      </c>
    </row>
    <row r="8211">
      <c r="A8211" t="str">
        <v>Comedor Social</v>
      </c>
      <c r="B8211" t="str">
        <v>QUICHÉ</v>
      </c>
      <c r="C8211" t="str">
        <v>SAN MIGUEL USPANTAN</v>
      </c>
      <c r="D8211" t="str">
        <v>Desayuno</v>
      </c>
      <c r="E8211" t="str">
        <v>06 Junio</v>
      </c>
      <c r="F8211">
        <v>6</v>
      </c>
      <c r="G8211" s="1">
        <f>COMEDORES!O251</f>
        <v>2000</v>
      </c>
      <c r="H8211" s="1">
        <f>COMEDORES!P251</f>
        <v>178410</v>
      </c>
    </row>
    <row r="8212">
      <c r="A8212" t="str">
        <v>Comedor Social</v>
      </c>
      <c r="B8212" t="str">
        <v>QUICHÉ</v>
      </c>
      <c r="C8212" t="str">
        <v>SAN MIGUEL USPANTAN</v>
      </c>
      <c r="D8212" t="str">
        <v>Desayuno</v>
      </c>
      <c r="E8212" t="str">
        <v>07 Julio</v>
      </c>
      <c r="F8212">
        <v>7</v>
      </c>
      <c r="G8212" s="1">
        <f>COMEDORES!Q251</f>
        <v>2200</v>
      </c>
      <c r="H8212" s="1">
        <f>COMEDORES!R251</f>
        <v>183967.5</v>
      </c>
    </row>
    <row r="8213">
      <c r="A8213" t="str">
        <v>Comedor Social</v>
      </c>
      <c r="B8213" t="str">
        <v>QUICHÉ</v>
      </c>
      <c r="C8213" t="str">
        <v>SAN MIGUEL USPANTAN</v>
      </c>
      <c r="D8213" t="str">
        <v>Desayuno</v>
      </c>
      <c r="E8213" t="str">
        <v>08 Agosto</v>
      </c>
      <c r="F8213">
        <v>8</v>
      </c>
      <c r="G8213" s="1">
        <f>COMEDORES!S251</f>
        <v>2100</v>
      </c>
      <c r="H8213" s="1">
        <f>COMEDORES!T251</f>
        <v>201808.5</v>
      </c>
    </row>
    <row r="8214">
      <c r="A8214" t="str">
        <v>Comedor Social</v>
      </c>
      <c r="B8214" t="str">
        <v>QUICHÉ</v>
      </c>
      <c r="C8214" t="str">
        <v>SAN MIGUEL USPANTAN</v>
      </c>
      <c r="D8214" t="str">
        <v>Desayuno</v>
      </c>
      <c r="E8214" t="str">
        <v>09 Septiembre</v>
      </c>
      <c r="F8214">
        <v>9</v>
      </c>
      <c r="G8214" s="1">
        <f>COMEDORES!U251</f>
        <v>2000</v>
      </c>
      <c r="H8214" s="1">
        <f>COMEDORES!V251</f>
        <v>187330.5</v>
      </c>
    </row>
    <row r="8215">
      <c r="A8215" t="str">
        <v>Comedor Social</v>
      </c>
      <c r="B8215" t="str">
        <v>QUICHÉ</v>
      </c>
      <c r="C8215" t="str">
        <v>SAN MIGUEL USPANTAN</v>
      </c>
      <c r="D8215" t="str">
        <v>Almuerzo</v>
      </c>
      <c r="E8215" t="str">
        <v>01 Enero</v>
      </c>
      <c r="F8215">
        <v>1</v>
      </c>
      <c r="G8215" s="1">
        <f>COMEDORES!E252</f>
        <v>3726</v>
      </c>
      <c r="H8215" s="1">
        <f>COMEDORES!F252</f>
        <v>0</v>
      </c>
    </row>
    <row r="8216">
      <c r="A8216" t="str">
        <v>Comedor Social</v>
      </c>
      <c r="B8216" t="str">
        <v>QUICHÉ</v>
      </c>
      <c r="C8216" t="str">
        <v>SAN MIGUEL USPANTAN</v>
      </c>
      <c r="D8216" t="str">
        <v>Almuerzo</v>
      </c>
      <c r="E8216" t="str">
        <v>02 Febrero</v>
      </c>
      <c r="F8216">
        <v>2</v>
      </c>
      <c r="G8216" s="1">
        <f>COMEDORES!G252</f>
        <v>4050</v>
      </c>
      <c r="H8216" s="1">
        <f>COMEDORES!H252</f>
        <v>0</v>
      </c>
    </row>
    <row r="8217">
      <c r="A8217" t="str">
        <v>Comedor Social</v>
      </c>
      <c r="B8217" t="str">
        <v>QUICHÉ</v>
      </c>
      <c r="C8217" t="str">
        <v>SAN MIGUEL USPANTAN</v>
      </c>
      <c r="D8217" t="str">
        <v>Almuerzo</v>
      </c>
      <c r="E8217" t="str">
        <v>03 Marzo</v>
      </c>
      <c r="F8217">
        <v>3</v>
      </c>
      <c r="G8217" s="1">
        <f>COMEDORES!I252</f>
        <v>4400</v>
      </c>
      <c r="H8217" s="1">
        <f>COMEDORES!J252</f>
        <v>0</v>
      </c>
    </row>
    <row r="8218">
      <c r="A8218" t="str">
        <v>Comedor Social</v>
      </c>
      <c r="B8218" t="str">
        <v>QUICHÉ</v>
      </c>
      <c r="C8218" t="str">
        <v>SAN MIGUEL USPANTAN</v>
      </c>
      <c r="D8218" t="str">
        <v>Almuerzo</v>
      </c>
      <c r="E8218" t="str">
        <v>04 Abril</v>
      </c>
      <c r="F8218">
        <v>4</v>
      </c>
      <c r="G8218" s="1">
        <f>COMEDORES!K252</f>
        <v>3300</v>
      </c>
      <c r="H8218" s="1">
        <f>COMEDORES!L252</f>
        <v>0</v>
      </c>
    </row>
    <row r="8219">
      <c r="A8219" t="str">
        <v>Comedor Social</v>
      </c>
      <c r="B8219" t="str">
        <v>QUICHÉ</v>
      </c>
      <c r="C8219" t="str">
        <v>SAN MIGUEL USPANTAN</v>
      </c>
      <c r="D8219" t="str">
        <v>Almuerzo</v>
      </c>
      <c r="E8219" t="str">
        <v>05 Mayo</v>
      </c>
      <c r="F8219">
        <v>5</v>
      </c>
      <c r="G8219" s="1">
        <f>COMEDORES!M252</f>
        <v>3000</v>
      </c>
      <c r="H8219" s="1">
        <f>COMEDORES!N252</f>
        <v>0</v>
      </c>
    </row>
    <row r="8220">
      <c r="A8220" t="str">
        <v>Comedor Social</v>
      </c>
      <c r="B8220" t="str">
        <v>QUICHÉ</v>
      </c>
      <c r="C8220" t="str">
        <v>SAN MIGUEL USPANTAN</v>
      </c>
      <c r="D8220" t="str">
        <v>Almuerzo</v>
      </c>
      <c r="E8220" t="str">
        <v>06 Junio</v>
      </c>
      <c r="F8220">
        <v>6</v>
      </c>
      <c r="G8220" s="1">
        <f>COMEDORES!O252</f>
        <v>3150</v>
      </c>
      <c r="H8220" s="1">
        <f>COMEDORES!P252</f>
        <v>0</v>
      </c>
    </row>
    <row r="8221">
      <c r="A8221" t="str">
        <v>Comedor Social</v>
      </c>
      <c r="B8221" t="str">
        <v>QUICHÉ</v>
      </c>
      <c r="C8221" t="str">
        <v>SAN MIGUEL USPANTAN</v>
      </c>
      <c r="D8221" t="str">
        <v>Almuerzo</v>
      </c>
      <c r="E8221" t="str">
        <v>07 Julio</v>
      </c>
      <c r="F8221">
        <v>7</v>
      </c>
      <c r="G8221" s="1">
        <f>COMEDORES!Q252</f>
        <v>3450</v>
      </c>
      <c r="H8221" s="1">
        <f>COMEDORES!R252</f>
        <v>0</v>
      </c>
    </row>
    <row r="8222">
      <c r="A8222" t="str">
        <v>Comedor Social</v>
      </c>
      <c r="B8222" t="str">
        <v>QUICHÉ</v>
      </c>
      <c r="C8222" t="str">
        <v>SAN MIGUEL USPANTAN</v>
      </c>
      <c r="D8222" t="str">
        <v>Almuerzo</v>
      </c>
      <c r="E8222" t="str">
        <v>08 Agosto</v>
      </c>
      <c r="F8222">
        <v>8</v>
      </c>
      <c r="G8222" s="1">
        <f>COMEDORES!S252</f>
        <v>3150</v>
      </c>
      <c r="H8222" s="1">
        <f>COMEDORES!T252</f>
        <v>0</v>
      </c>
    </row>
    <row r="8223">
      <c r="A8223" t="str">
        <v>Comedor Social</v>
      </c>
      <c r="B8223" t="str">
        <v>QUICHÉ</v>
      </c>
      <c r="C8223" t="str">
        <v>SAN MIGUEL USPANTAN</v>
      </c>
      <c r="D8223" t="str">
        <v>Almuerzo</v>
      </c>
      <c r="E8223" t="str">
        <v>09 Septiembre</v>
      </c>
      <c r="F8223">
        <v>9</v>
      </c>
      <c r="G8223" s="1">
        <f>COMEDORES!U252</f>
        <v>2950</v>
      </c>
      <c r="H8223" s="1">
        <f>COMEDORES!V252</f>
        <v>0</v>
      </c>
    </row>
    <row r="8224">
      <c r="A8224" t="str">
        <v>Comedor Social</v>
      </c>
      <c r="B8224" t="str">
        <v>QUICHÉ</v>
      </c>
      <c r="C8224" t="str">
        <v>SANTA CRUZ DEL QUICHE</v>
      </c>
      <c r="D8224" t="str">
        <v>Desayuno</v>
      </c>
      <c r="E8224" t="str">
        <v>01 Enero</v>
      </c>
      <c r="F8224">
        <v>1</v>
      </c>
      <c r="G8224" s="1">
        <f>COMEDORES!E253</f>
        <v>2240</v>
      </c>
      <c r="H8224" s="1">
        <f>COMEDORES!F253</f>
        <v>0</v>
      </c>
    </row>
    <row r="8225">
      <c r="A8225" t="str">
        <v>Comedor Social</v>
      </c>
      <c r="B8225" t="str">
        <v>QUICHÉ</v>
      </c>
      <c r="C8225" t="str">
        <v>SANTA CRUZ DEL QUICHE</v>
      </c>
      <c r="D8225" t="str">
        <v>Desayuno</v>
      </c>
      <c r="E8225" t="str">
        <v>02 Febrero</v>
      </c>
      <c r="F8225">
        <v>2</v>
      </c>
      <c r="G8225" s="1">
        <f>COMEDORES!G253</f>
        <v>2500</v>
      </c>
      <c r="H8225" s="1">
        <f>COMEDORES!H253</f>
        <v>0</v>
      </c>
    </row>
    <row r="8226">
      <c r="A8226" t="str">
        <v>Comedor Social</v>
      </c>
      <c r="B8226" t="str">
        <v>QUICHÉ</v>
      </c>
      <c r="C8226" t="str">
        <v>SANTA CRUZ DEL QUICHE</v>
      </c>
      <c r="D8226" t="str">
        <v>Desayuno</v>
      </c>
      <c r="E8226" t="str">
        <v>03 Marzo</v>
      </c>
      <c r="F8226">
        <v>3</v>
      </c>
      <c r="G8226" s="1">
        <f>COMEDORES!I253</f>
        <v>2750</v>
      </c>
      <c r="H8226" s="1">
        <f>COMEDORES!J253</f>
        <v>358834.95</v>
      </c>
    </row>
    <row r="8227">
      <c r="A8227" t="str">
        <v>Comedor Social</v>
      </c>
      <c r="B8227" t="str">
        <v>QUICHÉ</v>
      </c>
      <c r="C8227" t="str">
        <v>SANTA CRUZ DEL QUICHE</v>
      </c>
      <c r="D8227" t="str">
        <v>Desayuno</v>
      </c>
      <c r="E8227" t="str">
        <v>04 Abril</v>
      </c>
      <c r="F8227">
        <v>4</v>
      </c>
      <c r="G8227" s="1">
        <f>COMEDORES!K253</f>
        <v>2375</v>
      </c>
      <c r="H8227" s="1">
        <f>COMEDORES!L253</f>
        <v>203309.99999999994</v>
      </c>
    </row>
    <row r="8228">
      <c r="A8228" t="str">
        <v>Comedor Social</v>
      </c>
      <c r="B8228" t="str">
        <v>QUICHÉ</v>
      </c>
      <c r="C8228" t="str">
        <v>SANTA CRUZ DEL QUICHE</v>
      </c>
      <c r="D8228" t="str">
        <v>Desayuno</v>
      </c>
      <c r="E8228" t="str">
        <v>05 Mayo</v>
      </c>
      <c r="F8228">
        <v>5</v>
      </c>
      <c r="G8228" s="1">
        <f>COMEDORES!M253</f>
        <v>2500</v>
      </c>
      <c r="H8228" s="1">
        <f>COMEDORES!N253</f>
        <v>144184</v>
      </c>
    </row>
    <row r="8229">
      <c r="A8229" t="str">
        <v>Comedor Social</v>
      </c>
      <c r="B8229" t="str">
        <v>QUICHÉ</v>
      </c>
      <c r="C8229" t="str">
        <v>SANTA CRUZ DEL QUICHE</v>
      </c>
      <c r="D8229" t="str">
        <v>Desayuno</v>
      </c>
      <c r="E8229" t="str">
        <v>06 Junio</v>
      </c>
      <c r="F8229">
        <v>6</v>
      </c>
      <c r="G8229" s="1">
        <f>COMEDORES!O253</f>
        <v>2625</v>
      </c>
      <c r="H8229" s="1">
        <f>COMEDORES!P253</f>
        <v>152000</v>
      </c>
    </row>
    <row r="8230">
      <c r="A8230" t="str">
        <v>Comedor Social</v>
      </c>
      <c r="B8230" t="str">
        <v>QUICHÉ</v>
      </c>
      <c r="C8230" t="str">
        <v>SANTA CRUZ DEL QUICHE</v>
      </c>
      <c r="D8230" t="str">
        <v>Desayuno</v>
      </c>
      <c r="E8230" t="str">
        <v>07 Julio</v>
      </c>
      <c r="F8230">
        <v>7</v>
      </c>
      <c r="G8230" s="1">
        <f>COMEDORES!Q253</f>
        <v>2875</v>
      </c>
      <c r="H8230" s="1">
        <f>COMEDORES!R253</f>
        <v>159600</v>
      </c>
    </row>
    <row r="8231">
      <c r="A8231" t="str">
        <v>Comedor Social</v>
      </c>
      <c r="B8231" t="str">
        <v>QUICHÉ</v>
      </c>
      <c r="C8231" t="str">
        <v>SANTA CRUZ DEL QUICHE</v>
      </c>
      <c r="D8231" t="str">
        <v>Desayuno</v>
      </c>
      <c r="E8231" t="str">
        <v>08 Agosto</v>
      </c>
      <c r="F8231">
        <v>8</v>
      </c>
      <c r="G8231" s="1">
        <f>COMEDORES!S253</f>
        <v>2250</v>
      </c>
      <c r="H8231" s="1">
        <f>COMEDORES!T253</f>
        <v>174800</v>
      </c>
    </row>
    <row r="8232">
      <c r="A8232" t="str">
        <v>Comedor Social</v>
      </c>
      <c r="B8232" t="str">
        <v>QUICHÉ</v>
      </c>
      <c r="C8232" t="str">
        <v>SANTA CRUZ DEL QUICHE</v>
      </c>
      <c r="D8232" t="str">
        <v>Desayuno</v>
      </c>
      <c r="E8232" t="str">
        <v>09 Septiembre</v>
      </c>
      <c r="F8232">
        <v>9</v>
      </c>
      <c r="G8232" s="1">
        <f>COMEDORES!U253</f>
        <v>2500</v>
      </c>
      <c r="H8232" s="1">
        <f>COMEDORES!V253</f>
        <v>136800</v>
      </c>
    </row>
    <row r="8233">
      <c r="A8233" t="str">
        <v>Comedor Social</v>
      </c>
      <c r="B8233" t="str">
        <v>QUICHÉ</v>
      </c>
      <c r="C8233" t="str">
        <v>SANTA CRUZ DEL QUICHE</v>
      </c>
      <c r="D8233" t="str">
        <v>Almuerzo</v>
      </c>
      <c r="E8233" t="str">
        <v>01 Enero</v>
      </c>
      <c r="F8233">
        <v>1</v>
      </c>
      <c r="G8233" s="1">
        <f>COMEDORES!E254</f>
        <v>3325</v>
      </c>
      <c r="H8233" s="1">
        <f>COMEDORES!F254</f>
        <v>0</v>
      </c>
    </row>
    <row r="8234">
      <c r="A8234" t="str">
        <v>Comedor Social</v>
      </c>
      <c r="B8234" t="str">
        <v>QUICHÉ</v>
      </c>
      <c r="C8234" t="str">
        <v>SANTA CRUZ DEL QUICHE</v>
      </c>
      <c r="D8234" t="str">
        <v>Almuerzo</v>
      </c>
      <c r="E8234" t="str">
        <v>02 Febrero</v>
      </c>
      <c r="F8234">
        <v>2</v>
      </c>
      <c r="G8234" s="1">
        <f>COMEDORES!G254</f>
        <v>3500</v>
      </c>
      <c r="H8234" s="1">
        <f>COMEDORES!H254</f>
        <v>0</v>
      </c>
    </row>
    <row r="8235">
      <c r="A8235" t="str">
        <v>Comedor Social</v>
      </c>
      <c r="B8235" t="str">
        <v>QUICHÉ</v>
      </c>
      <c r="C8235" t="str">
        <v>SANTA CRUZ DEL QUICHE</v>
      </c>
      <c r="D8235" t="str">
        <v>Almuerzo</v>
      </c>
      <c r="E8235" t="str">
        <v>03 Marzo</v>
      </c>
      <c r="F8235">
        <v>3</v>
      </c>
      <c r="G8235" s="1">
        <f>COMEDORES!I254</f>
        <v>3850</v>
      </c>
      <c r="H8235" s="1">
        <f>COMEDORES!J254</f>
        <v>0</v>
      </c>
    </row>
    <row r="8236">
      <c r="A8236" t="str">
        <v>Comedor Social</v>
      </c>
      <c r="B8236" t="str">
        <v>QUICHÉ</v>
      </c>
      <c r="C8236" t="str">
        <v>SANTA CRUZ DEL QUICHE</v>
      </c>
      <c r="D8236" t="str">
        <v>Almuerzo</v>
      </c>
      <c r="E8236" t="str">
        <v>04 Abril</v>
      </c>
      <c r="F8236">
        <v>4</v>
      </c>
      <c r="G8236" s="1">
        <f>COMEDORES!K254</f>
        <v>3317</v>
      </c>
      <c r="H8236" s="1">
        <f>COMEDORES!L254</f>
        <v>0</v>
      </c>
    </row>
    <row r="8237">
      <c r="A8237" t="str">
        <v>Comedor Social</v>
      </c>
      <c r="B8237" t="str">
        <v>QUICHÉ</v>
      </c>
      <c r="C8237" t="str">
        <v>SANTA CRUZ DEL QUICHE</v>
      </c>
      <c r="D8237" t="str">
        <v>Almuerzo</v>
      </c>
      <c r="E8237" t="str">
        <v>05 Mayo</v>
      </c>
      <c r="F8237">
        <v>5</v>
      </c>
      <c r="G8237" s="1">
        <f>COMEDORES!M254</f>
        <v>3500</v>
      </c>
      <c r="H8237" s="1">
        <f>COMEDORES!N254</f>
        <v>0</v>
      </c>
    </row>
    <row r="8238">
      <c r="A8238" t="str">
        <v>Comedor Social</v>
      </c>
      <c r="B8238" t="str">
        <v>QUICHÉ</v>
      </c>
      <c r="C8238" t="str">
        <v>SANTA CRUZ DEL QUICHE</v>
      </c>
      <c r="D8238" t="str">
        <v>Almuerzo</v>
      </c>
      <c r="E8238" t="str">
        <v>06 Junio</v>
      </c>
      <c r="F8238">
        <v>6</v>
      </c>
      <c r="G8238" s="1">
        <f>COMEDORES!O254</f>
        <v>3675</v>
      </c>
      <c r="H8238" s="1">
        <f>COMEDORES!P254</f>
        <v>0</v>
      </c>
    </row>
    <row r="8239">
      <c r="A8239" t="str">
        <v>Comedor Social</v>
      </c>
      <c r="B8239" t="str">
        <v>QUICHÉ</v>
      </c>
      <c r="C8239" t="str">
        <v>SANTA CRUZ DEL QUICHE</v>
      </c>
      <c r="D8239" t="str">
        <v>Almuerzo</v>
      </c>
      <c r="E8239" t="str">
        <v>07 Julio</v>
      </c>
      <c r="F8239">
        <v>7</v>
      </c>
      <c r="G8239" s="1">
        <f>COMEDORES!Q254</f>
        <v>4025</v>
      </c>
      <c r="H8239" s="1">
        <f>COMEDORES!R254</f>
        <v>0</v>
      </c>
    </row>
    <row r="8240">
      <c r="A8240" t="str">
        <v>Comedor Social</v>
      </c>
      <c r="B8240" t="str">
        <v>QUICHÉ</v>
      </c>
      <c r="C8240" t="str">
        <v>SANTA CRUZ DEL QUICHE</v>
      </c>
      <c r="D8240" t="str">
        <v>Almuerzo</v>
      </c>
      <c r="E8240" t="str">
        <v>08 Agosto</v>
      </c>
      <c r="F8240">
        <v>8</v>
      </c>
      <c r="G8240" s="1">
        <f>COMEDORES!S254</f>
        <v>3150</v>
      </c>
      <c r="H8240" s="1">
        <f>COMEDORES!T254</f>
        <v>0</v>
      </c>
    </row>
    <row r="8241">
      <c r="A8241" t="str">
        <v>Comedor Social</v>
      </c>
      <c r="B8241" t="str">
        <v>QUICHÉ</v>
      </c>
      <c r="C8241" t="str">
        <v>SANTA CRUZ DEL QUICHE</v>
      </c>
      <c r="D8241" t="str">
        <v>Almuerzo</v>
      </c>
      <c r="E8241" t="str">
        <v>09 Septiembre</v>
      </c>
      <c r="F8241">
        <v>9</v>
      </c>
      <c r="G8241" s="1">
        <f>COMEDORES!U254</f>
        <v>3500</v>
      </c>
      <c r="H8241" s="1">
        <f>COMEDORES!V254</f>
        <v>0</v>
      </c>
    </row>
    <row r="8242">
      <c r="A8242" t="str">
        <v>Comedor Social</v>
      </c>
      <c r="B8242" t="str">
        <v>RETALHULEU</v>
      </c>
      <c r="C8242" t="str">
        <v>CHAMPERICO</v>
      </c>
      <c r="D8242" t="str">
        <v>Desayuno</v>
      </c>
      <c r="E8242" t="str">
        <v>01 Enero</v>
      </c>
      <c r="F8242">
        <v>1</v>
      </c>
      <c r="G8242" s="1">
        <f>COMEDORES!E255</f>
        <v>0</v>
      </c>
      <c r="H8242" s="1">
        <f>COMEDORES!F255</f>
        <v>0</v>
      </c>
    </row>
    <row r="8243">
      <c r="A8243" t="str">
        <v>Comedor Social</v>
      </c>
      <c r="B8243" t="str">
        <v>RETALHULEU</v>
      </c>
      <c r="C8243" t="str">
        <v>CHAMPERICO</v>
      </c>
      <c r="D8243" t="str">
        <v>Desayuno</v>
      </c>
      <c r="E8243" t="str">
        <v>02 Febrero</v>
      </c>
      <c r="F8243">
        <v>2</v>
      </c>
      <c r="G8243" s="1">
        <f>COMEDORES!G255</f>
        <v>0</v>
      </c>
      <c r="H8243" s="1">
        <f>COMEDORES!H255</f>
        <v>0</v>
      </c>
    </row>
    <row r="8244">
      <c r="A8244" t="str">
        <v>Comedor Social</v>
      </c>
      <c r="B8244" t="str">
        <v>RETALHULEU</v>
      </c>
      <c r="C8244" t="str">
        <v>CHAMPERICO</v>
      </c>
      <c r="D8244" t="str">
        <v>Desayuno</v>
      </c>
      <c r="E8244" t="str">
        <v>03 Marzo</v>
      </c>
      <c r="F8244">
        <v>3</v>
      </c>
      <c r="G8244" s="1">
        <f>COMEDORES!I255</f>
        <v>0</v>
      </c>
      <c r="H8244" s="1">
        <f>COMEDORES!J255</f>
        <v>0</v>
      </c>
    </row>
    <row r="8245">
      <c r="A8245" t="str">
        <v>Comedor Social</v>
      </c>
      <c r="B8245" t="str">
        <v>RETALHULEU</v>
      </c>
      <c r="C8245" t="str">
        <v>CHAMPERICO</v>
      </c>
      <c r="D8245" t="str">
        <v>Desayuno</v>
      </c>
      <c r="E8245" t="str">
        <v>04 Abril</v>
      </c>
      <c r="F8245">
        <v>4</v>
      </c>
      <c r="G8245" s="1">
        <f>COMEDORES!K255</f>
        <v>0</v>
      </c>
      <c r="H8245" s="1">
        <f>COMEDORES!L255</f>
        <v>0</v>
      </c>
    </row>
    <row r="8246">
      <c r="A8246" t="str">
        <v>Comedor Social</v>
      </c>
      <c r="B8246" t="str">
        <v>RETALHULEU</v>
      </c>
      <c r="C8246" t="str">
        <v>CHAMPERICO</v>
      </c>
      <c r="D8246" t="str">
        <v>Desayuno</v>
      </c>
      <c r="E8246" t="str">
        <v>05 Mayo</v>
      </c>
      <c r="F8246">
        <v>5</v>
      </c>
      <c r="G8246" s="1">
        <f>COMEDORES!M255</f>
        <v>1800</v>
      </c>
      <c r="H8246" s="1">
        <f>COMEDORES!N255</f>
        <v>0</v>
      </c>
    </row>
    <row r="8247">
      <c r="A8247" t="str">
        <v>Comedor Social</v>
      </c>
      <c r="B8247" t="str">
        <v>RETALHULEU</v>
      </c>
      <c r="C8247" t="str">
        <v>CHAMPERICO</v>
      </c>
      <c r="D8247" t="str">
        <v>Desayuno</v>
      </c>
      <c r="E8247" t="str">
        <v>06 Junio</v>
      </c>
      <c r="F8247">
        <v>6</v>
      </c>
      <c r="G8247" s="1">
        <f>COMEDORES!O255</f>
        <v>2081</v>
      </c>
      <c r="H8247" s="1">
        <f>COMEDORES!P255</f>
        <v>146291.4</v>
      </c>
    </row>
    <row r="8248">
      <c r="A8248" t="str">
        <v>Comedor Social</v>
      </c>
      <c r="B8248" t="str">
        <v>RETALHULEU</v>
      </c>
      <c r="C8248" t="str">
        <v>CHAMPERICO</v>
      </c>
      <c r="D8248" t="str">
        <v>Desayuno</v>
      </c>
      <c r="E8248" t="str">
        <v>07 Julio</v>
      </c>
      <c r="F8248">
        <v>7</v>
      </c>
      <c r="G8248" s="1">
        <f>COMEDORES!Q255</f>
        <v>2300</v>
      </c>
      <c r="H8248" s="1">
        <f>COMEDORES!R255</f>
        <v>175461.66</v>
      </c>
    </row>
    <row r="8249">
      <c r="A8249" t="str">
        <v>Comedor Social</v>
      </c>
      <c r="B8249" t="str">
        <v>RETALHULEU</v>
      </c>
      <c r="C8249" t="str">
        <v>CHAMPERICO</v>
      </c>
      <c r="D8249" t="str">
        <v>Desayuno</v>
      </c>
      <c r="E8249" t="str">
        <v>08 Agosto</v>
      </c>
      <c r="F8249">
        <v>8</v>
      </c>
      <c r="G8249" s="1">
        <f>COMEDORES!S255</f>
        <v>2000</v>
      </c>
      <c r="H8249" s="1">
        <f>COMEDORES!T255</f>
        <v>191810.7</v>
      </c>
    </row>
    <row r="8250">
      <c r="A8250" t="str">
        <v>Comedor Social</v>
      </c>
      <c r="B8250" t="str">
        <v>RETALHULEU</v>
      </c>
      <c r="C8250" t="str">
        <v>CHAMPERICO</v>
      </c>
      <c r="D8250" t="str">
        <v>Desayuno</v>
      </c>
      <c r="E8250" t="str">
        <v>09 Septiembre</v>
      </c>
      <c r="F8250">
        <v>9</v>
      </c>
      <c r="G8250" s="1">
        <f>COMEDORES!U255</f>
        <v>1925</v>
      </c>
      <c r="H8250" s="1">
        <f>COMEDORES!V255</f>
        <v>174873.6</v>
      </c>
    </row>
    <row r="8251">
      <c r="A8251" t="str">
        <v>Comedor Social</v>
      </c>
      <c r="B8251" t="str">
        <v>RETALHULEU</v>
      </c>
      <c r="C8251" t="str">
        <v>CHAMPERICO</v>
      </c>
      <c r="D8251" t="str">
        <v>Almuerzo</v>
      </c>
      <c r="E8251" t="str">
        <v>01 Enero</v>
      </c>
      <c r="F8251">
        <v>1</v>
      </c>
      <c r="G8251" s="1">
        <f>COMEDORES!E256</f>
        <v>0</v>
      </c>
      <c r="H8251" s="1">
        <f>COMEDORES!F256</f>
        <v>0</v>
      </c>
    </row>
    <row r="8252">
      <c r="A8252" t="str">
        <v>Comedor Social</v>
      </c>
      <c r="B8252" t="str">
        <v>RETALHULEU</v>
      </c>
      <c r="C8252" t="str">
        <v>CHAMPERICO</v>
      </c>
      <c r="D8252" t="str">
        <v>Almuerzo</v>
      </c>
      <c r="E8252" t="str">
        <v>02 Febrero</v>
      </c>
      <c r="F8252">
        <v>2</v>
      </c>
      <c r="G8252" s="1">
        <f>COMEDORES!G256</f>
        <v>0</v>
      </c>
      <c r="H8252" s="1">
        <f>COMEDORES!H256</f>
        <v>0</v>
      </c>
    </row>
    <row r="8253">
      <c r="A8253" t="str">
        <v>Comedor Social</v>
      </c>
      <c r="B8253" t="str">
        <v>RETALHULEU</v>
      </c>
      <c r="C8253" t="str">
        <v>CHAMPERICO</v>
      </c>
      <c r="D8253" t="str">
        <v>Almuerzo</v>
      </c>
      <c r="E8253" t="str">
        <v>03 Marzo</v>
      </c>
      <c r="F8253">
        <v>3</v>
      </c>
      <c r="G8253" s="1">
        <f>COMEDORES!I256</f>
        <v>0</v>
      </c>
      <c r="H8253" s="1">
        <f>COMEDORES!J256</f>
        <v>0</v>
      </c>
    </row>
    <row r="8254">
      <c r="A8254" t="str">
        <v>Comedor Social</v>
      </c>
      <c r="B8254" t="str">
        <v>RETALHULEU</v>
      </c>
      <c r="C8254" t="str">
        <v>CHAMPERICO</v>
      </c>
      <c r="D8254" t="str">
        <v>Almuerzo</v>
      </c>
      <c r="E8254" t="str">
        <v>04 Abril</v>
      </c>
      <c r="F8254">
        <v>4</v>
      </c>
      <c r="G8254" s="1">
        <f>COMEDORES!K256</f>
        <v>0</v>
      </c>
      <c r="H8254" s="1">
        <f>COMEDORES!L256</f>
        <v>0</v>
      </c>
    </row>
    <row r="8255">
      <c r="A8255" t="str">
        <v>Comedor Social</v>
      </c>
      <c r="B8255" t="str">
        <v>RETALHULEU</v>
      </c>
      <c r="C8255" t="str">
        <v>CHAMPERICO</v>
      </c>
      <c r="D8255" t="str">
        <v>Almuerzo</v>
      </c>
      <c r="E8255" t="str">
        <v>05 Mayo</v>
      </c>
      <c r="F8255">
        <v>5</v>
      </c>
      <c r="G8255" s="1">
        <f>COMEDORES!M256</f>
        <v>2534</v>
      </c>
      <c r="H8255" s="1">
        <f>COMEDORES!N256</f>
        <v>0</v>
      </c>
    </row>
    <row r="8256">
      <c r="A8256" t="str">
        <v>Comedor Social</v>
      </c>
      <c r="B8256" t="str">
        <v>RETALHULEU</v>
      </c>
      <c r="C8256" t="str">
        <v>CHAMPERICO</v>
      </c>
      <c r="D8256" t="str">
        <v>Almuerzo</v>
      </c>
      <c r="E8256" t="str">
        <v>06 Junio</v>
      </c>
      <c r="F8256">
        <v>6</v>
      </c>
      <c r="G8256" s="1">
        <f>COMEDORES!O256</f>
        <v>3110</v>
      </c>
      <c r="H8256" s="1">
        <f>COMEDORES!P256</f>
        <v>0</v>
      </c>
    </row>
    <row r="8257">
      <c r="A8257" t="str">
        <v>Comedor Social</v>
      </c>
      <c r="B8257" t="str">
        <v>RETALHULEU</v>
      </c>
      <c r="C8257" t="str">
        <v>CHAMPERICO</v>
      </c>
      <c r="D8257" t="str">
        <v>Almuerzo</v>
      </c>
      <c r="E8257" t="str">
        <v>07 Julio</v>
      </c>
      <c r="F8257">
        <v>7</v>
      </c>
      <c r="G8257" s="1">
        <f>COMEDORES!Q256</f>
        <v>3377</v>
      </c>
      <c r="H8257" s="1">
        <f>COMEDORES!R256</f>
        <v>0</v>
      </c>
    </row>
    <row r="8258">
      <c r="A8258" t="str">
        <v>Comedor Social</v>
      </c>
      <c r="B8258" t="str">
        <v>RETALHULEU</v>
      </c>
      <c r="C8258" t="str">
        <v>CHAMPERICO</v>
      </c>
      <c r="D8258" t="str">
        <v>Almuerzo</v>
      </c>
      <c r="E8258" t="str">
        <v>08 Agosto</v>
      </c>
      <c r="F8258">
        <v>8</v>
      </c>
      <c r="G8258" s="1">
        <f>COMEDORES!S256</f>
        <v>3076</v>
      </c>
      <c r="H8258" s="1">
        <f>COMEDORES!T256</f>
        <v>0</v>
      </c>
    </row>
    <row r="8259">
      <c r="A8259" t="str">
        <v>Comedor Social</v>
      </c>
      <c r="B8259" t="str">
        <v>RETALHULEU</v>
      </c>
      <c r="C8259" t="str">
        <v>CHAMPERICO</v>
      </c>
      <c r="D8259" t="str">
        <v>Almuerzo</v>
      </c>
      <c r="E8259" t="str">
        <v>09 Septiembre</v>
      </c>
      <c r="F8259">
        <v>9</v>
      </c>
      <c r="G8259" s="1">
        <f>COMEDORES!U256</f>
        <v>3397</v>
      </c>
      <c r="H8259" s="1">
        <f>COMEDORES!V256</f>
        <v>0</v>
      </c>
    </row>
    <row r="8260">
      <c r="A8260" t="str">
        <v>Comedor Social</v>
      </c>
      <c r="B8260" t="str">
        <v>RETALHULEU</v>
      </c>
      <c r="C8260" t="str">
        <v>CHAMPERICO 2</v>
      </c>
      <c r="D8260" t="str">
        <v>Desayuno</v>
      </c>
      <c r="E8260" t="str">
        <v>01 Enero</v>
      </c>
      <c r="F8260">
        <v>1</v>
      </c>
      <c r="G8260" s="1">
        <f>COMEDORES!E257</f>
        <v>0</v>
      </c>
      <c r="H8260" s="1">
        <f>COMEDORES!F257</f>
        <v>0</v>
      </c>
    </row>
    <row r="8261">
      <c r="A8261" t="str">
        <v>Comedor Social</v>
      </c>
      <c r="B8261" t="str">
        <v>RETALHULEU</v>
      </c>
      <c r="C8261" t="str">
        <v>CHAMPERICO 2</v>
      </c>
      <c r="D8261" t="str">
        <v>Desayuno</v>
      </c>
      <c r="E8261" t="str">
        <v>02 Febrero</v>
      </c>
      <c r="F8261">
        <v>2</v>
      </c>
      <c r="G8261" s="1">
        <f>COMEDORES!G257</f>
        <v>0</v>
      </c>
      <c r="H8261" s="1">
        <f>COMEDORES!H257</f>
        <v>0</v>
      </c>
    </row>
    <row r="8262">
      <c r="A8262" t="str">
        <v>Comedor Social</v>
      </c>
      <c r="B8262" t="str">
        <v>RETALHULEU</v>
      </c>
      <c r="C8262" t="str">
        <v>CHAMPERICO 2</v>
      </c>
      <c r="D8262" t="str">
        <v>Desayuno</v>
      </c>
      <c r="E8262" t="str">
        <v>03 Marzo</v>
      </c>
      <c r="F8262">
        <v>3</v>
      </c>
      <c r="G8262" s="1">
        <f>COMEDORES!I257</f>
        <v>0</v>
      </c>
      <c r="H8262" s="1">
        <f>COMEDORES!J257</f>
        <v>0</v>
      </c>
    </row>
    <row r="8263">
      <c r="A8263" t="str">
        <v>Comedor Social</v>
      </c>
      <c r="B8263" t="str">
        <v>RETALHULEU</v>
      </c>
      <c r="C8263" t="str">
        <v>CHAMPERICO 2</v>
      </c>
      <c r="D8263" t="str">
        <v>Desayuno</v>
      </c>
      <c r="E8263" t="str">
        <v>04 Abril</v>
      </c>
      <c r="F8263">
        <v>4</v>
      </c>
      <c r="G8263" s="1">
        <f>COMEDORES!K257</f>
        <v>0</v>
      </c>
      <c r="H8263" s="1">
        <f>COMEDORES!L257</f>
        <v>0</v>
      </c>
    </row>
    <row r="8264">
      <c r="A8264" t="str">
        <v>Comedor Social</v>
      </c>
      <c r="B8264" t="str">
        <v>RETALHULEU</v>
      </c>
      <c r="C8264" t="str">
        <v>CHAMPERICO 2</v>
      </c>
      <c r="D8264" t="str">
        <v>Desayuno</v>
      </c>
      <c r="E8264" t="str">
        <v>05 Mayo</v>
      </c>
      <c r="F8264">
        <v>5</v>
      </c>
      <c r="G8264" s="1">
        <f>COMEDORES!M257</f>
        <v>0</v>
      </c>
      <c r="H8264" s="1">
        <f>COMEDORES!N257</f>
        <v>0</v>
      </c>
    </row>
    <row r="8265">
      <c r="A8265" t="str">
        <v>Comedor Social</v>
      </c>
      <c r="B8265" t="str">
        <v>RETALHULEU</v>
      </c>
      <c r="C8265" t="str">
        <v>CHAMPERICO 2</v>
      </c>
      <c r="D8265" t="str">
        <v>Desayuno</v>
      </c>
      <c r="E8265" t="str">
        <v>06 Junio</v>
      </c>
      <c r="F8265">
        <v>6</v>
      </c>
      <c r="G8265" s="1">
        <f>COMEDORES!O257</f>
        <v>853</v>
      </c>
      <c r="H8265" s="1">
        <f>COMEDORES!P257</f>
        <v>0</v>
      </c>
    </row>
    <row r="8266">
      <c r="A8266" t="str">
        <v>Comedor Social</v>
      </c>
      <c r="B8266" t="str">
        <v>RETALHULEU</v>
      </c>
      <c r="C8266" t="str">
        <v>CHAMPERICO 2</v>
      </c>
      <c r="D8266" t="str">
        <v>Desayuno</v>
      </c>
      <c r="E8266" t="str">
        <v>07 Julio</v>
      </c>
      <c r="F8266">
        <v>7</v>
      </c>
      <c r="G8266" s="1">
        <f>COMEDORES!Q257</f>
        <v>2230</v>
      </c>
      <c r="H8266" s="1">
        <f>COMEDORES!R257</f>
        <v>74561.58</v>
      </c>
    </row>
    <row r="8267">
      <c r="A8267" t="str">
        <v>Comedor Social</v>
      </c>
      <c r="B8267" t="str">
        <v>RETALHULEU</v>
      </c>
      <c r="C8267" t="str">
        <v>CHAMPERICO 2</v>
      </c>
      <c r="D8267" t="str">
        <v>Desayuno</v>
      </c>
      <c r="E8267" t="str">
        <v>08 Agosto</v>
      </c>
      <c r="F8267">
        <v>8</v>
      </c>
      <c r="G8267" s="1">
        <f>COMEDORES!S257</f>
        <v>2048</v>
      </c>
      <c r="H8267" s="1">
        <f>COMEDORES!T257</f>
        <v>191651.4</v>
      </c>
    </row>
    <row r="8268">
      <c r="A8268" t="str">
        <v>Comedor Social</v>
      </c>
      <c r="B8268" t="str">
        <v>RETALHULEU</v>
      </c>
      <c r="C8268" t="str">
        <v>CHAMPERICO 2</v>
      </c>
      <c r="D8268" t="str">
        <v>Desayuno</v>
      </c>
      <c r="E8268" t="str">
        <v>09 Septiembre</v>
      </c>
      <c r="F8268">
        <v>9</v>
      </c>
      <c r="G8268" s="1">
        <f>COMEDORES!U257</f>
        <v>1942</v>
      </c>
      <c r="H8268" s="1">
        <f>COMEDORES!V257</f>
        <v>169777.08</v>
      </c>
    </row>
    <row r="8269">
      <c r="A8269" t="str">
        <v>Comedor Social</v>
      </c>
      <c r="B8269" t="str">
        <v>RETALHULEU</v>
      </c>
      <c r="C8269" t="str">
        <v>CHAMPERICO 2</v>
      </c>
      <c r="D8269" t="str">
        <v>Almuerzo</v>
      </c>
      <c r="E8269" t="str">
        <v>01 Enero</v>
      </c>
      <c r="F8269">
        <v>1</v>
      </c>
      <c r="G8269" s="1">
        <f>COMEDORES!E258</f>
        <v>0</v>
      </c>
      <c r="H8269" s="1">
        <f>COMEDORES!F258</f>
        <v>0</v>
      </c>
    </row>
    <row r="8270">
      <c r="A8270" t="str">
        <v>Comedor Social</v>
      </c>
      <c r="B8270" t="str">
        <v>RETALHULEU</v>
      </c>
      <c r="C8270" t="str">
        <v>CHAMPERICO 2</v>
      </c>
      <c r="D8270" t="str">
        <v>Almuerzo</v>
      </c>
      <c r="E8270" t="str">
        <v>02 Febrero</v>
      </c>
      <c r="F8270">
        <v>2</v>
      </c>
      <c r="G8270" s="1">
        <f>COMEDORES!G258</f>
        <v>0</v>
      </c>
      <c r="H8270" s="1">
        <f>COMEDORES!H258</f>
        <v>0</v>
      </c>
    </row>
    <row r="8271">
      <c r="A8271" t="str">
        <v>Comedor Social</v>
      </c>
      <c r="B8271" t="str">
        <v>RETALHULEU</v>
      </c>
      <c r="C8271" t="str">
        <v>CHAMPERICO 2</v>
      </c>
      <c r="D8271" t="str">
        <v>Almuerzo</v>
      </c>
      <c r="E8271" t="str">
        <v>03 Marzo</v>
      </c>
      <c r="F8271">
        <v>3</v>
      </c>
      <c r="G8271" s="1">
        <f>COMEDORES!I258</f>
        <v>0</v>
      </c>
      <c r="H8271" s="1">
        <f>COMEDORES!J258</f>
        <v>0</v>
      </c>
    </row>
    <row r="8272">
      <c r="A8272" t="str">
        <v>Comedor Social</v>
      </c>
      <c r="B8272" t="str">
        <v>RETALHULEU</v>
      </c>
      <c r="C8272" t="str">
        <v>CHAMPERICO 2</v>
      </c>
      <c r="D8272" t="str">
        <v>Almuerzo</v>
      </c>
      <c r="E8272" t="str">
        <v>04 Abril</v>
      </c>
      <c r="F8272">
        <v>4</v>
      </c>
      <c r="G8272" s="1">
        <f>COMEDORES!K258</f>
        <v>0</v>
      </c>
      <c r="H8272" s="1">
        <f>COMEDORES!L258</f>
        <v>0</v>
      </c>
    </row>
    <row r="8273">
      <c r="A8273" t="str">
        <v>Comedor Social</v>
      </c>
      <c r="B8273" t="str">
        <v>RETALHULEU</v>
      </c>
      <c r="C8273" t="str">
        <v>CHAMPERICO 2</v>
      </c>
      <c r="D8273" t="str">
        <v>Almuerzo</v>
      </c>
      <c r="E8273" t="str">
        <v>05 Mayo</v>
      </c>
      <c r="F8273">
        <v>5</v>
      </c>
      <c r="G8273" s="1">
        <f>COMEDORES!M258</f>
        <v>0</v>
      </c>
      <c r="H8273" s="1">
        <f>COMEDORES!N258</f>
        <v>0</v>
      </c>
    </row>
    <row r="8274">
      <c r="A8274" t="str">
        <v>Comedor Social</v>
      </c>
      <c r="B8274" t="str">
        <v>RETALHULEU</v>
      </c>
      <c r="C8274" t="str">
        <v>CHAMPERICO 2</v>
      </c>
      <c r="D8274" t="str">
        <v>Almuerzo</v>
      </c>
      <c r="E8274" t="str">
        <v>06 Junio</v>
      </c>
      <c r="F8274">
        <v>6</v>
      </c>
      <c r="G8274" s="1">
        <f>COMEDORES!O258</f>
        <v>1350</v>
      </c>
      <c r="H8274" s="1">
        <f>COMEDORES!P258</f>
        <v>0</v>
      </c>
    </row>
    <row r="8275">
      <c r="A8275" t="str">
        <v>Comedor Social</v>
      </c>
      <c r="B8275" t="str">
        <v>RETALHULEU</v>
      </c>
      <c r="C8275" t="str">
        <v>CHAMPERICO 2</v>
      </c>
      <c r="D8275" t="str">
        <v>Almuerzo</v>
      </c>
      <c r="E8275" t="str">
        <v>07 Julio</v>
      </c>
      <c r="F8275">
        <v>7</v>
      </c>
      <c r="G8275" s="1">
        <f>COMEDORES!Q258</f>
        <v>3436</v>
      </c>
      <c r="H8275" s="1">
        <f>COMEDORES!R258</f>
        <v>0</v>
      </c>
    </row>
    <row r="8276">
      <c r="A8276" t="str">
        <v>Comedor Social</v>
      </c>
      <c r="B8276" t="str">
        <v>RETALHULEU</v>
      </c>
      <c r="C8276" t="str">
        <v>CHAMPERICO 2</v>
      </c>
      <c r="D8276" t="str">
        <v>Almuerzo</v>
      </c>
      <c r="E8276" t="str">
        <v>08 Agosto</v>
      </c>
      <c r="F8276">
        <v>8</v>
      </c>
      <c r="G8276" s="1">
        <f>COMEDORES!S258</f>
        <v>2978</v>
      </c>
      <c r="H8276" s="1">
        <f>COMEDORES!T258</f>
        <v>0</v>
      </c>
    </row>
    <row r="8277">
      <c r="A8277" t="str">
        <v>Comedor Social</v>
      </c>
      <c r="B8277" t="str">
        <v>RETALHULEU</v>
      </c>
      <c r="C8277" t="str">
        <v>CHAMPERICO 2</v>
      </c>
      <c r="D8277" t="str">
        <v>Almuerzo</v>
      </c>
      <c r="E8277" t="str">
        <v>09 Septiembre</v>
      </c>
      <c r="F8277">
        <v>9</v>
      </c>
      <c r="G8277" s="1">
        <f>COMEDORES!U258</f>
        <v>2942</v>
      </c>
      <c r="H8277" s="1">
        <f>COMEDORES!V258</f>
        <v>0</v>
      </c>
    </row>
    <row r="8278">
      <c r="A8278" t="str">
        <v>Comedor Social</v>
      </c>
      <c r="B8278" t="str">
        <v>RETALHULEU</v>
      </c>
      <c r="C8278" t="str">
        <v>NUEVO SAN CARLOS</v>
      </c>
      <c r="D8278" t="str">
        <v>Desayuno</v>
      </c>
      <c r="E8278" t="str">
        <v>01 Enero</v>
      </c>
      <c r="F8278">
        <v>1</v>
      </c>
      <c r="G8278" s="1">
        <f>COMEDORES!E259</f>
        <v>0</v>
      </c>
      <c r="H8278" s="1">
        <f>COMEDORES!F259</f>
        <v>0</v>
      </c>
    </row>
    <row r="8279">
      <c r="A8279" t="str">
        <v>Comedor Social</v>
      </c>
      <c r="B8279" t="str">
        <v>RETALHULEU</v>
      </c>
      <c r="C8279" t="str">
        <v>NUEVO SAN CARLOS</v>
      </c>
      <c r="D8279" t="str">
        <v>Desayuno</v>
      </c>
      <c r="E8279" t="str">
        <v>02 Febrero</v>
      </c>
      <c r="F8279">
        <v>2</v>
      </c>
      <c r="G8279" s="1">
        <f>COMEDORES!G259</f>
        <v>0</v>
      </c>
      <c r="H8279" s="1">
        <f>COMEDORES!H259</f>
        <v>0</v>
      </c>
    </row>
    <row r="8280">
      <c r="A8280" t="str">
        <v>Comedor Social</v>
      </c>
      <c r="B8280" t="str">
        <v>RETALHULEU</v>
      </c>
      <c r="C8280" t="str">
        <v>NUEVO SAN CARLOS</v>
      </c>
      <c r="D8280" t="str">
        <v>Desayuno</v>
      </c>
      <c r="E8280" t="str">
        <v>03 Marzo</v>
      </c>
      <c r="F8280">
        <v>3</v>
      </c>
      <c r="G8280" s="1">
        <f>COMEDORES!I259</f>
        <v>0</v>
      </c>
      <c r="H8280" s="1">
        <f>COMEDORES!J259</f>
        <v>0</v>
      </c>
    </row>
    <row r="8281">
      <c r="A8281" t="str">
        <v>Comedor Social</v>
      </c>
      <c r="B8281" t="str">
        <v>RETALHULEU</v>
      </c>
      <c r="C8281" t="str">
        <v>NUEVO SAN CARLOS</v>
      </c>
      <c r="D8281" t="str">
        <v>Desayuno</v>
      </c>
      <c r="E8281" t="str">
        <v>04 Abril</v>
      </c>
      <c r="F8281">
        <v>4</v>
      </c>
      <c r="G8281" s="1">
        <f>COMEDORES!K259</f>
        <v>0</v>
      </c>
      <c r="H8281" s="1">
        <f>COMEDORES!L259</f>
        <v>0</v>
      </c>
    </row>
    <row r="8282">
      <c r="A8282" t="str">
        <v>Comedor Social</v>
      </c>
      <c r="B8282" t="str">
        <v>RETALHULEU</v>
      </c>
      <c r="C8282" t="str">
        <v>NUEVO SAN CARLOS</v>
      </c>
      <c r="D8282" t="str">
        <v>Desayuno</v>
      </c>
      <c r="E8282" t="str">
        <v>05 Mayo</v>
      </c>
      <c r="F8282">
        <v>5</v>
      </c>
      <c r="G8282" s="1">
        <f>COMEDORES!M259</f>
        <v>680</v>
      </c>
      <c r="H8282" s="1">
        <f>COMEDORES!N259</f>
        <v>0</v>
      </c>
    </row>
    <row r="8283">
      <c r="A8283" t="str">
        <v>Comedor Social</v>
      </c>
      <c r="B8283" t="str">
        <v>RETALHULEU</v>
      </c>
      <c r="C8283" t="str">
        <v>NUEVO SAN CARLOS</v>
      </c>
      <c r="D8283" t="str">
        <v>Desayuno</v>
      </c>
      <c r="E8283" t="str">
        <v>06 Junio</v>
      </c>
      <c r="F8283">
        <v>6</v>
      </c>
      <c r="G8283" s="1">
        <f>COMEDORES!O259</f>
        <v>2100</v>
      </c>
      <c r="H8283" s="1">
        <f>COMEDORES!P259</f>
        <v>63784.8</v>
      </c>
    </row>
    <row r="8284">
      <c r="A8284" t="str">
        <v>Comedor Social</v>
      </c>
      <c r="B8284" t="str">
        <v>RETALHULEU</v>
      </c>
      <c r="C8284" t="str">
        <v>NUEVO SAN CARLOS</v>
      </c>
      <c r="D8284" t="str">
        <v>Desayuno</v>
      </c>
      <c r="E8284" t="str">
        <v>07 Julio</v>
      </c>
      <c r="F8284">
        <v>7</v>
      </c>
      <c r="G8284" s="1">
        <f>COMEDORES!Q259</f>
        <v>2298</v>
      </c>
      <c r="H8284" s="1">
        <f>COMEDORES!R259</f>
        <v>174285</v>
      </c>
    </row>
    <row r="8285">
      <c r="A8285" t="str">
        <v>Comedor Social</v>
      </c>
      <c r="B8285" t="str">
        <v>RETALHULEU</v>
      </c>
      <c r="C8285" t="str">
        <v>NUEVO SAN CARLOS</v>
      </c>
      <c r="D8285" t="str">
        <v>Desayuno</v>
      </c>
      <c r="E8285" t="str">
        <v>08 Agosto</v>
      </c>
      <c r="F8285">
        <v>8</v>
      </c>
      <c r="G8285" s="1">
        <f>COMEDORES!S259</f>
        <v>2100</v>
      </c>
      <c r="H8285" s="1">
        <f>COMEDORES!T259</f>
        <v>193080.78</v>
      </c>
    </row>
    <row r="8286">
      <c r="A8286" t="str">
        <v>Comedor Social</v>
      </c>
      <c r="B8286" t="str">
        <v>RETALHULEU</v>
      </c>
      <c r="C8286" t="str">
        <v>NUEVO SAN CARLOS</v>
      </c>
      <c r="D8286" t="str">
        <v>Desayuno</v>
      </c>
      <c r="E8286" t="str">
        <v>09 Septiembre</v>
      </c>
      <c r="F8286">
        <v>9</v>
      </c>
      <c r="G8286" s="1">
        <f>COMEDORES!U259</f>
        <v>2000</v>
      </c>
      <c r="H8286" s="1">
        <f>COMEDORES!V259</f>
        <v>171539.1</v>
      </c>
    </row>
    <row r="8287">
      <c r="A8287" t="str">
        <v>Comedor Social</v>
      </c>
      <c r="B8287" t="str">
        <v>RETALHULEU</v>
      </c>
      <c r="C8287" t="str">
        <v>NUEVO SAN CARLOS</v>
      </c>
      <c r="D8287" t="str">
        <v>Almuerzo</v>
      </c>
      <c r="E8287" t="str">
        <v>01 Enero</v>
      </c>
      <c r="F8287">
        <v>1</v>
      </c>
      <c r="G8287" s="1">
        <f>COMEDORES!E260</f>
        <v>0</v>
      </c>
      <c r="H8287" s="1">
        <f>COMEDORES!F260</f>
        <v>0</v>
      </c>
    </row>
    <row r="8288">
      <c r="A8288" t="str">
        <v>Comedor Social</v>
      </c>
      <c r="B8288" t="str">
        <v>RETALHULEU</v>
      </c>
      <c r="C8288" t="str">
        <v>NUEVO SAN CARLOS</v>
      </c>
      <c r="D8288" t="str">
        <v>Almuerzo</v>
      </c>
      <c r="E8288" t="str">
        <v>02 Febrero</v>
      </c>
      <c r="F8288">
        <v>2</v>
      </c>
      <c r="G8288" s="1">
        <f>COMEDORES!G260</f>
        <v>0</v>
      </c>
      <c r="H8288" s="1">
        <f>COMEDORES!H260</f>
        <v>0</v>
      </c>
    </row>
    <row r="8289">
      <c r="A8289" t="str">
        <v>Comedor Social</v>
      </c>
      <c r="B8289" t="str">
        <v>RETALHULEU</v>
      </c>
      <c r="C8289" t="str">
        <v>NUEVO SAN CARLOS</v>
      </c>
      <c r="D8289" t="str">
        <v>Almuerzo</v>
      </c>
      <c r="E8289" t="str">
        <v>03 Marzo</v>
      </c>
      <c r="F8289">
        <v>3</v>
      </c>
      <c r="G8289" s="1">
        <f>COMEDORES!I260</f>
        <v>0</v>
      </c>
      <c r="H8289" s="1">
        <f>COMEDORES!J260</f>
        <v>0</v>
      </c>
    </row>
    <row r="8290">
      <c r="A8290" t="str">
        <v>Comedor Social</v>
      </c>
      <c r="B8290" t="str">
        <v>RETALHULEU</v>
      </c>
      <c r="C8290" t="str">
        <v>NUEVO SAN CARLOS</v>
      </c>
      <c r="D8290" t="str">
        <v>Almuerzo</v>
      </c>
      <c r="E8290" t="str">
        <v>04 Abril</v>
      </c>
      <c r="F8290">
        <v>4</v>
      </c>
      <c r="G8290" s="1">
        <f>COMEDORES!K260</f>
        <v>0</v>
      </c>
      <c r="H8290" s="1">
        <f>COMEDORES!L260</f>
        <v>0</v>
      </c>
    </row>
    <row r="8291">
      <c r="A8291" t="str">
        <v>Comedor Social</v>
      </c>
      <c r="B8291" t="str">
        <v>RETALHULEU</v>
      </c>
      <c r="C8291" t="str">
        <v>NUEVO SAN CARLOS</v>
      </c>
      <c r="D8291" t="str">
        <v>Almuerzo</v>
      </c>
      <c r="E8291" t="str">
        <v>05 Mayo</v>
      </c>
      <c r="F8291">
        <v>5</v>
      </c>
      <c r="G8291" s="1">
        <f>COMEDORES!M260</f>
        <v>1200</v>
      </c>
      <c r="H8291" s="1">
        <f>COMEDORES!N260</f>
        <v>0</v>
      </c>
    </row>
    <row r="8292">
      <c r="A8292" t="str">
        <v>Comedor Social</v>
      </c>
      <c r="B8292" t="str">
        <v>RETALHULEU</v>
      </c>
      <c r="C8292" t="str">
        <v>NUEVO SAN CARLOS</v>
      </c>
      <c r="D8292" t="str">
        <v>Almuerzo</v>
      </c>
      <c r="E8292" t="str">
        <v>06 Junio</v>
      </c>
      <c r="F8292">
        <v>6</v>
      </c>
      <c r="G8292" s="1">
        <f>COMEDORES!O260</f>
        <v>3150</v>
      </c>
      <c r="H8292" s="1">
        <f>COMEDORES!P260</f>
        <v>0</v>
      </c>
    </row>
    <row r="8293">
      <c r="A8293" t="str">
        <v>Comedor Social</v>
      </c>
      <c r="B8293" t="str">
        <v>RETALHULEU</v>
      </c>
      <c r="C8293" t="str">
        <v>NUEVO SAN CARLOS</v>
      </c>
      <c r="D8293" t="str">
        <v>Almuerzo</v>
      </c>
      <c r="E8293" t="str">
        <v>07 Julio</v>
      </c>
      <c r="F8293">
        <v>7</v>
      </c>
      <c r="G8293" s="1">
        <f>COMEDORES!Q260</f>
        <v>3415</v>
      </c>
      <c r="H8293" s="1">
        <f>COMEDORES!R260</f>
        <v>0</v>
      </c>
    </row>
    <row r="8294">
      <c r="A8294" t="str">
        <v>Comedor Social</v>
      </c>
      <c r="B8294" t="str">
        <v>RETALHULEU</v>
      </c>
      <c r="C8294" t="str">
        <v>NUEVO SAN CARLOS</v>
      </c>
      <c r="D8294" t="str">
        <v>Almuerzo</v>
      </c>
      <c r="E8294" t="str">
        <v>08 Agosto</v>
      </c>
      <c r="F8294">
        <v>8</v>
      </c>
      <c r="G8294" s="1">
        <f>COMEDORES!S260</f>
        <v>2981</v>
      </c>
      <c r="H8294" s="1">
        <f>COMEDORES!T260</f>
        <v>0</v>
      </c>
    </row>
    <row r="8295">
      <c r="A8295" t="str">
        <v>Comedor Social</v>
      </c>
      <c r="B8295" t="str">
        <v>RETALHULEU</v>
      </c>
      <c r="C8295" t="str">
        <v>NUEVO SAN CARLOS</v>
      </c>
      <c r="D8295" t="str">
        <v>Almuerzo</v>
      </c>
      <c r="E8295" t="str">
        <v>09 Septiembre</v>
      </c>
      <c r="F8295">
        <v>9</v>
      </c>
      <c r="G8295" s="1">
        <f>COMEDORES!U260</f>
        <v>2986</v>
      </c>
      <c r="H8295" s="1">
        <f>COMEDORES!V260</f>
        <v>0</v>
      </c>
    </row>
    <row r="8296">
      <c r="A8296" t="str">
        <v>Comedor Social</v>
      </c>
      <c r="B8296" t="str">
        <v>RETALHULEU</v>
      </c>
      <c r="C8296" t="str">
        <v>SAN ANDRES VILLA SECA</v>
      </c>
      <c r="D8296" t="str">
        <v>Desayuno</v>
      </c>
      <c r="E8296" t="str">
        <v>01 Enero</v>
      </c>
      <c r="F8296">
        <v>1</v>
      </c>
      <c r="G8296" s="1">
        <f>COMEDORES!E261</f>
        <v>0</v>
      </c>
      <c r="H8296" s="1">
        <f>COMEDORES!F261</f>
        <v>0</v>
      </c>
    </row>
    <row r="8297">
      <c r="A8297" t="str">
        <v>Comedor Social</v>
      </c>
      <c r="B8297" t="str">
        <v>RETALHULEU</v>
      </c>
      <c r="C8297" t="str">
        <v>SAN ANDRES VILLA SECA</v>
      </c>
      <c r="D8297" t="str">
        <v>Desayuno</v>
      </c>
      <c r="E8297" t="str">
        <v>02 Febrero</v>
      </c>
      <c r="F8297">
        <v>2</v>
      </c>
      <c r="G8297" s="1">
        <f>COMEDORES!G261</f>
        <v>0</v>
      </c>
      <c r="H8297" s="1">
        <f>COMEDORES!H261</f>
        <v>0</v>
      </c>
    </row>
    <row r="8298">
      <c r="A8298" t="str">
        <v>Comedor Social</v>
      </c>
      <c r="B8298" t="str">
        <v>RETALHULEU</v>
      </c>
      <c r="C8298" t="str">
        <v>SAN ANDRES VILLA SECA</v>
      </c>
      <c r="D8298" t="str">
        <v>Desayuno</v>
      </c>
      <c r="E8298" t="str">
        <v>03 Marzo</v>
      </c>
      <c r="F8298">
        <v>3</v>
      </c>
      <c r="G8298" s="1">
        <f>COMEDORES!I261</f>
        <v>0</v>
      </c>
      <c r="H8298" s="1">
        <f>COMEDORES!J261</f>
        <v>0</v>
      </c>
    </row>
    <row r="8299">
      <c r="A8299" t="str">
        <v>Comedor Social</v>
      </c>
      <c r="B8299" t="str">
        <v>RETALHULEU</v>
      </c>
      <c r="C8299" t="str">
        <v>SAN ANDRES VILLA SECA</v>
      </c>
      <c r="D8299" t="str">
        <v>Desayuno</v>
      </c>
      <c r="E8299" t="str">
        <v>04 Abril</v>
      </c>
      <c r="F8299">
        <v>4</v>
      </c>
      <c r="G8299" s="1">
        <f>COMEDORES!K261</f>
        <v>0</v>
      </c>
      <c r="H8299" s="1">
        <f>COMEDORES!L261</f>
        <v>0</v>
      </c>
    </row>
    <row r="8300">
      <c r="A8300" t="str">
        <v>Comedor Social</v>
      </c>
      <c r="B8300" t="str">
        <v>RETALHULEU</v>
      </c>
      <c r="C8300" t="str">
        <v>SAN ANDRES VILLA SECA</v>
      </c>
      <c r="D8300" t="str">
        <v>Desayuno</v>
      </c>
      <c r="E8300" t="str">
        <v>05 Mayo</v>
      </c>
      <c r="F8300">
        <v>5</v>
      </c>
      <c r="G8300" s="1">
        <f>COMEDORES!M261</f>
        <v>0</v>
      </c>
      <c r="H8300" s="1">
        <f>COMEDORES!N261</f>
        <v>0</v>
      </c>
    </row>
    <row r="8301">
      <c r="A8301" t="str">
        <v>Comedor Social</v>
      </c>
      <c r="B8301" t="str">
        <v>RETALHULEU</v>
      </c>
      <c r="C8301" t="str">
        <v>SAN ANDRES VILLA SECA</v>
      </c>
      <c r="D8301" t="str">
        <v>Desayuno</v>
      </c>
      <c r="E8301" t="str">
        <v>06 Junio</v>
      </c>
      <c r="F8301">
        <v>6</v>
      </c>
      <c r="G8301" s="1">
        <f>COMEDORES!O261</f>
        <v>0</v>
      </c>
      <c r="H8301" s="1">
        <f>COMEDORES!P261</f>
        <v>0</v>
      </c>
    </row>
    <row r="8302">
      <c r="A8302" t="str">
        <v>Comedor Social</v>
      </c>
      <c r="B8302" t="str">
        <v>RETALHULEU</v>
      </c>
      <c r="C8302" t="str">
        <v>SAN ANDRES VILLA SECA</v>
      </c>
      <c r="D8302" t="str">
        <v>Desayuno</v>
      </c>
      <c r="E8302" t="str">
        <v>07 Julio</v>
      </c>
      <c r="F8302">
        <v>7</v>
      </c>
      <c r="G8302" s="1">
        <f>COMEDORES!Q261</f>
        <v>3000</v>
      </c>
      <c r="H8302" s="1">
        <f>COMEDORES!R261</f>
        <v>0</v>
      </c>
    </row>
    <row r="8303">
      <c r="A8303" t="str">
        <v>Comedor Social</v>
      </c>
      <c r="B8303" t="str">
        <v>RETALHULEU</v>
      </c>
      <c r="C8303" t="str">
        <v>SAN ANDRES VILLA SECA</v>
      </c>
      <c r="D8303" t="str">
        <v>Desayuno</v>
      </c>
      <c r="E8303" t="str">
        <v>08 Agosto</v>
      </c>
      <c r="F8303">
        <v>8</v>
      </c>
      <c r="G8303" s="1">
        <f>COMEDORES!S261</f>
        <v>1915</v>
      </c>
      <c r="H8303" s="1">
        <f>COMEDORES!T261</f>
        <v>228960</v>
      </c>
    </row>
    <row r="8304">
      <c r="A8304" t="str">
        <v>Comedor Social</v>
      </c>
      <c r="B8304" t="str">
        <v>RETALHULEU</v>
      </c>
      <c r="C8304" t="str">
        <v>SAN ANDRES VILLA SECA</v>
      </c>
      <c r="D8304" t="str">
        <v>Desayuno</v>
      </c>
      <c r="E8304" t="str">
        <v>09 Septiembre</v>
      </c>
      <c r="F8304">
        <v>9</v>
      </c>
      <c r="G8304" s="1">
        <f>COMEDORES!U261</f>
        <v>0</v>
      </c>
      <c r="H8304" s="1">
        <f>COMEDORES!V261</f>
        <v>151324.2</v>
      </c>
    </row>
    <row r="8305">
      <c r="A8305" t="str">
        <v>Comedor Social</v>
      </c>
      <c r="B8305" t="str">
        <v>RETALHULEU</v>
      </c>
      <c r="C8305" t="str">
        <v>SAN ANDRES VILLA SECA</v>
      </c>
      <c r="D8305" t="str">
        <v>Almuerzo</v>
      </c>
      <c r="E8305" t="str">
        <v>01 Enero</v>
      </c>
      <c r="F8305">
        <v>1</v>
      </c>
      <c r="G8305" s="1">
        <f>COMEDORES!E262</f>
        <v>0</v>
      </c>
      <c r="H8305" s="1">
        <f>COMEDORES!F262</f>
        <v>0</v>
      </c>
    </row>
    <row r="8306">
      <c r="A8306" t="str">
        <v>Comedor Social</v>
      </c>
      <c r="B8306" t="str">
        <v>RETALHULEU</v>
      </c>
      <c r="C8306" t="str">
        <v>SAN ANDRES VILLA SECA</v>
      </c>
      <c r="D8306" t="str">
        <v>Almuerzo</v>
      </c>
      <c r="E8306" t="str">
        <v>02 Febrero</v>
      </c>
      <c r="F8306">
        <v>2</v>
      </c>
      <c r="G8306" s="1">
        <f>COMEDORES!G262</f>
        <v>0</v>
      </c>
      <c r="H8306" s="1">
        <f>COMEDORES!H262</f>
        <v>0</v>
      </c>
    </row>
    <row r="8307">
      <c r="A8307" t="str">
        <v>Comedor Social</v>
      </c>
      <c r="B8307" t="str">
        <v>RETALHULEU</v>
      </c>
      <c r="C8307" t="str">
        <v>SAN ANDRES VILLA SECA</v>
      </c>
      <c r="D8307" t="str">
        <v>Almuerzo</v>
      </c>
      <c r="E8307" t="str">
        <v>03 Marzo</v>
      </c>
      <c r="F8307">
        <v>3</v>
      </c>
      <c r="G8307" s="1">
        <f>COMEDORES!I262</f>
        <v>0</v>
      </c>
      <c r="H8307" s="1">
        <f>COMEDORES!J262</f>
        <v>0</v>
      </c>
    </row>
    <row r="8308">
      <c r="A8308" t="str">
        <v>Comedor Social</v>
      </c>
      <c r="B8308" t="str">
        <v>RETALHULEU</v>
      </c>
      <c r="C8308" t="str">
        <v>SAN ANDRES VILLA SECA</v>
      </c>
      <c r="D8308" t="str">
        <v>Almuerzo</v>
      </c>
      <c r="E8308" t="str">
        <v>04 Abril</v>
      </c>
      <c r="F8308">
        <v>4</v>
      </c>
      <c r="G8308" s="1">
        <f>COMEDORES!K262</f>
        <v>0</v>
      </c>
      <c r="H8308" s="1">
        <f>COMEDORES!L262</f>
        <v>0</v>
      </c>
    </row>
    <row r="8309">
      <c r="A8309" t="str">
        <v>Comedor Social</v>
      </c>
      <c r="B8309" t="str">
        <v>RETALHULEU</v>
      </c>
      <c r="C8309" t="str">
        <v>SAN ANDRES VILLA SECA</v>
      </c>
      <c r="D8309" t="str">
        <v>Almuerzo</v>
      </c>
      <c r="E8309" t="str">
        <v>05 Mayo</v>
      </c>
      <c r="F8309">
        <v>5</v>
      </c>
      <c r="G8309" s="1">
        <f>COMEDORES!M262</f>
        <v>0</v>
      </c>
      <c r="H8309" s="1">
        <f>COMEDORES!N262</f>
        <v>0</v>
      </c>
    </row>
    <row r="8310">
      <c r="A8310" t="str">
        <v>Comedor Social</v>
      </c>
      <c r="B8310" t="str">
        <v>RETALHULEU</v>
      </c>
      <c r="C8310" t="str">
        <v>SAN ANDRES VILLA SECA</v>
      </c>
      <c r="D8310" t="str">
        <v>Almuerzo</v>
      </c>
      <c r="E8310" t="str">
        <v>06 Junio</v>
      </c>
      <c r="F8310">
        <v>6</v>
      </c>
      <c r="G8310" s="1">
        <f>COMEDORES!O262</f>
        <v>0</v>
      </c>
      <c r="H8310" s="1">
        <f>COMEDORES!P262</f>
        <v>0</v>
      </c>
    </row>
    <row r="8311">
      <c r="A8311" t="str">
        <v>Comedor Social</v>
      </c>
      <c r="B8311" t="str">
        <v>RETALHULEU</v>
      </c>
      <c r="C8311" t="str">
        <v>SAN ANDRES VILLA SECA</v>
      </c>
      <c r="D8311" t="str">
        <v>Almuerzo</v>
      </c>
      <c r="E8311" t="str">
        <v>07 Julio</v>
      </c>
      <c r="F8311">
        <v>7</v>
      </c>
      <c r="G8311" s="1">
        <f>COMEDORES!Q262</f>
        <v>3800</v>
      </c>
      <c r="H8311" s="1">
        <f>COMEDORES!R262</f>
        <v>0</v>
      </c>
    </row>
    <row r="8312">
      <c r="A8312" t="str">
        <v>Comedor Social</v>
      </c>
      <c r="B8312" t="str">
        <v>RETALHULEU</v>
      </c>
      <c r="C8312" t="str">
        <v>SAN ANDRES VILLA SECA</v>
      </c>
      <c r="D8312" t="str">
        <v>Almuerzo</v>
      </c>
      <c r="E8312" t="str">
        <v>08 Agosto</v>
      </c>
      <c r="F8312">
        <v>8</v>
      </c>
      <c r="G8312" s="1">
        <f>COMEDORES!S262</f>
        <v>2573</v>
      </c>
      <c r="H8312" s="1">
        <f>COMEDORES!T262</f>
        <v>0</v>
      </c>
    </row>
    <row r="8313">
      <c r="A8313" t="str">
        <v>Comedor Social</v>
      </c>
      <c r="B8313" t="str">
        <v>RETALHULEU</v>
      </c>
      <c r="C8313" t="str">
        <v>SAN ANDRES VILLA SECA</v>
      </c>
      <c r="D8313" t="str">
        <v>Almuerzo</v>
      </c>
      <c r="E8313" t="str">
        <v>09 Septiembre</v>
      </c>
      <c r="F8313">
        <v>9</v>
      </c>
      <c r="G8313" s="1">
        <f>COMEDORES!U262</f>
        <v>0</v>
      </c>
      <c r="H8313" s="1">
        <f>COMEDORES!V262</f>
        <v>0</v>
      </c>
    </row>
    <row r="8314">
      <c r="A8314" t="str">
        <v>Comedor Social</v>
      </c>
      <c r="B8314" t="str">
        <v>RETALHULEU</v>
      </c>
      <c r="C8314" t="str">
        <v>SAN ANDRES VILLA SECA 2</v>
      </c>
      <c r="D8314" t="str">
        <v>Desayuno</v>
      </c>
      <c r="E8314" t="str">
        <v>01 Enero</v>
      </c>
      <c r="F8314">
        <v>1</v>
      </c>
      <c r="G8314" s="1">
        <f>COMEDORES!E263</f>
        <v>0</v>
      </c>
      <c r="H8314" s="1">
        <f>COMEDORES!F263</f>
        <v>0</v>
      </c>
    </row>
    <row r="8315">
      <c r="A8315" t="str">
        <v>Comedor Social</v>
      </c>
      <c r="B8315" t="str">
        <v>RETALHULEU</v>
      </c>
      <c r="C8315" t="str">
        <v>SAN ANDRES VILLA SECA 2</v>
      </c>
      <c r="D8315" t="str">
        <v>Desayuno</v>
      </c>
      <c r="E8315" t="str">
        <v>02 Febrero</v>
      </c>
      <c r="F8315">
        <v>2</v>
      </c>
      <c r="G8315" s="1">
        <f>COMEDORES!G263</f>
        <v>0</v>
      </c>
      <c r="H8315" s="1">
        <f>COMEDORES!H263</f>
        <v>0</v>
      </c>
    </row>
    <row r="8316">
      <c r="A8316" t="str">
        <v>Comedor Social</v>
      </c>
      <c r="B8316" t="str">
        <v>RETALHULEU</v>
      </c>
      <c r="C8316" t="str">
        <v>SAN ANDRES VILLA SECA 2</v>
      </c>
      <c r="D8316" t="str">
        <v>Desayuno</v>
      </c>
      <c r="E8316" t="str">
        <v>03 Marzo</v>
      </c>
      <c r="F8316">
        <v>3</v>
      </c>
      <c r="G8316" s="1">
        <f>COMEDORES!I263</f>
        <v>0</v>
      </c>
      <c r="H8316" s="1">
        <f>COMEDORES!J263</f>
        <v>0</v>
      </c>
    </row>
    <row r="8317">
      <c r="A8317" t="str">
        <v>Comedor Social</v>
      </c>
      <c r="B8317" t="str">
        <v>RETALHULEU</v>
      </c>
      <c r="C8317" t="str">
        <v>SAN ANDRES VILLA SECA 2</v>
      </c>
      <c r="D8317" t="str">
        <v>Desayuno</v>
      </c>
      <c r="E8317" t="str">
        <v>04 Abril</v>
      </c>
      <c r="F8317">
        <v>4</v>
      </c>
      <c r="G8317" s="1">
        <f>COMEDORES!K263</f>
        <v>0</v>
      </c>
      <c r="H8317" s="1">
        <f>COMEDORES!L263</f>
        <v>0</v>
      </c>
    </row>
    <row r="8318">
      <c r="A8318" t="str">
        <v>Comedor Social</v>
      </c>
      <c r="B8318" t="str">
        <v>RETALHULEU</v>
      </c>
      <c r="C8318" t="str">
        <v>SAN ANDRES VILLA SECA 2</v>
      </c>
      <c r="D8318" t="str">
        <v>Desayuno</v>
      </c>
      <c r="E8318" t="str">
        <v>05 Mayo</v>
      </c>
      <c r="F8318">
        <v>5</v>
      </c>
      <c r="G8318" s="1">
        <f>COMEDORES!M263</f>
        <v>0</v>
      </c>
      <c r="H8318" s="1">
        <f>COMEDORES!N263</f>
        <v>0</v>
      </c>
    </row>
    <row r="8319">
      <c r="A8319" t="str">
        <v>Comedor Social</v>
      </c>
      <c r="B8319" t="str">
        <v>RETALHULEU</v>
      </c>
      <c r="C8319" t="str">
        <v>SAN ANDRES VILLA SECA 2</v>
      </c>
      <c r="D8319" t="str">
        <v>Desayuno</v>
      </c>
      <c r="E8319" t="str">
        <v>06 Junio</v>
      </c>
      <c r="F8319">
        <v>6</v>
      </c>
      <c r="G8319" s="1">
        <f>COMEDORES!O263</f>
        <v>0</v>
      </c>
      <c r="H8319" s="1">
        <f>COMEDORES!P263</f>
        <v>0</v>
      </c>
    </row>
    <row r="8320">
      <c r="A8320" t="str">
        <v>Comedor Social</v>
      </c>
      <c r="B8320" t="str">
        <v>RETALHULEU</v>
      </c>
      <c r="C8320" t="str">
        <v>SAN ANDRES VILLA SECA 2</v>
      </c>
      <c r="D8320" t="str">
        <v>Desayuno</v>
      </c>
      <c r="E8320" t="str">
        <v>07 Julio</v>
      </c>
      <c r="F8320">
        <v>7</v>
      </c>
      <c r="G8320" s="1">
        <f>COMEDORES!Q263</f>
        <v>2960</v>
      </c>
      <c r="H8320" s="1">
        <f>COMEDORES!R263</f>
        <v>0</v>
      </c>
    </row>
    <row r="8321">
      <c r="A8321" t="str">
        <v>Comedor Social</v>
      </c>
      <c r="B8321" t="str">
        <v>RETALHULEU</v>
      </c>
      <c r="C8321" t="str">
        <v>SAN ANDRES VILLA SECA 2</v>
      </c>
      <c r="D8321" t="str">
        <v>Desayuno</v>
      </c>
      <c r="E8321" t="str">
        <v>08 Agosto</v>
      </c>
      <c r="F8321">
        <v>8</v>
      </c>
      <c r="G8321" s="1">
        <f>COMEDORES!S263</f>
        <v>3033</v>
      </c>
      <c r="H8321" s="1">
        <f>COMEDORES!T263</f>
        <v>234705.6</v>
      </c>
    </row>
    <row r="8322">
      <c r="A8322" t="str">
        <v>Comedor Social</v>
      </c>
      <c r="B8322" t="str">
        <v>RETALHULEU</v>
      </c>
      <c r="C8322" t="str">
        <v>SAN ANDRES VILLA SECA 2</v>
      </c>
      <c r="D8322" t="str">
        <v>Desayuno</v>
      </c>
      <c r="E8322" t="str">
        <v>09 Septiembre</v>
      </c>
      <c r="F8322">
        <v>9</v>
      </c>
      <c r="G8322" s="1">
        <f>COMEDORES!U263</f>
        <v>0</v>
      </c>
      <c r="H8322" s="1">
        <f>COMEDORES!V263</f>
        <v>235592.28</v>
      </c>
    </row>
    <row r="8323">
      <c r="A8323" t="str">
        <v>Comedor Social</v>
      </c>
      <c r="B8323" t="str">
        <v>RETALHULEU</v>
      </c>
      <c r="C8323" t="str">
        <v>SAN ANDRES VILLA SECA 2</v>
      </c>
      <c r="D8323" t="str">
        <v>Almuerzo</v>
      </c>
      <c r="E8323" t="str">
        <v>01 Enero</v>
      </c>
      <c r="F8323">
        <v>1</v>
      </c>
      <c r="G8323" s="1">
        <f>COMEDORES!E264</f>
        <v>0</v>
      </c>
      <c r="H8323" s="1">
        <f>COMEDORES!F264</f>
        <v>0</v>
      </c>
    </row>
    <row r="8324">
      <c r="A8324" t="str">
        <v>Comedor Social</v>
      </c>
      <c r="B8324" t="str">
        <v>RETALHULEU</v>
      </c>
      <c r="C8324" t="str">
        <v>SAN ANDRES VILLA SECA 2</v>
      </c>
      <c r="D8324" t="str">
        <v>Almuerzo</v>
      </c>
      <c r="E8324" t="str">
        <v>02 Febrero</v>
      </c>
      <c r="F8324">
        <v>2</v>
      </c>
      <c r="G8324" s="1">
        <f>COMEDORES!G264</f>
        <v>0</v>
      </c>
      <c r="H8324" s="1">
        <f>COMEDORES!H264</f>
        <v>0</v>
      </c>
    </row>
    <row r="8325">
      <c r="A8325" t="str">
        <v>Comedor Social</v>
      </c>
      <c r="B8325" t="str">
        <v>RETALHULEU</v>
      </c>
      <c r="C8325" t="str">
        <v>SAN ANDRES VILLA SECA 2</v>
      </c>
      <c r="D8325" t="str">
        <v>Almuerzo</v>
      </c>
      <c r="E8325" t="str">
        <v>03 Marzo</v>
      </c>
      <c r="F8325">
        <v>3</v>
      </c>
      <c r="G8325" s="1">
        <f>COMEDORES!I264</f>
        <v>0</v>
      </c>
      <c r="H8325" s="1">
        <f>COMEDORES!J264</f>
        <v>0</v>
      </c>
    </row>
    <row r="8326">
      <c r="A8326" t="str">
        <v>Comedor Social</v>
      </c>
      <c r="B8326" t="str">
        <v>RETALHULEU</v>
      </c>
      <c r="C8326" t="str">
        <v>SAN ANDRES VILLA SECA 2</v>
      </c>
      <c r="D8326" t="str">
        <v>Almuerzo</v>
      </c>
      <c r="E8326" t="str">
        <v>04 Abril</v>
      </c>
      <c r="F8326">
        <v>4</v>
      </c>
      <c r="G8326" s="1">
        <f>COMEDORES!K264</f>
        <v>0</v>
      </c>
      <c r="H8326" s="1">
        <f>COMEDORES!L264</f>
        <v>0</v>
      </c>
    </row>
    <row r="8327">
      <c r="A8327" t="str">
        <v>Comedor Social</v>
      </c>
      <c r="B8327" t="str">
        <v>RETALHULEU</v>
      </c>
      <c r="C8327" t="str">
        <v>SAN ANDRES VILLA SECA 2</v>
      </c>
      <c r="D8327" t="str">
        <v>Almuerzo</v>
      </c>
      <c r="E8327" t="str">
        <v>05 Mayo</v>
      </c>
      <c r="F8327">
        <v>5</v>
      </c>
      <c r="G8327" s="1">
        <f>COMEDORES!M264</f>
        <v>0</v>
      </c>
      <c r="H8327" s="1">
        <f>COMEDORES!N264</f>
        <v>0</v>
      </c>
    </row>
    <row r="8328">
      <c r="A8328" t="str">
        <v>Comedor Social</v>
      </c>
      <c r="B8328" t="str">
        <v>RETALHULEU</v>
      </c>
      <c r="C8328" t="str">
        <v>SAN ANDRES VILLA SECA 2</v>
      </c>
      <c r="D8328" t="str">
        <v>Almuerzo</v>
      </c>
      <c r="E8328" t="str">
        <v>06 Junio</v>
      </c>
      <c r="F8328">
        <v>6</v>
      </c>
      <c r="G8328" s="1">
        <f>COMEDORES!O264</f>
        <v>0</v>
      </c>
      <c r="H8328" s="1">
        <f>COMEDORES!P264</f>
        <v>0</v>
      </c>
    </row>
    <row r="8329">
      <c r="A8329" t="str">
        <v>Comedor Social</v>
      </c>
      <c r="B8329" t="str">
        <v>RETALHULEU</v>
      </c>
      <c r="C8329" t="str">
        <v>SAN ANDRES VILLA SECA 2</v>
      </c>
      <c r="D8329" t="str">
        <v>Almuerzo</v>
      </c>
      <c r="E8329" t="str">
        <v>07 Julio</v>
      </c>
      <c r="F8329">
        <v>7</v>
      </c>
      <c r="G8329" s="1">
        <f>COMEDORES!Q264</f>
        <v>4000</v>
      </c>
      <c r="H8329" s="1">
        <f>COMEDORES!R264</f>
        <v>0</v>
      </c>
    </row>
    <row r="8330">
      <c r="A8330" t="str">
        <v>Comedor Social</v>
      </c>
      <c r="B8330" t="str">
        <v>RETALHULEU</v>
      </c>
      <c r="C8330" t="str">
        <v>SAN ANDRES VILLA SECA 2</v>
      </c>
      <c r="D8330" t="str">
        <v>Almuerzo</v>
      </c>
      <c r="E8330" t="str">
        <v>08 Agosto</v>
      </c>
      <c r="F8330">
        <v>8</v>
      </c>
      <c r="G8330" s="1">
        <f>COMEDORES!S264</f>
        <v>6992</v>
      </c>
      <c r="H8330" s="1">
        <f>COMEDORES!T264</f>
        <v>0</v>
      </c>
    </row>
    <row r="8331">
      <c r="A8331" t="str">
        <v>Comedor Social</v>
      </c>
      <c r="B8331" t="str">
        <v>RETALHULEU</v>
      </c>
      <c r="C8331" t="str">
        <v>SAN ANDRES VILLA SECA 2</v>
      </c>
      <c r="D8331" t="str">
        <v>Almuerzo</v>
      </c>
      <c r="E8331" t="str">
        <v>09 Septiembre</v>
      </c>
      <c r="F8331">
        <v>9</v>
      </c>
      <c r="G8331" s="1">
        <f>COMEDORES!U264</f>
        <v>0</v>
      </c>
      <c r="H8331" s="1">
        <f>COMEDORES!V264</f>
        <v>0</v>
      </c>
    </row>
    <row r="8332">
      <c r="A8332" t="str">
        <v>Comedor Social</v>
      </c>
      <c r="B8332" t="str">
        <v>RETALHULEU</v>
      </c>
      <c r="C8332" t="str">
        <v>SAN MARTÍN ZAPOTITLÁN</v>
      </c>
      <c r="D8332" t="str">
        <v>Desayuno</v>
      </c>
      <c r="E8332" t="str">
        <v>01 Enero</v>
      </c>
      <c r="F8332">
        <v>1</v>
      </c>
      <c r="G8332" s="1">
        <f>COMEDORES!E265</f>
        <v>0</v>
      </c>
      <c r="H8332" s="1">
        <f>COMEDORES!F265</f>
        <v>0</v>
      </c>
    </row>
    <row r="8333">
      <c r="A8333" t="str">
        <v>Comedor Social</v>
      </c>
      <c r="B8333" t="str">
        <v>RETALHULEU</v>
      </c>
      <c r="C8333" t="str">
        <v>SAN MARTÍN ZAPOTITLÁN</v>
      </c>
      <c r="D8333" t="str">
        <v>Desayuno</v>
      </c>
      <c r="E8333" t="str">
        <v>02 Febrero</v>
      </c>
      <c r="F8333">
        <v>2</v>
      </c>
      <c r="G8333" s="1">
        <f>COMEDORES!G265</f>
        <v>0</v>
      </c>
      <c r="H8333" s="1">
        <f>COMEDORES!H265</f>
        <v>0</v>
      </c>
    </row>
    <row r="8334">
      <c r="A8334" t="str">
        <v>Comedor Social</v>
      </c>
      <c r="B8334" t="str">
        <v>RETALHULEU</v>
      </c>
      <c r="C8334" t="str">
        <v>SAN MARTÍN ZAPOTITLÁN</v>
      </c>
      <c r="D8334" t="str">
        <v>Desayuno</v>
      </c>
      <c r="E8334" t="str">
        <v>03 Marzo</v>
      </c>
      <c r="F8334">
        <v>3</v>
      </c>
      <c r="G8334" s="1">
        <f>COMEDORES!I265</f>
        <v>0</v>
      </c>
      <c r="H8334" s="1">
        <f>COMEDORES!J265</f>
        <v>0</v>
      </c>
    </row>
    <row r="8335">
      <c r="A8335" t="str">
        <v>Comedor Social</v>
      </c>
      <c r="B8335" t="str">
        <v>RETALHULEU</v>
      </c>
      <c r="C8335" t="str">
        <v>SAN MARTÍN ZAPOTITLÁN</v>
      </c>
      <c r="D8335" t="str">
        <v>Desayuno</v>
      </c>
      <c r="E8335" t="str">
        <v>04 Abril</v>
      </c>
      <c r="F8335">
        <v>4</v>
      </c>
      <c r="G8335" s="1">
        <f>COMEDORES!K265</f>
        <v>0</v>
      </c>
      <c r="H8335" s="1">
        <f>COMEDORES!L265</f>
        <v>0</v>
      </c>
    </row>
    <row r="8336">
      <c r="A8336" t="str">
        <v>Comedor Social</v>
      </c>
      <c r="B8336" t="str">
        <v>RETALHULEU</v>
      </c>
      <c r="C8336" t="str">
        <v>SAN MARTÍN ZAPOTITLÁN</v>
      </c>
      <c r="D8336" t="str">
        <v>Desayuno</v>
      </c>
      <c r="E8336" t="str">
        <v>05 Mayo</v>
      </c>
      <c r="F8336">
        <v>5</v>
      </c>
      <c r="G8336" s="1">
        <f>COMEDORES!M265</f>
        <v>100</v>
      </c>
      <c r="H8336" s="1">
        <f>COMEDORES!N265</f>
        <v>0</v>
      </c>
    </row>
    <row r="8337">
      <c r="A8337" t="str">
        <v>Comedor Social</v>
      </c>
      <c r="B8337" t="str">
        <v>RETALHULEU</v>
      </c>
      <c r="C8337" t="str">
        <v>SAN MARTÍN ZAPOTITLÁN</v>
      </c>
      <c r="D8337" t="str">
        <v>Desayuno</v>
      </c>
      <c r="E8337" t="str">
        <v>06 Junio</v>
      </c>
      <c r="F8337">
        <v>6</v>
      </c>
      <c r="G8337" s="1">
        <f>COMEDORES!O265</f>
        <v>2200</v>
      </c>
      <c r="H8337" s="1">
        <f>COMEDORES!P265</f>
        <v>0</v>
      </c>
    </row>
    <row r="8338">
      <c r="A8338" t="str">
        <v>Comedor Social</v>
      </c>
      <c r="B8338" t="str">
        <v>RETALHULEU</v>
      </c>
      <c r="C8338" t="str">
        <v>SAN MARTÍN ZAPOTITLÁN</v>
      </c>
      <c r="D8338" t="str">
        <v>Desayuno</v>
      </c>
      <c r="E8338" t="str">
        <v>07 Julio</v>
      </c>
      <c r="F8338">
        <v>7</v>
      </c>
      <c r="G8338" s="1">
        <f>COMEDORES!Q265</f>
        <v>2300</v>
      </c>
      <c r="H8338" s="1">
        <f>COMEDORES!R265</f>
        <v>176418</v>
      </c>
    </row>
    <row r="8339">
      <c r="A8339" t="str">
        <v>Comedor Social</v>
      </c>
      <c r="B8339" t="str">
        <v>RETALHULEU</v>
      </c>
      <c r="C8339" t="str">
        <v>SAN MARTÍN ZAPOTITLÁN</v>
      </c>
      <c r="D8339" t="str">
        <v>Desayuno</v>
      </c>
      <c r="E8339" t="str">
        <v>08 Agosto</v>
      </c>
      <c r="F8339">
        <v>8</v>
      </c>
      <c r="G8339" s="1">
        <f>COMEDORES!S265</f>
        <v>2087</v>
      </c>
      <c r="H8339" s="1">
        <f>COMEDORES!T265</f>
        <v>201771</v>
      </c>
    </row>
    <row r="8340">
      <c r="A8340" t="str">
        <v>Comedor Social</v>
      </c>
      <c r="B8340" t="str">
        <v>RETALHULEU</v>
      </c>
      <c r="C8340" t="str">
        <v>SAN MARTÍN ZAPOTITLÁN</v>
      </c>
      <c r="D8340" t="str">
        <v>Desayuno</v>
      </c>
      <c r="E8340" t="str">
        <v>09 Septiembre</v>
      </c>
      <c r="F8340">
        <v>9</v>
      </c>
      <c r="G8340" s="1">
        <f>COMEDORES!U265</f>
        <v>2000</v>
      </c>
      <c r="H8340" s="1">
        <f>COMEDORES!V265</f>
        <v>174354.12</v>
      </c>
    </row>
    <row r="8341">
      <c r="A8341" t="str">
        <v>Comedor Social</v>
      </c>
      <c r="B8341" t="str">
        <v>RETALHULEU</v>
      </c>
      <c r="C8341" t="str">
        <v>SAN MARTÍN ZAPOTITLÁN</v>
      </c>
      <c r="D8341" t="str">
        <v>Almuerzo</v>
      </c>
      <c r="E8341" t="str">
        <v>01 Enero</v>
      </c>
      <c r="F8341">
        <v>1</v>
      </c>
      <c r="G8341" s="1">
        <f>COMEDORES!E266</f>
        <v>0</v>
      </c>
      <c r="H8341" s="1">
        <f>COMEDORES!F266</f>
        <v>0</v>
      </c>
    </row>
    <row r="8342">
      <c r="A8342" t="str">
        <v>Comedor Social</v>
      </c>
      <c r="B8342" t="str">
        <v>RETALHULEU</v>
      </c>
      <c r="C8342" t="str">
        <v>SAN MARTÍN ZAPOTITLÁN</v>
      </c>
      <c r="D8342" t="str">
        <v>Almuerzo</v>
      </c>
      <c r="E8342" t="str">
        <v>02 Febrero</v>
      </c>
      <c r="F8342">
        <v>2</v>
      </c>
      <c r="G8342" s="1">
        <f>COMEDORES!G266</f>
        <v>0</v>
      </c>
      <c r="H8342" s="1">
        <f>COMEDORES!H266</f>
        <v>0</v>
      </c>
    </row>
    <row r="8343">
      <c r="A8343" t="str">
        <v>Comedor Social</v>
      </c>
      <c r="B8343" t="str">
        <v>RETALHULEU</v>
      </c>
      <c r="C8343" t="str">
        <v>SAN MARTÍN ZAPOTITLÁN</v>
      </c>
      <c r="D8343" t="str">
        <v>Almuerzo</v>
      </c>
      <c r="E8343" t="str">
        <v>03 Marzo</v>
      </c>
      <c r="F8343">
        <v>3</v>
      </c>
      <c r="G8343" s="1">
        <f>COMEDORES!I266</f>
        <v>0</v>
      </c>
      <c r="H8343" s="1">
        <f>COMEDORES!J266</f>
        <v>0</v>
      </c>
    </row>
    <row r="8344">
      <c r="A8344" t="str">
        <v>Comedor Social</v>
      </c>
      <c r="B8344" t="str">
        <v>RETALHULEU</v>
      </c>
      <c r="C8344" t="str">
        <v>SAN MARTÍN ZAPOTITLÁN</v>
      </c>
      <c r="D8344" t="str">
        <v>Almuerzo</v>
      </c>
      <c r="E8344" t="str">
        <v>04 Abril</v>
      </c>
      <c r="F8344">
        <v>4</v>
      </c>
      <c r="G8344" s="1">
        <f>COMEDORES!K266</f>
        <v>0</v>
      </c>
      <c r="H8344" s="1">
        <f>COMEDORES!L266</f>
        <v>0</v>
      </c>
    </row>
    <row r="8345">
      <c r="A8345" t="str">
        <v>Comedor Social</v>
      </c>
      <c r="B8345" t="str">
        <v>RETALHULEU</v>
      </c>
      <c r="C8345" t="str">
        <v>SAN MARTÍN ZAPOTITLÁN</v>
      </c>
      <c r="D8345" t="str">
        <v>Almuerzo</v>
      </c>
      <c r="E8345" t="str">
        <v>05 Mayo</v>
      </c>
      <c r="F8345">
        <v>5</v>
      </c>
      <c r="G8345" s="1">
        <f>COMEDORES!M266</f>
        <v>150</v>
      </c>
      <c r="H8345" s="1">
        <f>COMEDORES!N266</f>
        <v>0</v>
      </c>
    </row>
    <row r="8346">
      <c r="A8346" t="str">
        <v>Comedor Social</v>
      </c>
      <c r="B8346" t="str">
        <v>RETALHULEU</v>
      </c>
      <c r="C8346" t="str">
        <v>SAN MARTÍN ZAPOTITLÁN</v>
      </c>
      <c r="D8346" t="str">
        <v>Almuerzo</v>
      </c>
      <c r="E8346" t="str">
        <v>06 Junio</v>
      </c>
      <c r="F8346">
        <v>6</v>
      </c>
      <c r="G8346" s="1">
        <f>COMEDORES!O266</f>
        <v>3270</v>
      </c>
      <c r="H8346" s="1">
        <f>COMEDORES!P266</f>
        <v>0</v>
      </c>
    </row>
    <row r="8347">
      <c r="A8347" t="str">
        <v>Comedor Social</v>
      </c>
      <c r="B8347" t="str">
        <v>RETALHULEU</v>
      </c>
      <c r="C8347" t="str">
        <v>SAN MARTÍN ZAPOTITLÁN</v>
      </c>
      <c r="D8347" t="str">
        <v>Almuerzo</v>
      </c>
      <c r="E8347" t="str">
        <v>07 Julio</v>
      </c>
      <c r="F8347">
        <v>7</v>
      </c>
      <c r="G8347" s="1">
        <f>COMEDORES!Q266</f>
        <v>3420</v>
      </c>
      <c r="H8347" s="1">
        <f>COMEDORES!R266</f>
        <v>0</v>
      </c>
    </row>
    <row r="8348">
      <c r="A8348" t="str">
        <v>Comedor Social</v>
      </c>
      <c r="B8348" t="str">
        <v>RETALHULEU</v>
      </c>
      <c r="C8348" t="str">
        <v>SAN MARTÍN ZAPOTITLÁN</v>
      </c>
      <c r="D8348" t="str">
        <v>Almuerzo</v>
      </c>
      <c r="E8348" t="str">
        <v>08 Agosto</v>
      </c>
      <c r="F8348">
        <v>8</v>
      </c>
      <c r="G8348" s="1">
        <f>COMEDORES!S266</f>
        <v>3073</v>
      </c>
      <c r="H8348" s="1">
        <f>COMEDORES!T266</f>
        <v>0</v>
      </c>
    </row>
    <row r="8349">
      <c r="A8349" t="str">
        <v>Comedor Social</v>
      </c>
      <c r="B8349" t="str">
        <v>RETALHULEU</v>
      </c>
      <c r="C8349" t="str">
        <v>SAN MARTÍN ZAPOTITLÁN</v>
      </c>
      <c r="D8349" t="str">
        <v>Almuerzo</v>
      </c>
      <c r="E8349" t="str">
        <v>09 Septiembre</v>
      </c>
      <c r="F8349">
        <v>9</v>
      </c>
      <c r="G8349" s="1">
        <f>COMEDORES!U266</f>
        <v>2833</v>
      </c>
      <c r="H8349" s="1">
        <f>COMEDORES!V266</f>
        <v>0</v>
      </c>
    </row>
    <row r="8350">
      <c r="A8350" t="str">
        <v>Comedor Social</v>
      </c>
      <c r="B8350" t="str">
        <v>SACATEPÉQUEZ</v>
      </c>
      <c r="C8350" t="str">
        <v>SAN ANTONIO AGUAS CALIENTES</v>
      </c>
      <c r="D8350" t="str">
        <v>Desayuno</v>
      </c>
      <c r="E8350" t="str">
        <v>01 Enero</v>
      </c>
      <c r="F8350">
        <v>1</v>
      </c>
      <c r="G8350" s="1">
        <f>COMEDORES!E267</f>
        <v>0</v>
      </c>
      <c r="H8350" s="1">
        <f>COMEDORES!F267</f>
        <v>0</v>
      </c>
    </row>
    <row r="8351">
      <c r="A8351" t="str">
        <v>Comedor Social</v>
      </c>
      <c r="B8351" t="str">
        <v>SACATEPÉQUEZ</v>
      </c>
      <c r="C8351" t="str">
        <v>SAN ANTONIO AGUAS CALIENTES</v>
      </c>
      <c r="D8351" t="str">
        <v>Desayuno</v>
      </c>
      <c r="E8351" t="str">
        <v>02 Febrero</v>
      </c>
      <c r="F8351">
        <v>2</v>
      </c>
      <c r="G8351" s="1">
        <f>COMEDORES!G267</f>
        <v>0</v>
      </c>
      <c r="H8351" s="1">
        <f>COMEDORES!H267</f>
        <v>0</v>
      </c>
    </row>
    <row r="8352">
      <c r="A8352" t="str">
        <v>Comedor Social</v>
      </c>
      <c r="B8352" t="str">
        <v>SACATEPÉQUEZ</v>
      </c>
      <c r="C8352" t="str">
        <v>SAN ANTONIO AGUAS CALIENTES</v>
      </c>
      <c r="D8352" t="str">
        <v>Desayuno</v>
      </c>
      <c r="E8352" t="str">
        <v>03 Marzo</v>
      </c>
      <c r="F8352">
        <v>3</v>
      </c>
      <c r="G8352" s="1">
        <f>COMEDORES!I267</f>
        <v>0</v>
      </c>
      <c r="H8352" s="1">
        <f>COMEDORES!J267</f>
        <v>0</v>
      </c>
    </row>
    <row r="8353">
      <c r="A8353" t="str">
        <v>Comedor Social</v>
      </c>
      <c r="B8353" t="str">
        <v>SACATEPÉQUEZ</v>
      </c>
      <c r="C8353" t="str">
        <v>SAN ANTONIO AGUAS CALIENTES</v>
      </c>
      <c r="D8353" t="str">
        <v>Desayuno</v>
      </c>
      <c r="E8353" t="str">
        <v>04 Abril</v>
      </c>
      <c r="F8353">
        <v>4</v>
      </c>
      <c r="G8353" s="1">
        <f>COMEDORES!K267</f>
        <v>0</v>
      </c>
      <c r="H8353" s="1">
        <f>COMEDORES!L267</f>
        <v>0</v>
      </c>
    </row>
    <row r="8354">
      <c r="A8354" t="str">
        <v>Comedor Social</v>
      </c>
      <c r="B8354" t="str">
        <v>SACATEPÉQUEZ</v>
      </c>
      <c r="C8354" t="str">
        <v>SAN ANTONIO AGUAS CALIENTES</v>
      </c>
      <c r="D8354" t="str">
        <v>Desayuno</v>
      </c>
      <c r="E8354" t="str">
        <v>05 Mayo</v>
      </c>
      <c r="F8354">
        <v>5</v>
      </c>
      <c r="G8354" s="1">
        <f>COMEDORES!M267</f>
        <v>0</v>
      </c>
      <c r="H8354" s="1">
        <f>COMEDORES!N267</f>
        <v>0</v>
      </c>
    </row>
    <row r="8355">
      <c r="A8355" t="str">
        <v>Comedor Social</v>
      </c>
      <c r="B8355" t="str">
        <v>SACATEPÉQUEZ</v>
      </c>
      <c r="C8355" t="str">
        <v>SAN ANTONIO AGUAS CALIENTES</v>
      </c>
      <c r="D8355" t="str">
        <v>Desayuno</v>
      </c>
      <c r="E8355" t="str">
        <v>06 Junio</v>
      </c>
      <c r="F8355">
        <v>6</v>
      </c>
      <c r="G8355" s="1">
        <f>COMEDORES!O267</f>
        <v>0</v>
      </c>
      <c r="H8355" s="1">
        <f>COMEDORES!P267</f>
        <v>0</v>
      </c>
    </row>
    <row r="8356">
      <c r="A8356" t="str">
        <v>Comedor Social</v>
      </c>
      <c r="B8356" t="str">
        <v>SACATEPÉQUEZ</v>
      </c>
      <c r="C8356" t="str">
        <v>SAN ANTONIO AGUAS CALIENTES</v>
      </c>
      <c r="D8356" t="str">
        <v>Desayuno</v>
      </c>
      <c r="E8356" t="str">
        <v>07 Julio</v>
      </c>
      <c r="F8356">
        <v>7</v>
      </c>
      <c r="G8356" s="1">
        <f>COMEDORES!Q267</f>
        <v>0</v>
      </c>
      <c r="H8356" s="1">
        <f>COMEDORES!R267</f>
        <v>0</v>
      </c>
    </row>
    <row r="8357">
      <c r="A8357" t="str">
        <v>Comedor Social</v>
      </c>
      <c r="B8357" t="str">
        <v>SACATEPÉQUEZ</v>
      </c>
      <c r="C8357" t="str">
        <v>SAN ANTONIO AGUAS CALIENTES</v>
      </c>
      <c r="D8357" t="str">
        <v>Desayuno</v>
      </c>
      <c r="E8357" t="str">
        <v>08 Agosto</v>
      </c>
      <c r="F8357">
        <v>8</v>
      </c>
      <c r="G8357" s="1">
        <f>COMEDORES!S267</f>
        <v>800</v>
      </c>
      <c r="H8357" s="1">
        <f>COMEDORES!T267</f>
        <v>0</v>
      </c>
    </row>
    <row r="8358">
      <c r="A8358" t="str">
        <v>Comedor Social</v>
      </c>
      <c r="B8358" t="str">
        <v>SACATEPÉQUEZ</v>
      </c>
      <c r="C8358" t="str">
        <v>SAN ANTONIO AGUAS CALIENTES</v>
      </c>
      <c r="D8358" t="str">
        <v>Desayuno</v>
      </c>
      <c r="E8358" t="str">
        <v>09 Septiembre</v>
      </c>
      <c r="F8358">
        <v>9</v>
      </c>
      <c r="G8358" s="1">
        <f>COMEDORES!U267</f>
        <v>2000</v>
      </c>
      <c r="H8358" s="1">
        <f>COMEDORES!V267</f>
        <v>63852</v>
      </c>
    </row>
    <row r="8359">
      <c r="A8359" t="str">
        <v>Comedor Social</v>
      </c>
      <c r="B8359" t="str">
        <v>SACATEPÉQUEZ</v>
      </c>
      <c r="C8359" t="str">
        <v>SAN ANTONIO AGUAS CALIENTES</v>
      </c>
      <c r="D8359" t="str">
        <v>Almuerzo</v>
      </c>
      <c r="E8359" t="str">
        <v>01 Enero</v>
      </c>
      <c r="F8359">
        <v>1</v>
      </c>
      <c r="G8359" s="1">
        <f>COMEDORES!E268</f>
        <v>0</v>
      </c>
      <c r="H8359" s="1">
        <f>COMEDORES!F268</f>
        <v>0</v>
      </c>
    </row>
    <row r="8360">
      <c r="A8360" t="str">
        <v>Comedor Social</v>
      </c>
      <c r="B8360" t="str">
        <v>SACATEPÉQUEZ</v>
      </c>
      <c r="C8360" t="str">
        <v>SAN ANTONIO AGUAS CALIENTES</v>
      </c>
      <c r="D8360" t="str">
        <v>Almuerzo</v>
      </c>
      <c r="E8360" t="str">
        <v>02 Febrero</v>
      </c>
      <c r="F8360">
        <v>2</v>
      </c>
      <c r="G8360" s="1">
        <f>COMEDORES!G268</f>
        <v>0</v>
      </c>
      <c r="H8360" s="1">
        <f>COMEDORES!H268</f>
        <v>0</v>
      </c>
    </row>
    <row r="8361">
      <c r="A8361" t="str">
        <v>Comedor Social</v>
      </c>
      <c r="B8361" t="str">
        <v>SACATEPÉQUEZ</v>
      </c>
      <c r="C8361" t="str">
        <v>SAN ANTONIO AGUAS CALIENTES</v>
      </c>
      <c r="D8361" t="str">
        <v>Almuerzo</v>
      </c>
      <c r="E8361" t="str">
        <v>03 Marzo</v>
      </c>
      <c r="F8361">
        <v>3</v>
      </c>
      <c r="G8361" s="1">
        <f>COMEDORES!I268</f>
        <v>0</v>
      </c>
      <c r="H8361" s="1">
        <f>COMEDORES!J268</f>
        <v>0</v>
      </c>
    </row>
    <row r="8362">
      <c r="A8362" t="str">
        <v>Comedor Social</v>
      </c>
      <c r="B8362" t="str">
        <v>SACATEPÉQUEZ</v>
      </c>
      <c r="C8362" t="str">
        <v>SAN ANTONIO AGUAS CALIENTES</v>
      </c>
      <c r="D8362" t="str">
        <v>Almuerzo</v>
      </c>
      <c r="E8362" t="str">
        <v>04 Abril</v>
      </c>
      <c r="F8362">
        <v>4</v>
      </c>
      <c r="G8362" s="1">
        <f>COMEDORES!K268</f>
        <v>0</v>
      </c>
      <c r="H8362" s="1">
        <f>COMEDORES!L268</f>
        <v>0</v>
      </c>
    </row>
    <row r="8363">
      <c r="A8363" t="str">
        <v>Comedor Social</v>
      </c>
      <c r="B8363" t="str">
        <v>SACATEPÉQUEZ</v>
      </c>
      <c r="C8363" t="str">
        <v>SAN ANTONIO AGUAS CALIENTES</v>
      </c>
      <c r="D8363" t="str">
        <v>Almuerzo</v>
      </c>
      <c r="E8363" t="str">
        <v>05 Mayo</v>
      </c>
      <c r="F8363">
        <v>5</v>
      </c>
      <c r="G8363" s="1">
        <f>COMEDORES!M268</f>
        <v>0</v>
      </c>
      <c r="H8363" s="1">
        <f>COMEDORES!N268</f>
        <v>0</v>
      </c>
    </row>
    <row r="8364">
      <c r="A8364" t="str">
        <v>Comedor Social</v>
      </c>
      <c r="B8364" t="str">
        <v>SACATEPÉQUEZ</v>
      </c>
      <c r="C8364" t="str">
        <v>SAN ANTONIO AGUAS CALIENTES</v>
      </c>
      <c r="D8364" t="str">
        <v>Almuerzo</v>
      </c>
      <c r="E8364" t="str">
        <v>06 Junio</v>
      </c>
      <c r="F8364">
        <v>6</v>
      </c>
      <c r="G8364" s="1">
        <f>COMEDORES!O268</f>
        <v>0</v>
      </c>
      <c r="H8364" s="1">
        <f>COMEDORES!P268</f>
        <v>0</v>
      </c>
    </row>
    <row r="8365">
      <c r="A8365" t="str">
        <v>Comedor Social</v>
      </c>
      <c r="B8365" t="str">
        <v>SACATEPÉQUEZ</v>
      </c>
      <c r="C8365" t="str">
        <v>SAN ANTONIO AGUAS CALIENTES</v>
      </c>
      <c r="D8365" t="str">
        <v>Almuerzo</v>
      </c>
      <c r="E8365" t="str">
        <v>07 Julio</v>
      </c>
      <c r="F8365">
        <v>7</v>
      </c>
      <c r="G8365" s="1">
        <f>COMEDORES!Q268</f>
        <v>0</v>
      </c>
      <c r="H8365" s="1">
        <f>COMEDORES!R268</f>
        <v>0</v>
      </c>
    </row>
    <row r="8366">
      <c r="A8366" t="str">
        <v>Comedor Social</v>
      </c>
      <c r="B8366" t="str">
        <v>SACATEPÉQUEZ</v>
      </c>
      <c r="C8366" t="str">
        <v>SAN ANTONIO AGUAS CALIENTES</v>
      </c>
      <c r="D8366" t="str">
        <v>Almuerzo</v>
      </c>
      <c r="E8366" t="str">
        <v>08 Agosto</v>
      </c>
      <c r="F8366">
        <v>8</v>
      </c>
      <c r="G8366" s="1">
        <f>COMEDORES!S268</f>
        <v>1200</v>
      </c>
      <c r="H8366" s="1">
        <f>COMEDORES!T268</f>
        <v>0</v>
      </c>
    </row>
    <row r="8367">
      <c r="A8367" t="str">
        <v>Comedor Social</v>
      </c>
      <c r="B8367" t="str">
        <v>SACATEPÉQUEZ</v>
      </c>
      <c r="C8367" t="str">
        <v>SAN ANTONIO AGUAS CALIENTES</v>
      </c>
      <c r="D8367" t="str">
        <v>Almuerzo</v>
      </c>
      <c r="E8367" t="str">
        <v>09 Septiembre</v>
      </c>
      <c r="F8367">
        <v>9</v>
      </c>
      <c r="G8367" s="1">
        <f>COMEDORES!U268</f>
        <v>3000</v>
      </c>
      <c r="H8367" s="1">
        <f>COMEDORES!V268</f>
        <v>0</v>
      </c>
    </row>
    <row r="8368">
      <c r="A8368" t="str">
        <v>Comedor Social</v>
      </c>
      <c r="B8368" t="str">
        <v>SACATEPÉQUEZ</v>
      </c>
      <c r="C8368" t="str">
        <v>SAN BARTOLOME MILPAS ALTAS</v>
      </c>
      <c r="D8368" t="str">
        <v>Desayuno</v>
      </c>
      <c r="E8368" t="str">
        <v>01 Enero</v>
      </c>
      <c r="F8368">
        <v>1</v>
      </c>
      <c r="G8368" s="1">
        <f>COMEDORES!E269</f>
        <v>0</v>
      </c>
      <c r="H8368" s="1">
        <f>COMEDORES!F269</f>
        <v>0</v>
      </c>
    </row>
    <row r="8369">
      <c r="A8369" t="str">
        <v>Comedor Social</v>
      </c>
      <c r="B8369" t="str">
        <v>SACATEPÉQUEZ</v>
      </c>
      <c r="C8369" t="str">
        <v>SAN BARTOLOME MILPAS ALTAS</v>
      </c>
      <c r="D8369" t="str">
        <v>Desayuno</v>
      </c>
      <c r="E8369" t="str">
        <v>02 Febrero</v>
      </c>
      <c r="F8369">
        <v>2</v>
      </c>
      <c r="G8369" s="1">
        <f>COMEDORES!G269</f>
        <v>0</v>
      </c>
      <c r="H8369" s="1">
        <f>COMEDORES!H269</f>
        <v>0</v>
      </c>
    </row>
    <row r="8370">
      <c r="A8370" t="str">
        <v>Comedor Social</v>
      </c>
      <c r="B8370" t="str">
        <v>SACATEPÉQUEZ</v>
      </c>
      <c r="C8370" t="str">
        <v>SAN BARTOLOME MILPAS ALTAS</v>
      </c>
      <c r="D8370" t="str">
        <v>Desayuno</v>
      </c>
      <c r="E8370" t="str">
        <v>03 Marzo</v>
      </c>
      <c r="F8370">
        <v>3</v>
      </c>
      <c r="G8370" s="1">
        <f>COMEDORES!I269</f>
        <v>0</v>
      </c>
      <c r="H8370" s="1">
        <f>COMEDORES!J269</f>
        <v>0</v>
      </c>
    </row>
    <row r="8371">
      <c r="A8371" t="str">
        <v>Comedor Social</v>
      </c>
      <c r="B8371" t="str">
        <v>SACATEPÉQUEZ</v>
      </c>
      <c r="C8371" t="str">
        <v>SAN BARTOLOME MILPAS ALTAS</v>
      </c>
      <c r="D8371" t="str">
        <v>Desayuno</v>
      </c>
      <c r="E8371" t="str">
        <v>04 Abril</v>
      </c>
      <c r="F8371">
        <v>4</v>
      </c>
      <c r="G8371" s="1">
        <f>COMEDORES!K269</f>
        <v>0</v>
      </c>
      <c r="H8371" s="1">
        <f>COMEDORES!L269</f>
        <v>0</v>
      </c>
    </row>
    <row r="8372">
      <c r="A8372" t="str">
        <v>Comedor Social</v>
      </c>
      <c r="B8372" t="str">
        <v>SACATEPÉQUEZ</v>
      </c>
      <c r="C8372" t="str">
        <v>SAN BARTOLOME MILPAS ALTAS</v>
      </c>
      <c r="D8372" t="str">
        <v>Desayuno</v>
      </c>
      <c r="E8372" t="str">
        <v>05 Mayo</v>
      </c>
      <c r="F8372">
        <v>5</v>
      </c>
      <c r="G8372" s="1">
        <f>COMEDORES!M269</f>
        <v>0</v>
      </c>
      <c r="H8372" s="1">
        <f>COMEDORES!N269</f>
        <v>0</v>
      </c>
    </row>
    <row r="8373">
      <c r="A8373" t="str">
        <v>Comedor Social</v>
      </c>
      <c r="B8373" t="str">
        <v>SACATEPÉQUEZ</v>
      </c>
      <c r="C8373" t="str">
        <v>SAN BARTOLOME MILPAS ALTAS</v>
      </c>
      <c r="D8373" t="str">
        <v>Desayuno</v>
      </c>
      <c r="E8373" t="str">
        <v>06 Junio</v>
      </c>
      <c r="F8373">
        <v>6</v>
      </c>
      <c r="G8373" s="1">
        <f>COMEDORES!O269</f>
        <v>0</v>
      </c>
      <c r="H8373" s="1">
        <f>COMEDORES!P269</f>
        <v>0</v>
      </c>
    </row>
    <row r="8374">
      <c r="A8374" t="str">
        <v>Comedor Social</v>
      </c>
      <c r="B8374" t="str">
        <v>SACATEPÉQUEZ</v>
      </c>
      <c r="C8374" t="str">
        <v>SAN BARTOLOME MILPAS ALTAS</v>
      </c>
      <c r="D8374" t="str">
        <v>Desayuno</v>
      </c>
      <c r="E8374" t="str">
        <v>07 Julio</v>
      </c>
      <c r="F8374">
        <v>7</v>
      </c>
      <c r="G8374" s="1">
        <f>COMEDORES!Q269</f>
        <v>0</v>
      </c>
      <c r="H8374" s="1">
        <f>COMEDORES!R269</f>
        <v>0</v>
      </c>
    </row>
    <row r="8375">
      <c r="A8375" t="str">
        <v>Comedor Social</v>
      </c>
      <c r="B8375" t="str">
        <v>SACATEPÉQUEZ</v>
      </c>
      <c r="C8375" t="str">
        <v>SAN BARTOLOME MILPAS ALTAS</v>
      </c>
      <c r="D8375" t="str">
        <v>Desayuno</v>
      </c>
      <c r="E8375" t="str">
        <v>08 Agosto</v>
      </c>
      <c r="F8375">
        <v>8</v>
      </c>
      <c r="G8375" s="1">
        <f>COMEDORES!S269</f>
        <v>1200</v>
      </c>
      <c r="H8375" s="1">
        <f>COMEDORES!T269</f>
        <v>0</v>
      </c>
    </row>
    <row r="8376">
      <c r="A8376" t="str">
        <v>Comedor Social</v>
      </c>
      <c r="B8376" t="str">
        <v>SACATEPÉQUEZ</v>
      </c>
      <c r="C8376" t="str">
        <v>SAN BARTOLOME MILPAS ALTAS</v>
      </c>
      <c r="D8376" t="str">
        <v>Desayuno</v>
      </c>
      <c r="E8376" t="str">
        <v>09 Septiembre</v>
      </c>
      <c r="F8376">
        <v>9</v>
      </c>
      <c r="G8376" s="1">
        <f>COMEDORES!U269</f>
        <v>2000</v>
      </c>
      <c r="H8376" s="1">
        <f>COMEDORES!V269</f>
        <v>95778</v>
      </c>
    </row>
    <row r="8377">
      <c r="A8377" t="str">
        <v>Comedor Social</v>
      </c>
      <c r="B8377" t="str">
        <v>SACATEPÉQUEZ</v>
      </c>
      <c r="C8377" t="str">
        <v>SAN BARTOLOME MILPAS ALTAS</v>
      </c>
      <c r="D8377" t="str">
        <v>Almuerzo</v>
      </c>
      <c r="E8377" t="str">
        <v>01 Enero</v>
      </c>
      <c r="F8377">
        <v>1</v>
      </c>
      <c r="G8377" s="1">
        <f>COMEDORES!E270</f>
        <v>0</v>
      </c>
      <c r="H8377" s="1">
        <f>COMEDORES!F270</f>
        <v>0</v>
      </c>
    </row>
    <row r="8378">
      <c r="A8378" t="str">
        <v>Comedor Social</v>
      </c>
      <c r="B8378" t="str">
        <v>SACATEPÉQUEZ</v>
      </c>
      <c r="C8378" t="str">
        <v>SAN BARTOLOME MILPAS ALTAS</v>
      </c>
      <c r="D8378" t="str">
        <v>Almuerzo</v>
      </c>
      <c r="E8378" t="str">
        <v>02 Febrero</v>
      </c>
      <c r="F8378">
        <v>2</v>
      </c>
      <c r="G8378" s="1">
        <f>COMEDORES!G270</f>
        <v>0</v>
      </c>
      <c r="H8378" s="1">
        <f>COMEDORES!H270</f>
        <v>0</v>
      </c>
    </row>
    <row r="8379">
      <c r="A8379" t="str">
        <v>Comedor Social</v>
      </c>
      <c r="B8379" t="str">
        <v>SACATEPÉQUEZ</v>
      </c>
      <c r="C8379" t="str">
        <v>SAN BARTOLOME MILPAS ALTAS</v>
      </c>
      <c r="D8379" t="str">
        <v>Almuerzo</v>
      </c>
      <c r="E8379" t="str">
        <v>03 Marzo</v>
      </c>
      <c r="F8379">
        <v>3</v>
      </c>
      <c r="G8379" s="1">
        <f>COMEDORES!I270</f>
        <v>0</v>
      </c>
      <c r="H8379" s="1">
        <f>COMEDORES!J270</f>
        <v>0</v>
      </c>
    </row>
    <row r="8380">
      <c r="A8380" t="str">
        <v>Comedor Social</v>
      </c>
      <c r="B8380" t="str">
        <v>SACATEPÉQUEZ</v>
      </c>
      <c r="C8380" t="str">
        <v>SAN BARTOLOME MILPAS ALTAS</v>
      </c>
      <c r="D8380" t="str">
        <v>Almuerzo</v>
      </c>
      <c r="E8380" t="str">
        <v>04 Abril</v>
      </c>
      <c r="F8380">
        <v>4</v>
      </c>
      <c r="G8380" s="1">
        <f>COMEDORES!K270</f>
        <v>0</v>
      </c>
      <c r="H8380" s="1">
        <f>COMEDORES!L270</f>
        <v>0</v>
      </c>
    </row>
    <row r="8381">
      <c r="A8381" t="str">
        <v>Comedor Social</v>
      </c>
      <c r="B8381" t="str">
        <v>SACATEPÉQUEZ</v>
      </c>
      <c r="C8381" t="str">
        <v>SAN BARTOLOME MILPAS ALTAS</v>
      </c>
      <c r="D8381" t="str">
        <v>Almuerzo</v>
      </c>
      <c r="E8381" t="str">
        <v>05 Mayo</v>
      </c>
      <c r="F8381">
        <v>5</v>
      </c>
      <c r="G8381" s="1">
        <f>COMEDORES!M270</f>
        <v>0</v>
      </c>
      <c r="H8381" s="1">
        <f>COMEDORES!N270</f>
        <v>0</v>
      </c>
    </row>
    <row r="8382">
      <c r="A8382" t="str">
        <v>Comedor Social</v>
      </c>
      <c r="B8382" t="str">
        <v>SACATEPÉQUEZ</v>
      </c>
      <c r="C8382" t="str">
        <v>SAN BARTOLOME MILPAS ALTAS</v>
      </c>
      <c r="D8382" t="str">
        <v>Almuerzo</v>
      </c>
      <c r="E8382" t="str">
        <v>06 Junio</v>
      </c>
      <c r="F8382">
        <v>6</v>
      </c>
      <c r="G8382" s="1">
        <f>COMEDORES!O270</f>
        <v>0</v>
      </c>
      <c r="H8382" s="1">
        <f>COMEDORES!P270</f>
        <v>0</v>
      </c>
    </row>
    <row r="8383">
      <c r="A8383" t="str">
        <v>Comedor Social</v>
      </c>
      <c r="B8383" t="str">
        <v>SACATEPÉQUEZ</v>
      </c>
      <c r="C8383" t="str">
        <v>SAN BARTOLOME MILPAS ALTAS</v>
      </c>
      <c r="D8383" t="str">
        <v>Almuerzo</v>
      </c>
      <c r="E8383" t="str">
        <v>07 Julio</v>
      </c>
      <c r="F8383">
        <v>7</v>
      </c>
      <c r="G8383" s="1">
        <f>COMEDORES!Q270</f>
        <v>0</v>
      </c>
      <c r="H8383" s="1">
        <f>COMEDORES!R270</f>
        <v>0</v>
      </c>
    </row>
    <row r="8384">
      <c r="A8384" t="str">
        <v>Comedor Social</v>
      </c>
      <c r="B8384" t="str">
        <v>SACATEPÉQUEZ</v>
      </c>
      <c r="C8384" t="str">
        <v>SAN BARTOLOME MILPAS ALTAS</v>
      </c>
      <c r="D8384" t="str">
        <v>Almuerzo</v>
      </c>
      <c r="E8384" t="str">
        <v>08 Agosto</v>
      </c>
      <c r="F8384">
        <v>8</v>
      </c>
      <c r="G8384" s="1">
        <f>COMEDORES!S270</f>
        <v>1800</v>
      </c>
      <c r="H8384" s="1">
        <f>COMEDORES!T270</f>
        <v>0</v>
      </c>
    </row>
    <row r="8385">
      <c r="A8385" t="str">
        <v>Comedor Social</v>
      </c>
      <c r="B8385" t="str">
        <v>SACATEPÉQUEZ</v>
      </c>
      <c r="C8385" t="str">
        <v>SAN BARTOLOME MILPAS ALTAS</v>
      </c>
      <c r="D8385" t="str">
        <v>Almuerzo</v>
      </c>
      <c r="E8385" t="str">
        <v>09 Septiembre</v>
      </c>
      <c r="F8385">
        <v>9</v>
      </c>
      <c r="G8385" s="1">
        <f>COMEDORES!U270</f>
        <v>2978</v>
      </c>
      <c r="H8385" s="1">
        <f>COMEDORES!V270</f>
        <v>0</v>
      </c>
    </row>
    <row r="8386">
      <c r="A8386" t="str">
        <v>Comedor Social</v>
      </c>
      <c r="B8386" t="str">
        <v>SACATEPÉQUEZ</v>
      </c>
      <c r="C8386" t="str">
        <v>SANTA LUCIA MILPAS ALTAS</v>
      </c>
      <c r="D8386" t="str">
        <v>Desayuno</v>
      </c>
      <c r="E8386" t="str">
        <v>01 Enero</v>
      </c>
      <c r="F8386">
        <v>1</v>
      </c>
      <c r="G8386" s="1">
        <f>COMEDORES!E271</f>
        <v>0</v>
      </c>
      <c r="H8386" s="1">
        <f>COMEDORES!F271</f>
        <v>0</v>
      </c>
    </row>
    <row r="8387">
      <c r="A8387" t="str">
        <v>Comedor Social</v>
      </c>
      <c r="B8387" t="str">
        <v>SACATEPÉQUEZ</v>
      </c>
      <c r="C8387" t="str">
        <v>SANTA LUCIA MILPAS ALTAS</v>
      </c>
      <c r="D8387" t="str">
        <v>Desayuno</v>
      </c>
      <c r="E8387" t="str">
        <v>02 Febrero</v>
      </c>
      <c r="F8387">
        <v>2</v>
      </c>
      <c r="G8387" s="1">
        <f>COMEDORES!G271</f>
        <v>0</v>
      </c>
      <c r="H8387" s="1">
        <f>COMEDORES!H271</f>
        <v>0</v>
      </c>
    </row>
    <row r="8388">
      <c r="A8388" t="str">
        <v>Comedor Social</v>
      </c>
      <c r="B8388" t="str">
        <v>SACATEPÉQUEZ</v>
      </c>
      <c r="C8388" t="str">
        <v>SANTA LUCIA MILPAS ALTAS</v>
      </c>
      <c r="D8388" t="str">
        <v>Desayuno</v>
      </c>
      <c r="E8388" t="str">
        <v>03 Marzo</v>
      </c>
      <c r="F8388">
        <v>3</v>
      </c>
      <c r="G8388" s="1">
        <f>COMEDORES!I271</f>
        <v>0</v>
      </c>
      <c r="H8388" s="1">
        <f>COMEDORES!J271</f>
        <v>0</v>
      </c>
    </row>
    <row r="8389">
      <c r="A8389" t="str">
        <v>Comedor Social</v>
      </c>
      <c r="B8389" t="str">
        <v>SACATEPÉQUEZ</v>
      </c>
      <c r="C8389" t="str">
        <v>SANTA LUCIA MILPAS ALTAS</v>
      </c>
      <c r="D8389" t="str">
        <v>Desayuno</v>
      </c>
      <c r="E8389" t="str">
        <v>04 Abril</v>
      </c>
      <c r="F8389">
        <v>4</v>
      </c>
      <c r="G8389" s="1">
        <f>COMEDORES!K271</f>
        <v>0</v>
      </c>
      <c r="H8389" s="1">
        <f>COMEDORES!L271</f>
        <v>0</v>
      </c>
    </row>
    <row r="8390">
      <c r="A8390" t="str">
        <v>Comedor Social</v>
      </c>
      <c r="B8390" t="str">
        <v>SACATEPÉQUEZ</v>
      </c>
      <c r="C8390" t="str">
        <v>SANTA LUCIA MILPAS ALTAS</v>
      </c>
      <c r="D8390" t="str">
        <v>Desayuno</v>
      </c>
      <c r="E8390" t="str">
        <v>05 Mayo</v>
      </c>
      <c r="F8390">
        <v>5</v>
      </c>
      <c r="G8390" s="1">
        <f>COMEDORES!M271</f>
        <v>0</v>
      </c>
      <c r="H8390" s="1">
        <f>COMEDORES!N271</f>
        <v>0</v>
      </c>
    </row>
    <row r="8391">
      <c r="A8391" t="str">
        <v>Comedor Social</v>
      </c>
      <c r="B8391" t="str">
        <v>SACATEPÉQUEZ</v>
      </c>
      <c r="C8391" t="str">
        <v>SANTA LUCIA MILPAS ALTAS</v>
      </c>
      <c r="D8391" t="str">
        <v>Desayuno</v>
      </c>
      <c r="E8391" t="str">
        <v>06 Junio</v>
      </c>
      <c r="F8391">
        <v>6</v>
      </c>
      <c r="G8391" s="1">
        <f>COMEDORES!O271</f>
        <v>0</v>
      </c>
      <c r="H8391" s="1">
        <f>COMEDORES!P271</f>
        <v>0</v>
      </c>
    </row>
    <row r="8392">
      <c r="A8392" t="str">
        <v>Comedor Social</v>
      </c>
      <c r="B8392" t="str">
        <v>SACATEPÉQUEZ</v>
      </c>
      <c r="C8392" t="str">
        <v>SANTA LUCIA MILPAS ALTAS</v>
      </c>
      <c r="D8392" t="str">
        <v>Desayuno</v>
      </c>
      <c r="E8392" t="str">
        <v>07 Julio</v>
      </c>
      <c r="F8392">
        <v>7</v>
      </c>
      <c r="G8392" s="1">
        <f>COMEDORES!Q271</f>
        <v>2000</v>
      </c>
      <c r="H8392" s="1">
        <f>COMEDORES!R271</f>
        <v>0</v>
      </c>
    </row>
    <row r="8393">
      <c r="A8393" t="str">
        <v>Comedor Social</v>
      </c>
      <c r="B8393" t="str">
        <v>SACATEPÉQUEZ</v>
      </c>
      <c r="C8393" t="str">
        <v>SANTA LUCIA MILPAS ALTAS</v>
      </c>
      <c r="D8393" t="str">
        <v>Desayuno</v>
      </c>
      <c r="E8393" t="str">
        <v>08 Agosto</v>
      </c>
      <c r="F8393">
        <v>8</v>
      </c>
      <c r="G8393" s="1">
        <f>COMEDORES!S271</f>
        <v>2088</v>
      </c>
      <c r="H8393" s="1">
        <f>COMEDORES!T271</f>
        <v>159630</v>
      </c>
    </row>
    <row r="8394">
      <c r="A8394" t="str">
        <v>Comedor Social</v>
      </c>
      <c r="B8394" t="str">
        <v>SACATEPÉQUEZ</v>
      </c>
      <c r="C8394" t="str">
        <v>SANTA LUCIA MILPAS ALTAS</v>
      </c>
      <c r="D8394" t="str">
        <v>Desayuno</v>
      </c>
      <c r="E8394" t="str">
        <v>09 Septiembre</v>
      </c>
      <c r="F8394">
        <v>9</v>
      </c>
      <c r="G8394" s="1">
        <f>COMEDORES!U271</f>
        <v>2000</v>
      </c>
      <c r="H8394" s="1">
        <f>COMEDORES!V271</f>
        <v>166090.17</v>
      </c>
    </row>
    <row r="8395">
      <c r="A8395" t="str">
        <v>Comedor Social</v>
      </c>
      <c r="B8395" t="str">
        <v>SACATEPÉQUEZ</v>
      </c>
      <c r="C8395" t="str">
        <v>SANTA LUCIA MILPAS ALTAS</v>
      </c>
      <c r="D8395" t="str">
        <v>Almuerzo</v>
      </c>
      <c r="E8395" t="str">
        <v>01 Enero</v>
      </c>
      <c r="F8395">
        <v>1</v>
      </c>
      <c r="G8395" s="1">
        <f>COMEDORES!E272</f>
        <v>0</v>
      </c>
      <c r="H8395" s="1">
        <f>COMEDORES!F272</f>
        <v>0</v>
      </c>
    </row>
    <row r="8396">
      <c r="A8396" t="str">
        <v>Comedor Social</v>
      </c>
      <c r="B8396" t="str">
        <v>SACATEPÉQUEZ</v>
      </c>
      <c r="C8396" t="str">
        <v>SANTA LUCIA MILPAS ALTAS</v>
      </c>
      <c r="D8396" t="str">
        <v>Almuerzo</v>
      </c>
      <c r="E8396" t="str">
        <v>02 Febrero</v>
      </c>
      <c r="F8396">
        <v>2</v>
      </c>
      <c r="G8396" s="1">
        <f>COMEDORES!G272</f>
        <v>0</v>
      </c>
      <c r="H8396" s="1">
        <f>COMEDORES!H272</f>
        <v>0</v>
      </c>
    </row>
    <row r="8397">
      <c r="A8397" t="str">
        <v>Comedor Social</v>
      </c>
      <c r="B8397" t="str">
        <v>SACATEPÉQUEZ</v>
      </c>
      <c r="C8397" t="str">
        <v>SANTA LUCIA MILPAS ALTAS</v>
      </c>
      <c r="D8397" t="str">
        <v>Almuerzo</v>
      </c>
      <c r="E8397" t="str">
        <v>03 Marzo</v>
      </c>
      <c r="F8397">
        <v>3</v>
      </c>
      <c r="G8397" s="1">
        <f>COMEDORES!I272</f>
        <v>0</v>
      </c>
      <c r="H8397" s="1">
        <f>COMEDORES!J272</f>
        <v>0</v>
      </c>
    </row>
    <row r="8398">
      <c r="A8398" t="str">
        <v>Comedor Social</v>
      </c>
      <c r="B8398" t="str">
        <v>SACATEPÉQUEZ</v>
      </c>
      <c r="C8398" t="str">
        <v>SANTA LUCIA MILPAS ALTAS</v>
      </c>
      <c r="D8398" t="str">
        <v>Almuerzo</v>
      </c>
      <c r="E8398" t="str">
        <v>04 Abril</v>
      </c>
      <c r="F8398">
        <v>4</v>
      </c>
      <c r="G8398" s="1">
        <f>COMEDORES!K272</f>
        <v>0</v>
      </c>
      <c r="H8398" s="1">
        <f>COMEDORES!L272</f>
        <v>0</v>
      </c>
    </row>
    <row r="8399">
      <c r="A8399" t="str">
        <v>Comedor Social</v>
      </c>
      <c r="B8399" t="str">
        <v>SACATEPÉQUEZ</v>
      </c>
      <c r="C8399" t="str">
        <v>SANTA LUCIA MILPAS ALTAS</v>
      </c>
      <c r="D8399" t="str">
        <v>Almuerzo</v>
      </c>
      <c r="E8399" t="str">
        <v>05 Mayo</v>
      </c>
      <c r="F8399">
        <v>5</v>
      </c>
      <c r="G8399" s="1">
        <f>COMEDORES!M272</f>
        <v>0</v>
      </c>
      <c r="H8399" s="1">
        <f>COMEDORES!N272</f>
        <v>0</v>
      </c>
    </row>
    <row r="8400">
      <c r="A8400" t="str">
        <v>Comedor Social</v>
      </c>
      <c r="B8400" t="str">
        <v>SACATEPÉQUEZ</v>
      </c>
      <c r="C8400" t="str">
        <v>SANTA LUCIA MILPAS ALTAS</v>
      </c>
      <c r="D8400" t="str">
        <v>Almuerzo</v>
      </c>
      <c r="E8400" t="str">
        <v>06 Junio</v>
      </c>
      <c r="F8400">
        <v>6</v>
      </c>
      <c r="G8400" s="1">
        <f>COMEDORES!O272</f>
        <v>0</v>
      </c>
      <c r="H8400" s="1">
        <f>COMEDORES!P272</f>
        <v>0</v>
      </c>
    </row>
    <row r="8401">
      <c r="A8401" t="str">
        <v>Comedor Social</v>
      </c>
      <c r="B8401" t="str">
        <v>SACATEPÉQUEZ</v>
      </c>
      <c r="C8401" t="str">
        <v>SANTA LUCIA MILPAS ALTAS</v>
      </c>
      <c r="D8401" t="str">
        <v>Almuerzo</v>
      </c>
      <c r="E8401" t="str">
        <v>07 Julio</v>
      </c>
      <c r="F8401">
        <v>7</v>
      </c>
      <c r="G8401" s="1">
        <f>COMEDORES!Q272</f>
        <v>3000</v>
      </c>
      <c r="H8401" s="1">
        <f>COMEDORES!R272</f>
        <v>0</v>
      </c>
    </row>
    <row r="8402">
      <c r="A8402" t="str">
        <v>Comedor Social</v>
      </c>
      <c r="B8402" t="str">
        <v>SACATEPÉQUEZ</v>
      </c>
      <c r="C8402" t="str">
        <v>SANTA LUCIA MILPAS ALTAS</v>
      </c>
      <c r="D8402" t="str">
        <v>Almuerzo</v>
      </c>
      <c r="E8402" t="str">
        <v>08 Agosto</v>
      </c>
      <c r="F8402">
        <v>8</v>
      </c>
      <c r="G8402" s="1">
        <f>COMEDORES!S272</f>
        <v>3115</v>
      </c>
      <c r="H8402" s="1">
        <f>COMEDORES!T272</f>
        <v>0</v>
      </c>
    </row>
    <row r="8403">
      <c r="A8403" t="str">
        <v>Comedor Social</v>
      </c>
      <c r="B8403" t="str">
        <v>SACATEPÉQUEZ</v>
      </c>
      <c r="C8403" t="str">
        <v>SANTA LUCIA MILPAS ALTAS</v>
      </c>
      <c r="D8403" t="str">
        <v>Almuerzo</v>
      </c>
      <c r="E8403" t="str">
        <v>09 Septiembre</v>
      </c>
      <c r="F8403">
        <v>9</v>
      </c>
      <c r="G8403" s="1">
        <f>COMEDORES!U272</f>
        <v>2998</v>
      </c>
      <c r="H8403" s="1">
        <f>COMEDORES!V272</f>
        <v>0</v>
      </c>
    </row>
    <row r="8404">
      <c r="A8404" t="str">
        <v>Comedor Social</v>
      </c>
      <c r="B8404" t="str">
        <v>SACATEPÉQUEZ</v>
      </c>
      <c r="C8404" t="str">
        <v>SANTA MARIA DE JESUS</v>
      </c>
      <c r="D8404" t="str">
        <v>Desayuno</v>
      </c>
      <c r="E8404" t="str">
        <v>01 Enero</v>
      </c>
      <c r="F8404">
        <v>1</v>
      </c>
      <c r="G8404" s="1">
        <f>COMEDORES!E273</f>
        <v>2629</v>
      </c>
      <c r="H8404" s="1">
        <f>COMEDORES!F273</f>
        <v>0</v>
      </c>
    </row>
    <row r="8405">
      <c r="A8405" t="str">
        <v>Comedor Social</v>
      </c>
      <c r="B8405" t="str">
        <v>SACATEPÉQUEZ</v>
      </c>
      <c r="C8405" t="str">
        <v>SANTA MARIA DE JESUS</v>
      </c>
      <c r="D8405" t="str">
        <v>Desayuno</v>
      </c>
      <c r="E8405" t="str">
        <v>02 Febrero</v>
      </c>
      <c r="F8405">
        <v>2</v>
      </c>
      <c r="G8405" s="1">
        <f>COMEDORES!G273</f>
        <v>3000</v>
      </c>
      <c r="H8405" s="1">
        <f>COMEDORES!H273</f>
        <v>0</v>
      </c>
    </row>
    <row r="8406">
      <c r="A8406" t="str">
        <v>Comedor Social</v>
      </c>
      <c r="B8406" t="str">
        <v>SACATEPÉQUEZ</v>
      </c>
      <c r="C8406" t="str">
        <v>SANTA MARIA DE JESUS</v>
      </c>
      <c r="D8406" t="str">
        <v>Desayuno</v>
      </c>
      <c r="E8406" t="str">
        <v>03 Marzo</v>
      </c>
      <c r="F8406">
        <v>3</v>
      </c>
      <c r="G8406" s="1">
        <f>COMEDORES!I273</f>
        <v>3300</v>
      </c>
      <c r="H8406" s="1">
        <f>COMEDORES!J273</f>
        <v>427946.61</v>
      </c>
    </row>
    <row r="8407">
      <c r="A8407" t="str">
        <v>Comedor Social</v>
      </c>
      <c r="B8407" t="str">
        <v>SACATEPÉQUEZ</v>
      </c>
      <c r="C8407" t="str">
        <v>SANTA MARIA DE JESUS</v>
      </c>
      <c r="D8407" t="str">
        <v>Desayuno</v>
      </c>
      <c r="E8407" t="str">
        <v>04 Abril</v>
      </c>
      <c r="F8407">
        <v>4</v>
      </c>
      <c r="G8407" s="1">
        <f>COMEDORES!K273</f>
        <v>2850</v>
      </c>
      <c r="H8407" s="1">
        <f>COMEDORES!L273</f>
        <v>244726.05000000005</v>
      </c>
    </row>
    <row r="8408">
      <c r="A8408" t="str">
        <v>Comedor Social</v>
      </c>
      <c r="B8408" t="str">
        <v>SACATEPÉQUEZ</v>
      </c>
      <c r="C8408" t="str">
        <v>SANTA MARIA DE JESUS</v>
      </c>
      <c r="D8408" t="str">
        <v>Desayuno</v>
      </c>
      <c r="E8408" t="str">
        <v>05 Mayo</v>
      </c>
      <c r="F8408">
        <v>5</v>
      </c>
      <c r="G8408" s="1">
        <f>COMEDORES!M273</f>
        <v>3000</v>
      </c>
      <c r="H8408" s="1">
        <f>COMEDORES!N273</f>
        <v>211726.5</v>
      </c>
    </row>
    <row r="8409">
      <c r="A8409" t="str">
        <v>Comedor Social</v>
      </c>
      <c r="B8409" t="str">
        <v>SACATEPÉQUEZ</v>
      </c>
      <c r="C8409" t="str">
        <v>SANTA MARIA DE JESUS</v>
      </c>
      <c r="D8409" t="str">
        <v>Desayuno</v>
      </c>
      <c r="E8409" t="str">
        <v>06 Junio</v>
      </c>
      <c r="F8409">
        <v>6</v>
      </c>
      <c r="G8409" s="1">
        <f>COMEDORES!O273</f>
        <v>3150</v>
      </c>
      <c r="H8409" s="1">
        <f>COMEDORES!P273</f>
        <v>222869.99999999988</v>
      </c>
    </row>
    <row r="8410">
      <c r="A8410" t="str">
        <v>Comedor Social</v>
      </c>
      <c r="B8410" t="str">
        <v>SACATEPÉQUEZ</v>
      </c>
      <c r="C8410" t="str">
        <v>SANTA MARIA DE JESUS</v>
      </c>
      <c r="D8410" t="str">
        <v>Desayuno</v>
      </c>
      <c r="E8410" t="str">
        <v>07 Julio</v>
      </c>
      <c r="F8410">
        <v>7</v>
      </c>
      <c r="G8410" s="1">
        <f>COMEDORES!Q273</f>
        <v>3450</v>
      </c>
      <c r="H8410" s="1">
        <f>COMEDORES!R273</f>
        <v>234013.5</v>
      </c>
    </row>
    <row r="8411">
      <c r="A8411" t="str">
        <v>Comedor Social</v>
      </c>
      <c r="B8411" t="str">
        <v>SACATEPÉQUEZ</v>
      </c>
      <c r="C8411" t="str">
        <v>SANTA MARIA DE JESUS</v>
      </c>
      <c r="D8411" t="str">
        <v>Desayuno</v>
      </c>
      <c r="E8411" t="str">
        <v>08 Agosto</v>
      </c>
      <c r="F8411">
        <v>8</v>
      </c>
      <c r="G8411" s="1">
        <f>COMEDORES!S273</f>
        <v>3000</v>
      </c>
      <c r="H8411" s="1">
        <f>COMEDORES!T273</f>
        <v>256300.5</v>
      </c>
    </row>
    <row r="8412">
      <c r="A8412" t="str">
        <v>Comedor Social</v>
      </c>
      <c r="B8412" t="str">
        <v>SACATEPÉQUEZ</v>
      </c>
      <c r="C8412" t="str">
        <v>SANTA MARIA DE JESUS</v>
      </c>
      <c r="D8412" t="str">
        <v>Desayuno</v>
      </c>
      <c r="E8412" t="str">
        <v>09 Septiembre</v>
      </c>
      <c r="F8412">
        <v>9</v>
      </c>
      <c r="G8412" s="1">
        <f>COMEDORES!U273</f>
        <v>2850</v>
      </c>
      <c r="H8412" s="1">
        <f>COMEDORES!V273</f>
        <v>229500</v>
      </c>
    </row>
    <row r="8413">
      <c r="A8413" t="str">
        <v>Comedor Social</v>
      </c>
      <c r="B8413" t="str">
        <v>SACATEPÉQUEZ</v>
      </c>
      <c r="C8413" t="str">
        <v>SANTA MARIA DE JESUS</v>
      </c>
      <c r="D8413" t="str">
        <v>Almuerzo</v>
      </c>
      <c r="E8413" t="str">
        <v>01 Enero</v>
      </c>
      <c r="F8413">
        <v>1</v>
      </c>
      <c r="G8413" s="1">
        <f>COMEDORES!E274</f>
        <v>3800</v>
      </c>
      <c r="H8413" s="1">
        <f>COMEDORES!F274</f>
        <v>0</v>
      </c>
    </row>
    <row r="8414">
      <c r="A8414" t="str">
        <v>Comedor Social</v>
      </c>
      <c r="B8414" t="str">
        <v>SACATEPÉQUEZ</v>
      </c>
      <c r="C8414" t="str">
        <v>SANTA MARIA DE JESUS</v>
      </c>
      <c r="D8414" t="str">
        <v>Almuerzo</v>
      </c>
      <c r="E8414" t="str">
        <v>02 Febrero</v>
      </c>
      <c r="F8414">
        <v>2</v>
      </c>
      <c r="G8414" s="1">
        <f>COMEDORES!G274</f>
        <v>4000</v>
      </c>
      <c r="H8414" s="1">
        <f>COMEDORES!H274</f>
        <v>0</v>
      </c>
    </row>
    <row r="8415">
      <c r="A8415" t="str">
        <v>Comedor Social</v>
      </c>
      <c r="B8415" t="str">
        <v>SACATEPÉQUEZ</v>
      </c>
      <c r="C8415" t="str">
        <v>SANTA MARIA DE JESUS</v>
      </c>
      <c r="D8415" t="str">
        <v>Almuerzo</v>
      </c>
      <c r="E8415" t="str">
        <v>03 Marzo</v>
      </c>
      <c r="F8415">
        <v>3</v>
      </c>
      <c r="G8415" s="1">
        <f>COMEDORES!I274</f>
        <v>4400</v>
      </c>
      <c r="H8415" s="1">
        <f>COMEDORES!J274</f>
        <v>0</v>
      </c>
    </row>
    <row r="8416">
      <c r="A8416" t="str">
        <v>Comedor Social</v>
      </c>
      <c r="B8416" t="str">
        <v>SACATEPÉQUEZ</v>
      </c>
      <c r="C8416" t="str">
        <v>SANTA MARIA DE JESUS</v>
      </c>
      <c r="D8416" t="str">
        <v>Almuerzo</v>
      </c>
      <c r="E8416" t="str">
        <v>04 Abril</v>
      </c>
      <c r="F8416">
        <v>4</v>
      </c>
      <c r="G8416" s="1">
        <f>COMEDORES!K274</f>
        <v>3800</v>
      </c>
      <c r="H8416" s="1">
        <f>COMEDORES!L274</f>
        <v>0</v>
      </c>
    </row>
    <row r="8417">
      <c r="A8417" t="str">
        <v>Comedor Social</v>
      </c>
      <c r="B8417" t="str">
        <v>SACATEPÉQUEZ</v>
      </c>
      <c r="C8417" t="str">
        <v>SANTA MARIA DE JESUS</v>
      </c>
      <c r="D8417" t="str">
        <v>Almuerzo</v>
      </c>
      <c r="E8417" t="str">
        <v>05 Mayo</v>
      </c>
      <c r="F8417">
        <v>5</v>
      </c>
      <c r="G8417" s="1">
        <f>COMEDORES!M274</f>
        <v>4000</v>
      </c>
      <c r="H8417" s="1">
        <f>COMEDORES!N274</f>
        <v>0</v>
      </c>
    </row>
    <row r="8418">
      <c r="A8418" t="str">
        <v>Comedor Social</v>
      </c>
      <c r="B8418" t="str">
        <v>SACATEPÉQUEZ</v>
      </c>
      <c r="C8418" t="str">
        <v>SANTA MARIA DE JESUS</v>
      </c>
      <c r="D8418" t="str">
        <v>Almuerzo</v>
      </c>
      <c r="E8418" t="str">
        <v>06 Junio</v>
      </c>
      <c r="F8418">
        <v>6</v>
      </c>
      <c r="G8418" s="1">
        <f>COMEDORES!O274</f>
        <v>4200</v>
      </c>
      <c r="H8418" s="1">
        <f>COMEDORES!P274</f>
        <v>0</v>
      </c>
    </row>
    <row r="8419">
      <c r="A8419" t="str">
        <v>Comedor Social</v>
      </c>
      <c r="B8419" t="str">
        <v>SACATEPÉQUEZ</v>
      </c>
      <c r="C8419" t="str">
        <v>SANTA MARIA DE JESUS</v>
      </c>
      <c r="D8419" t="str">
        <v>Almuerzo</v>
      </c>
      <c r="E8419" t="str">
        <v>07 Julio</v>
      </c>
      <c r="F8419">
        <v>7</v>
      </c>
      <c r="G8419" s="1">
        <f>COMEDORES!Q274</f>
        <v>4600</v>
      </c>
      <c r="H8419" s="1">
        <f>COMEDORES!R274</f>
        <v>0</v>
      </c>
    </row>
    <row r="8420">
      <c r="A8420" t="str">
        <v>Comedor Social</v>
      </c>
      <c r="B8420" t="str">
        <v>SACATEPÉQUEZ</v>
      </c>
      <c r="C8420" t="str">
        <v>SANTA MARIA DE JESUS</v>
      </c>
      <c r="D8420" t="str">
        <v>Almuerzo</v>
      </c>
      <c r="E8420" t="str">
        <v>08 Agosto</v>
      </c>
      <c r="F8420">
        <v>8</v>
      </c>
      <c r="G8420" s="1">
        <f>COMEDORES!S274</f>
        <v>4200</v>
      </c>
      <c r="H8420" s="1">
        <f>COMEDORES!T274</f>
        <v>0</v>
      </c>
    </row>
    <row r="8421">
      <c r="A8421" t="str">
        <v>Comedor Social</v>
      </c>
      <c r="B8421" t="str">
        <v>SACATEPÉQUEZ</v>
      </c>
      <c r="C8421" t="str">
        <v>SANTA MARIA DE JESUS</v>
      </c>
      <c r="D8421" t="str">
        <v>Almuerzo</v>
      </c>
      <c r="E8421" t="str">
        <v>09 Septiembre</v>
      </c>
      <c r="F8421">
        <v>9</v>
      </c>
      <c r="G8421" s="1">
        <f>COMEDORES!U274</f>
        <v>3600</v>
      </c>
      <c r="H8421" s="1">
        <f>COMEDORES!V274</f>
        <v>0</v>
      </c>
    </row>
    <row r="8422">
      <c r="A8422" t="str">
        <v>Comedor Social</v>
      </c>
      <c r="B8422" t="str">
        <v>SAN MARCOS</v>
      </c>
      <c r="C8422" t="str">
        <v>CATARINA</v>
      </c>
      <c r="D8422" t="str">
        <v>Desayuno</v>
      </c>
      <c r="E8422" t="str">
        <v>01 Enero</v>
      </c>
      <c r="F8422">
        <v>1</v>
      </c>
      <c r="G8422" s="1">
        <f>COMEDORES!E275</f>
        <v>0</v>
      </c>
      <c r="H8422" s="1">
        <f>COMEDORES!F275</f>
        <v>0</v>
      </c>
    </row>
    <row r="8423">
      <c r="A8423" t="str">
        <v>Comedor Social</v>
      </c>
      <c r="B8423" t="str">
        <v>SAN MARCOS</v>
      </c>
      <c r="C8423" t="str">
        <v>CATARINA</v>
      </c>
      <c r="D8423" t="str">
        <v>Desayuno</v>
      </c>
      <c r="E8423" t="str">
        <v>02 Febrero</v>
      </c>
      <c r="F8423">
        <v>2</v>
      </c>
      <c r="G8423" s="1">
        <f>COMEDORES!G275</f>
        <v>0</v>
      </c>
      <c r="H8423" s="1">
        <f>COMEDORES!H275</f>
        <v>0</v>
      </c>
    </row>
    <row r="8424">
      <c r="A8424" t="str">
        <v>Comedor Social</v>
      </c>
      <c r="B8424" t="str">
        <v>SAN MARCOS</v>
      </c>
      <c r="C8424" t="str">
        <v>CATARINA</v>
      </c>
      <c r="D8424" t="str">
        <v>Desayuno</v>
      </c>
      <c r="E8424" t="str">
        <v>03 Marzo</v>
      </c>
      <c r="F8424">
        <v>3</v>
      </c>
      <c r="G8424" s="1">
        <f>COMEDORES!I275</f>
        <v>0</v>
      </c>
      <c r="H8424" s="1">
        <f>COMEDORES!J275</f>
        <v>0</v>
      </c>
    </row>
    <row r="8425">
      <c r="A8425" t="str">
        <v>Comedor Social</v>
      </c>
      <c r="B8425" t="str">
        <v>SAN MARCOS</v>
      </c>
      <c r="C8425" t="str">
        <v>CATARINA</v>
      </c>
      <c r="D8425" t="str">
        <v>Desayuno</v>
      </c>
      <c r="E8425" t="str">
        <v>04 Abril</v>
      </c>
      <c r="F8425">
        <v>4</v>
      </c>
      <c r="G8425" s="1">
        <f>COMEDORES!K275</f>
        <v>0</v>
      </c>
      <c r="H8425" s="1">
        <f>COMEDORES!L275</f>
        <v>0</v>
      </c>
    </row>
    <row r="8426">
      <c r="A8426" t="str">
        <v>Comedor Social</v>
      </c>
      <c r="B8426" t="str">
        <v>SAN MARCOS</v>
      </c>
      <c r="C8426" t="str">
        <v>CATARINA</v>
      </c>
      <c r="D8426" t="str">
        <v>Desayuno</v>
      </c>
      <c r="E8426" t="str">
        <v>05 Mayo</v>
      </c>
      <c r="F8426">
        <v>5</v>
      </c>
      <c r="G8426" s="1">
        <f>COMEDORES!M275</f>
        <v>0</v>
      </c>
      <c r="H8426" s="1">
        <f>COMEDORES!N275</f>
        <v>0</v>
      </c>
    </row>
    <row r="8427">
      <c r="A8427" t="str">
        <v>Comedor Social</v>
      </c>
      <c r="B8427" t="str">
        <v>SAN MARCOS</v>
      </c>
      <c r="C8427" t="str">
        <v>CATARINA</v>
      </c>
      <c r="D8427" t="str">
        <v>Desayuno</v>
      </c>
      <c r="E8427" t="str">
        <v>06 Junio</v>
      </c>
      <c r="F8427">
        <v>6</v>
      </c>
      <c r="G8427" s="1">
        <f>COMEDORES!O275</f>
        <v>0</v>
      </c>
      <c r="H8427" s="1">
        <f>COMEDORES!P275</f>
        <v>0</v>
      </c>
    </row>
    <row r="8428">
      <c r="A8428" t="str">
        <v>Comedor Social</v>
      </c>
      <c r="B8428" t="str">
        <v>SAN MARCOS</v>
      </c>
      <c r="C8428" t="str">
        <v>CATARINA</v>
      </c>
      <c r="D8428" t="str">
        <v>Desayuno</v>
      </c>
      <c r="E8428" t="str">
        <v>07 Julio</v>
      </c>
      <c r="F8428">
        <v>7</v>
      </c>
      <c r="G8428" s="1">
        <f>COMEDORES!Q275</f>
        <v>0</v>
      </c>
      <c r="H8428" s="1">
        <f>COMEDORES!R275</f>
        <v>0</v>
      </c>
    </row>
    <row r="8429">
      <c r="A8429" t="str">
        <v>Comedor Social</v>
      </c>
      <c r="B8429" t="str">
        <v>SAN MARCOS</v>
      </c>
      <c r="C8429" t="str">
        <v>CATARINA</v>
      </c>
      <c r="D8429" t="str">
        <v>Desayuno</v>
      </c>
      <c r="E8429" t="str">
        <v>08 Agosto</v>
      </c>
      <c r="F8429">
        <v>8</v>
      </c>
      <c r="G8429" s="1">
        <f>COMEDORES!S275</f>
        <v>0</v>
      </c>
      <c r="H8429" s="1">
        <f>COMEDORES!T275</f>
        <v>0</v>
      </c>
    </row>
    <row r="8430">
      <c r="A8430" t="str">
        <v>Comedor Social</v>
      </c>
      <c r="B8430" t="str">
        <v>SAN MARCOS</v>
      </c>
      <c r="C8430" t="str">
        <v>CATARINA</v>
      </c>
      <c r="D8430" t="str">
        <v>Desayuno</v>
      </c>
      <c r="E8430" t="str">
        <v>09 Septiembre</v>
      </c>
      <c r="F8430">
        <v>9</v>
      </c>
      <c r="G8430" s="1">
        <f>COMEDORES!U275</f>
        <v>1700</v>
      </c>
      <c r="H8430" s="1">
        <f>COMEDORES!V275</f>
        <v>0</v>
      </c>
    </row>
    <row r="8431">
      <c r="A8431" t="str">
        <v>Comedor Social</v>
      </c>
      <c r="B8431" t="str">
        <v>SAN MARCOS</v>
      </c>
      <c r="C8431" t="str">
        <v>CATARINA</v>
      </c>
      <c r="D8431" t="str">
        <v>Almuerzo</v>
      </c>
      <c r="E8431" t="str">
        <v>01 Enero</v>
      </c>
      <c r="F8431">
        <v>1</v>
      </c>
      <c r="G8431" s="1">
        <f>COMEDORES!E276</f>
        <v>0</v>
      </c>
      <c r="H8431" s="1">
        <f>COMEDORES!F276</f>
        <v>0</v>
      </c>
    </row>
    <row r="8432">
      <c r="A8432" t="str">
        <v>Comedor Social</v>
      </c>
      <c r="B8432" t="str">
        <v>SAN MARCOS</v>
      </c>
      <c r="C8432" t="str">
        <v>CATARINA</v>
      </c>
      <c r="D8432" t="str">
        <v>Almuerzo</v>
      </c>
      <c r="E8432" t="str">
        <v>02 Febrero</v>
      </c>
      <c r="F8432">
        <v>2</v>
      </c>
      <c r="G8432" s="1">
        <f>COMEDORES!G276</f>
        <v>0</v>
      </c>
      <c r="H8432" s="1">
        <f>COMEDORES!H276</f>
        <v>0</v>
      </c>
    </row>
    <row r="8433">
      <c r="A8433" t="str">
        <v>Comedor Social</v>
      </c>
      <c r="B8433" t="str">
        <v>SAN MARCOS</v>
      </c>
      <c r="C8433" t="str">
        <v>CATARINA</v>
      </c>
      <c r="D8433" t="str">
        <v>Almuerzo</v>
      </c>
      <c r="E8433" t="str">
        <v>03 Marzo</v>
      </c>
      <c r="F8433">
        <v>3</v>
      </c>
      <c r="G8433" s="1">
        <f>COMEDORES!I276</f>
        <v>0</v>
      </c>
      <c r="H8433" s="1">
        <f>COMEDORES!J276</f>
        <v>0</v>
      </c>
    </row>
    <row r="8434">
      <c r="A8434" t="str">
        <v>Comedor Social</v>
      </c>
      <c r="B8434" t="str">
        <v>SAN MARCOS</v>
      </c>
      <c r="C8434" t="str">
        <v>CATARINA</v>
      </c>
      <c r="D8434" t="str">
        <v>Almuerzo</v>
      </c>
      <c r="E8434" t="str">
        <v>04 Abril</v>
      </c>
      <c r="F8434">
        <v>4</v>
      </c>
      <c r="G8434" s="1">
        <f>COMEDORES!K276</f>
        <v>0</v>
      </c>
      <c r="H8434" s="1">
        <f>COMEDORES!L276</f>
        <v>0</v>
      </c>
    </row>
    <row r="8435">
      <c r="A8435" t="str">
        <v>Comedor Social</v>
      </c>
      <c r="B8435" t="str">
        <v>SAN MARCOS</v>
      </c>
      <c r="C8435" t="str">
        <v>CATARINA</v>
      </c>
      <c r="D8435" t="str">
        <v>Almuerzo</v>
      </c>
      <c r="E8435" t="str">
        <v>05 Mayo</v>
      </c>
      <c r="F8435">
        <v>5</v>
      </c>
      <c r="G8435" s="1">
        <f>COMEDORES!M276</f>
        <v>0</v>
      </c>
      <c r="H8435" s="1">
        <f>COMEDORES!N276</f>
        <v>0</v>
      </c>
    </row>
    <row r="8436">
      <c r="A8436" t="str">
        <v>Comedor Social</v>
      </c>
      <c r="B8436" t="str">
        <v>SAN MARCOS</v>
      </c>
      <c r="C8436" t="str">
        <v>CATARINA</v>
      </c>
      <c r="D8436" t="str">
        <v>Almuerzo</v>
      </c>
      <c r="E8436" t="str">
        <v>06 Junio</v>
      </c>
      <c r="F8436">
        <v>6</v>
      </c>
      <c r="G8436" s="1">
        <f>COMEDORES!O276</f>
        <v>0</v>
      </c>
      <c r="H8436" s="1">
        <f>COMEDORES!P276</f>
        <v>0</v>
      </c>
    </row>
    <row r="8437">
      <c r="A8437" t="str">
        <v>Comedor Social</v>
      </c>
      <c r="B8437" t="str">
        <v>SAN MARCOS</v>
      </c>
      <c r="C8437" t="str">
        <v>CATARINA</v>
      </c>
      <c r="D8437" t="str">
        <v>Almuerzo</v>
      </c>
      <c r="E8437" t="str">
        <v>07 Julio</v>
      </c>
      <c r="F8437">
        <v>7</v>
      </c>
      <c r="G8437" s="1">
        <f>COMEDORES!Q276</f>
        <v>0</v>
      </c>
      <c r="H8437" s="1">
        <f>COMEDORES!R276</f>
        <v>0</v>
      </c>
    </row>
    <row r="8438">
      <c r="A8438" t="str">
        <v>Comedor Social</v>
      </c>
      <c r="B8438" t="str">
        <v>SAN MARCOS</v>
      </c>
      <c r="C8438" t="str">
        <v>CATARINA</v>
      </c>
      <c r="D8438" t="str">
        <v>Almuerzo</v>
      </c>
      <c r="E8438" t="str">
        <v>08 Agosto</v>
      </c>
      <c r="F8438">
        <v>8</v>
      </c>
      <c r="G8438" s="1">
        <f>COMEDORES!S276</f>
        <v>0</v>
      </c>
      <c r="H8438" s="1">
        <f>COMEDORES!T276</f>
        <v>0</v>
      </c>
    </row>
    <row r="8439">
      <c r="A8439" t="str">
        <v>Comedor Social</v>
      </c>
      <c r="B8439" t="str">
        <v>SAN MARCOS</v>
      </c>
      <c r="C8439" t="str">
        <v>CATARINA</v>
      </c>
      <c r="D8439" t="str">
        <v>Almuerzo</v>
      </c>
      <c r="E8439" t="str">
        <v>09 Septiembre</v>
      </c>
      <c r="F8439">
        <v>9</v>
      </c>
      <c r="G8439" s="1">
        <f>COMEDORES!U276</f>
        <v>2550</v>
      </c>
      <c r="H8439" s="1">
        <f>COMEDORES!V276</f>
        <v>0</v>
      </c>
    </row>
    <row r="8440">
      <c r="A8440" t="str">
        <v>Comedor Social</v>
      </c>
      <c r="B8440" t="str">
        <v>SAN MARCOS</v>
      </c>
      <c r="C8440" t="str">
        <v>CONCEPCIÓN TUTUAPA</v>
      </c>
      <c r="D8440" t="str">
        <v>Desayuno</v>
      </c>
      <c r="E8440" t="str">
        <v>01 Enero</v>
      </c>
      <c r="F8440">
        <v>1</v>
      </c>
      <c r="G8440" s="1">
        <f>COMEDORES!E277</f>
        <v>1080</v>
      </c>
      <c r="H8440" s="1">
        <f>COMEDORES!F277</f>
        <v>0</v>
      </c>
    </row>
    <row r="8441">
      <c r="A8441" t="str">
        <v>Comedor Social</v>
      </c>
      <c r="B8441" t="str">
        <v>SAN MARCOS</v>
      </c>
      <c r="C8441" t="str">
        <v>CONCEPCIÓN TUTUAPA</v>
      </c>
      <c r="D8441" t="str">
        <v>Desayuno</v>
      </c>
      <c r="E8441" t="str">
        <v>02 Febrero</v>
      </c>
      <c r="F8441">
        <v>2</v>
      </c>
      <c r="G8441" s="1">
        <f>COMEDORES!G277</f>
        <v>1200</v>
      </c>
      <c r="H8441" s="1">
        <f>COMEDORES!H277</f>
        <v>0</v>
      </c>
    </row>
    <row r="8442">
      <c r="A8442" t="str">
        <v>Comedor Social</v>
      </c>
      <c r="B8442" t="str">
        <v>SAN MARCOS</v>
      </c>
      <c r="C8442" t="str">
        <v>CONCEPCIÓN TUTUAPA</v>
      </c>
      <c r="D8442" t="str">
        <v>Desayuno</v>
      </c>
      <c r="E8442" t="str">
        <v>03 Marzo</v>
      </c>
      <c r="F8442">
        <v>3</v>
      </c>
      <c r="G8442" s="1">
        <f>COMEDORES!I277</f>
        <v>1320</v>
      </c>
      <c r="H8442" s="1">
        <f>COMEDORES!J277</f>
        <v>252781.2</v>
      </c>
    </row>
    <row r="8443">
      <c r="A8443" t="str">
        <v>Comedor Social</v>
      </c>
      <c r="B8443" t="str">
        <v>SAN MARCOS</v>
      </c>
      <c r="C8443" t="str">
        <v>CONCEPCIÓN TUTUAPA</v>
      </c>
      <c r="D8443" t="str">
        <v>Desayuno</v>
      </c>
      <c r="E8443" t="str">
        <v>04 Abril</v>
      </c>
      <c r="F8443">
        <v>4</v>
      </c>
      <c r="G8443" s="1">
        <f>COMEDORES!K277</f>
        <v>1140</v>
      </c>
      <c r="H8443" s="1">
        <f>COMEDORES!L277</f>
        <v>143712.8</v>
      </c>
    </row>
    <row r="8444">
      <c r="A8444" t="str">
        <v>Comedor Social</v>
      </c>
      <c r="B8444" t="str">
        <v>SAN MARCOS</v>
      </c>
      <c r="C8444" t="str">
        <v>CONCEPCIÓN TUTUAPA</v>
      </c>
      <c r="D8444" t="str">
        <v>Desayuno</v>
      </c>
      <c r="E8444" t="str">
        <v>05 Mayo</v>
      </c>
      <c r="F8444">
        <v>5</v>
      </c>
      <c r="G8444" s="1">
        <f>COMEDORES!M277</f>
        <v>1200</v>
      </c>
      <c r="H8444" s="1">
        <f>COMEDORES!N277</f>
        <v>124115.6</v>
      </c>
    </row>
    <row r="8445">
      <c r="A8445" t="str">
        <v>Comedor Social</v>
      </c>
      <c r="B8445" t="str">
        <v>SAN MARCOS</v>
      </c>
      <c r="C8445" t="str">
        <v>CONCEPCIÓN TUTUAPA</v>
      </c>
      <c r="D8445" t="str">
        <v>Desayuno</v>
      </c>
      <c r="E8445" t="str">
        <v>06 Junio</v>
      </c>
      <c r="F8445">
        <v>6</v>
      </c>
      <c r="G8445" s="1">
        <f>COMEDORES!O277</f>
        <v>1260</v>
      </c>
      <c r="H8445" s="1">
        <f>COMEDORES!P277</f>
        <v>130648</v>
      </c>
    </row>
    <row r="8446">
      <c r="A8446" t="str">
        <v>Comedor Social</v>
      </c>
      <c r="B8446" t="str">
        <v>SAN MARCOS</v>
      </c>
      <c r="C8446" t="str">
        <v>CONCEPCIÓN TUTUAPA</v>
      </c>
      <c r="D8446" t="str">
        <v>Desayuno</v>
      </c>
      <c r="E8446" t="str">
        <v>07 Julio</v>
      </c>
      <c r="F8446">
        <v>7</v>
      </c>
      <c r="G8446" s="1">
        <f>COMEDORES!Q277</f>
        <v>1380</v>
      </c>
      <c r="H8446" s="1">
        <f>COMEDORES!R277</f>
        <v>137180.3999999999</v>
      </c>
    </row>
    <row r="8447">
      <c r="A8447" t="str">
        <v>Comedor Social</v>
      </c>
      <c r="B8447" t="str">
        <v>SAN MARCOS</v>
      </c>
      <c r="C8447" t="str">
        <v>CONCEPCIÓN TUTUAPA</v>
      </c>
      <c r="D8447" t="str">
        <v>Desayuno</v>
      </c>
      <c r="E8447" t="str">
        <v>08 Agosto</v>
      </c>
      <c r="F8447">
        <v>8</v>
      </c>
      <c r="G8447" s="1">
        <f>COMEDORES!S277</f>
        <v>1260</v>
      </c>
      <c r="H8447" s="1">
        <f>COMEDORES!T277</f>
        <v>150245.2</v>
      </c>
    </row>
    <row r="8448">
      <c r="A8448" t="str">
        <v>Comedor Social</v>
      </c>
      <c r="B8448" t="str">
        <v>SAN MARCOS</v>
      </c>
      <c r="C8448" t="str">
        <v>CONCEPCIÓN TUTUAPA</v>
      </c>
      <c r="D8448" t="str">
        <v>Desayuno</v>
      </c>
      <c r="E8448" t="str">
        <v>09 Septiembre</v>
      </c>
      <c r="F8448">
        <v>9</v>
      </c>
      <c r="G8448" s="1">
        <f>COMEDORES!U277</f>
        <v>1200</v>
      </c>
      <c r="H8448" s="1">
        <f>COMEDORES!V277</f>
        <v>137180.4</v>
      </c>
    </row>
    <row r="8449">
      <c r="A8449" t="str">
        <v>Comedor Social</v>
      </c>
      <c r="B8449" t="str">
        <v>SAN MARCOS</v>
      </c>
      <c r="C8449" t="str">
        <v>CONCEPCIÓN TUTUAPA</v>
      </c>
      <c r="D8449" t="str">
        <v>Almuerzo</v>
      </c>
      <c r="E8449" t="str">
        <v>01 Enero</v>
      </c>
      <c r="F8449">
        <v>1</v>
      </c>
      <c r="G8449" s="1">
        <f>COMEDORES!E278</f>
        <v>2375</v>
      </c>
      <c r="H8449" s="1">
        <f>COMEDORES!F278</f>
        <v>0</v>
      </c>
    </row>
    <row r="8450">
      <c r="A8450" t="str">
        <v>Comedor Social</v>
      </c>
      <c r="B8450" t="str">
        <v>SAN MARCOS</v>
      </c>
      <c r="C8450" t="str">
        <v>CONCEPCIÓN TUTUAPA</v>
      </c>
      <c r="D8450" t="str">
        <v>Almuerzo</v>
      </c>
      <c r="E8450" t="str">
        <v>02 Febrero</v>
      </c>
      <c r="F8450">
        <v>2</v>
      </c>
      <c r="G8450" s="1">
        <f>COMEDORES!G278</f>
        <v>2500</v>
      </c>
      <c r="H8450" s="1">
        <f>COMEDORES!H278</f>
        <v>0</v>
      </c>
    </row>
    <row r="8451">
      <c r="A8451" t="str">
        <v>Comedor Social</v>
      </c>
      <c r="B8451" t="str">
        <v>SAN MARCOS</v>
      </c>
      <c r="C8451" t="str">
        <v>CONCEPCIÓN TUTUAPA</v>
      </c>
      <c r="D8451" t="str">
        <v>Almuerzo</v>
      </c>
      <c r="E8451" t="str">
        <v>03 Marzo</v>
      </c>
      <c r="F8451">
        <v>3</v>
      </c>
      <c r="G8451" s="1">
        <f>COMEDORES!I278</f>
        <v>2750</v>
      </c>
      <c r="H8451" s="1">
        <f>COMEDORES!J278</f>
        <v>0</v>
      </c>
    </row>
    <row r="8452">
      <c r="A8452" t="str">
        <v>Comedor Social</v>
      </c>
      <c r="B8452" t="str">
        <v>SAN MARCOS</v>
      </c>
      <c r="C8452" t="str">
        <v>CONCEPCIÓN TUTUAPA</v>
      </c>
      <c r="D8452" t="str">
        <v>Almuerzo</v>
      </c>
      <c r="E8452" t="str">
        <v>04 Abril</v>
      </c>
      <c r="F8452">
        <v>4</v>
      </c>
      <c r="G8452" s="1">
        <f>COMEDORES!K278</f>
        <v>2375</v>
      </c>
      <c r="H8452" s="1">
        <f>COMEDORES!L278</f>
        <v>0</v>
      </c>
    </row>
    <row r="8453">
      <c r="A8453" t="str">
        <v>Comedor Social</v>
      </c>
      <c r="B8453" t="str">
        <v>SAN MARCOS</v>
      </c>
      <c r="C8453" t="str">
        <v>CONCEPCIÓN TUTUAPA</v>
      </c>
      <c r="D8453" t="str">
        <v>Almuerzo</v>
      </c>
      <c r="E8453" t="str">
        <v>05 Mayo</v>
      </c>
      <c r="F8453">
        <v>5</v>
      </c>
      <c r="G8453" s="1">
        <f>COMEDORES!M278</f>
        <v>2500</v>
      </c>
      <c r="H8453" s="1">
        <f>COMEDORES!N278</f>
        <v>0</v>
      </c>
    </row>
    <row r="8454">
      <c r="A8454" t="str">
        <v>Comedor Social</v>
      </c>
      <c r="B8454" t="str">
        <v>SAN MARCOS</v>
      </c>
      <c r="C8454" t="str">
        <v>CONCEPCIÓN TUTUAPA</v>
      </c>
      <c r="D8454" t="str">
        <v>Almuerzo</v>
      </c>
      <c r="E8454" t="str">
        <v>06 Junio</v>
      </c>
      <c r="F8454">
        <v>6</v>
      </c>
      <c r="G8454" s="1">
        <f>COMEDORES!O278</f>
        <v>2625</v>
      </c>
      <c r="H8454" s="1">
        <f>COMEDORES!P278</f>
        <v>0</v>
      </c>
    </row>
    <row r="8455">
      <c r="A8455" t="str">
        <v>Comedor Social</v>
      </c>
      <c r="B8455" t="str">
        <v>SAN MARCOS</v>
      </c>
      <c r="C8455" t="str">
        <v>CONCEPCIÓN TUTUAPA</v>
      </c>
      <c r="D8455" t="str">
        <v>Almuerzo</v>
      </c>
      <c r="E8455" t="str">
        <v>07 Julio</v>
      </c>
      <c r="F8455">
        <v>7</v>
      </c>
      <c r="G8455" s="1">
        <f>COMEDORES!Q278</f>
        <v>2875</v>
      </c>
      <c r="H8455" s="1">
        <f>COMEDORES!R278</f>
        <v>0</v>
      </c>
    </row>
    <row r="8456">
      <c r="A8456" t="str">
        <v>Comedor Social</v>
      </c>
      <c r="B8456" t="str">
        <v>SAN MARCOS</v>
      </c>
      <c r="C8456" t="str">
        <v>CONCEPCIÓN TUTUAPA</v>
      </c>
      <c r="D8456" t="str">
        <v>Almuerzo</v>
      </c>
      <c r="E8456" t="str">
        <v>08 Agosto</v>
      </c>
      <c r="F8456">
        <v>8</v>
      </c>
      <c r="G8456" s="1">
        <f>COMEDORES!S278</f>
        <v>2625</v>
      </c>
      <c r="H8456" s="1">
        <f>COMEDORES!T278</f>
        <v>0</v>
      </c>
    </row>
    <row r="8457">
      <c r="A8457" t="str">
        <v>Comedor Social</v>
      </c>
      <c r="B8457" t="str">
        <v>SAN MARCOS</v>
      </c>
      <c r="C8457" t="str">
        <v>CONCEPCIÓN TUTUAPA</v>
      </c>
      <c r="D8457" t="str">
        <v>Almuerzo</v>
      </c>
      <c r="E8457" t="str">
        <v>09 Septiembre</v>
      </c>
      <c r="F8457">
        <v>9</v>
      </c>
      <c r="G8457" s="1">
        <f>COMEDORES!U278</f>
        <v>2500</v>
      </c>
      <c r="H8457" s="1">
        <f>COMEDORES!V278</f>
        <v>0</v>
      </c>
    </row>
    <row r="8458">
      <c r="A8458" t="str">
        <v>Comedor Social</v>
      </c>
      <c r="B8458" t="str">
        <v>SAN MARCOS</v>
      </c>
      <c r="C8458" t="str">
        <v>ESQUIPULAS PALO GORDO</v>
      </c>
      <c r="D8458" t="str">
        <v>Desayuno</v>
      </c>
      <c r="E8458" t="str">
        <v>01 Enero</v>
      </c>
      <c r="F8458">
        <v>1</v>
      </c>
      <c r="G8458" s="1">
        <f>COMEDORES!E279</f>
        <v>0</v>
      </c>
      <c r="H8458" s="1">
        <f>COMEDORES!F279</f>
        <v>0</v>
      </c>
    </row>
    <row r="8459">
      <c r="A8459" t="str">
        <v>Comedor Social</v>
      </c>
      <c r="B8459" t="str">
        <v>SAN MARCOS</v>
      </c>
      <c r="C8459" t="str">
        <v>ESQUIPULAS PALO GORDO</v>
      </c>
      <c r="D8459" t="str">
        <v>Desayuno</v>
      </c>
      <c r="E8459" t="str">
        <v>02 Febrero</v>
      </c>
      <c r="F8459">
        <v>2</v>
      </c>
      <c r="G8459" s="1">
        <f>COMEDORES!G279</f>
        <v>0</v>
      </c>
      <c r="H8459" s="1">
        <f>COMEDORES!H279</f>
        <v>0</v>
      </c>
    </row>
    <row r="8460">
      <c r="A8460" t="str">
        <v>Comedor Social</v>
      </c>
      <c r="B8460" t="str">
        <v>SAN MARCOS</v>
      </c>
      <c r="C8460" t="str">
        <v>ESQUIPULAS PALO GORDO</v>
      </c>
      <c r="D8460" t="str">
        <v>Desayuno</v>
      </c>
      <c r="E8460" t="str">
        <v>03 Marzo</v>
      </c>
      <c r="F8460">
        <v>3</v>
      </c>
      <c r="G8460" s="1">
        <f>COMEDORES!I279</f>
        <v>0</v>
      </c>
      <c r="H8460" s="1">
        <f>COMEDORES!J279</f>
        <v>0</v>
      </c>
    </row>
    <row r="8461">
      <c r="A8461" t="str">
        <v>Comedor Social</v>
      </c>
      <c r="B8461" t="str">
        <v>SAN MARCOS</v>
      </c>
      <c r="C8461" t="str">
        <v>ESQUIPULAS PALO GORDO</v>
      </c>
      <c r="D8461" t="str">
        <v>Desayuno</v>
      </c>
      <c r="E8461" t="str">
        <v>04 Abril</v>
      </c>
      <c r="F8461">
        <v>4</v>
      </c>
      <c r="G8461" s="1">
        <f>COMEDORES!K279</f>
        <v>900</v>
      </c>
      <c r="H8461" s="1">
        <f>COMEDORES!L279</f>
        <v>0</v>
      </c>
    </row>
    <row r="8462">
      <c r="A8462" t="str">
        <v>Comedor Social</v>
      </c>
      <c r="B8462" t="str">
        <v>SAN MARCOS</v>
      </c>
      <c r="C8462" t="str">
        <v>ESQUIPULAS PALO GORDO</v>
      </c>
      <c r="D8462" t="str">
        <v>Desayuno</v>
      </c>
      <c r="E8462" t="str">
        <v>05 Mayo</v>
      </c>
      <c r="F8462">
        <v>5</v>
      </c>
      <c r="G8462" s="1">
        <f>COMEDORES!M279</f>
        <v>2000</v>
      </c>
      <c r="H8462" s="1">
        <f>COMEDORES!N279</f>
        <v>78876</v>
      </c>
    </row>
    <row r="8463">
      <c r="A8463" t="str">
        <v>Comedor Social</v>
      </c>
      <c r="B8463" t="str">
        <v>SAN MARCOS</v>
      </c>
      <c r="C8463" t="str">
        <v>ESQUIPULAS PALO GORDO</v>
      </c>
      <c r="D8463" t="str">
        <v>Desayuno</v>
      </c>
      <c r="E8463" t="str">
        <v>06 Junio</v>
      </c>
      <c r="F8463">
        <v>6</v>
      </c>
      <c r="G8463" s="1">
        <f>COMEDORES!O279</f>
        <v>2100</v>
      </c>
      <c r="H8463" s="1">
        <f>COMEDORES!P279</f>
        <v>175280</v>
      </c>
    </row>
    <row r="8464">
      <c r="A8464" t="str">
        <v>Comedor Social</v>
      </c>
      <c r="B8464" t="str">
        <v>SAN MARCOS</v>
      </c>
      <c r="C8464" t="str">
        <v>ESQUIPULAS PALO GORDO</v>
      </c>
      <c r="D8464" t="str">
        <v>Desayuno</v>
      </c>
      <c r="E8464" t="str">
        <v>07 Julio</v>
      </c>
      <c r="F8464">
        <v>7</v>
      </c>
      <c r="G8464" s="1">
        <f>COMEDORES!Q279</f>
        <v>2300</v>
      </c>
      <c r="H8464" s="1">
        <f>COMEDORES!R279</f>
        <v>184044</v>
      </c>
    </row>
    <row r="8465">
      <c r="A8465" t="str">
        <v>Comedor Social</v>
      </c>
      <c r="B8465" t="str">
        <v>SAN MARCOS</v>
      </c>
      <c r="C8465" t="str">
        <v>ESQUIPULAS PALO GORDO</v>
      </c>
      <c r="D8465" t="str">
        <v>Desayuno</v>
      </c>
      <c r="E8465" t="str">
        <v>08 Agosto</v>
      </c>
      <c r="F8465">
        <v>8</v>
      </c>
      <c r="G8465" s="1">
        <f>COMEDORES!S279</f>
        <v>2100</v>
      </c>
      <c r="H8465" s="1">
        <f>COMEDORES!T279</f>
        <v>201062.4</v>
      </c>
    </row>
    <row r="8466">
      <c r="A8466" t="str">
        <v>Comedor Social</v>
      </c>
      <c r="B8466" t="str">
        <v>SAN MARCOS</v>
      </c>
      <c r="C8466" t="str">
        <v>ESQUIPULAS PALO GORDO</v>
      </c>
      <c r="D8466" t="str">
        <v>Desayuno</v>
      </c>
      <c r="E8466" t="str">
        <v>09 Septiembre</v>
      </c>
      <c r="F8466">
        <v>9</v>
      </c>
      <c r="G8466" s="1">
        <f>COMEDORES!U279</f>
        <v>1600</v>
      </c>
      <c r="H8466" s="1">
        <f>COMEDORES!V279</f>
        <v>177310</v>
      </c>
    </row>
    <row r="8467">
      <c r="A8467" t="str">
        <v>Comedor Social</v>
      </c>
      <c r="B8467" t="str">
        <v>SAN MARCOS</v>
      </c>
      <c r="C8467" t="str">
        <v>ESQUIPULAS PALO GORDO</v>
      </c>
      <c r="D8467" t="str">
        <v>Almuerzo</v>
      </c>
      <c r="E8467" t="str">
        <v>01 Enero</v>
      </c>
      <c r="F8467">
        <v>1</v>
      </c>
      <c r="G8467" s="1">
        <f>COMEDORES!E280</f>
        <v>0</v>
      </c>
      <c r="H8467" s="1">
        <f>COMEDORES!F280</f>
        <v>0</v>
      </c>
    </row>
    <row r="8468">
      <c r="A8468" t="str">
        <v>Comedor Social</v>
      </c>
      <c r="B8468" t="str">
        <v>SAN MARCOS</v>
      </c>
      <c r="C8468" t="str">
        <v>ESQUIPULAS PALO GORDO</v>
      </c>
      <c r="D8468" t="str">
        <v>Almuerzo</v>
      </c>
      <c r="E8468" t="str">
        <v>02 Febrero</v>
      </c>
      <c r="F8468">
        <v>2</v>
      </c>
      <c r="G8468" s="1">
        <f>COMEDORES!G280</f>
        <v>0</v>
      </c>
      <c r="H8468" s="1">
        <f>COMEDORES!H280</f>
        <v>0</v>
      </c>
    </row>
    <row r="8469">
      <c r="A8469" t="str">
        <v>Comedor Social</v>
      </c>
      <c r="B8469" t="str">
        <v>SAN MARCOS</v>
      </c>
      <c r="C8469" t="str">
        <v>ESQUIPULAS PALO GORDO</v>
      </c>
      <c r="D8469" t="str">
        <v>Almuerzo</v>
      </c>
      <c r="E8469" t="str">
        <v>03 Marzo</v>
      </c>
      <c r="F8469">
        <v>3</v>
      </c>
      <c r="G8469" s="1">
        <f>COMEDORES!I280</f>
        <v>0</v>
      </c>
      <c r="H8469" s="1">
        <f>COMEDORES!J280</f>
        <v>0</v>
      </c>
    </row>
    <row r="8470">
      <c r="A8470" t="str">
        <v>Comedor Social</v>
      </c>
      <c r="B8470" t="str">
        <v>SAN MARCOS</v>
      </c>
      <c r="C8470" t="str">
        <v>ESQUIPULAS PALO GORDO</v>
      </c>
      <c r="D8470" t="str">
        <v>Almuerzo</v>
      </c>
      <c r="E8470" t="str">
        <v>04 Abril</v>
      </c>
      <c r="F8470">
        <v>4</v>
      </c>
      <c r="G8470" s="1">
        <f>COMEDORES!K280</f>
        <v>1350</v>
      </c>
      <c r="H8470" s="1">
        <f>COMEDORES!L280</f>
        <v>0</v>
      </c>
    </row>
    <row r="8471">
      <c r="A8471" t="str">
        <v>Comedor Social</v>
      </c>
      <c r="B8471" t="str">
        <v>SAN MARCOS</v>
      </c>
      <c r="C8471" t="str">
        <v>ESQUIPULAS PALO GORDO</v>
      </c>
      <c r="D8471" t="str">
        <v>Almuerzo</v>
      </c>
      <c r="E8471" t="str">
        <v>05 Mayo</v>
      </c>
      <c r="F8471">
        <v>5</v>
      </c>
      <c r="G8471" s="1">
        <f>COMEDORES!M280</f>
        <v>3000</v>
      </c>
      <c r="H8471" s="1">
        <f>COMEDORES!N280</f>
        <v>0</v>
      </c>
    </row>
    <row r="8472">
      <c r="A8472" t="str">
        <v>Comedor Social</v>
      </c>
      <c r="B8472" t="str">
        <v>SAN MARCOS</v>
      </c>
      <c r="C8472" t="str">
        <v>ESQUIPULAS PALO GORDO</v>
      </c>
      <c r="D8472" t="str">
        <v>Almuerzo</v>
      </c>
      <c r="E8472" t="str">
        <v>06 Junio</v>
      </c>
      <c r="F8472">
        <v>6</v>
      </c>
      <c r="G8472" s="1">
        <f>COMEDORES!O280</f>
        <v>3150</v>
      </c>
      <c r="H8472" s="1">
        <f>COMEDORES!P280</f>
        <v>0</v>
      </c>
    </row>
    <row r="8473">
      <c r="A8473" t="str">
        <v>Comedor Social</v>
      </c>
      <c r="B8473" t="str">
        <v>SAN MARCOS</v>
      </c>
      <c r="C8473" t="str">
        <v>ESQUIPULAS PALO GORDO</v>
      </c>
      <c r="D8473" t="str">
        <v>Almuerzo</v>
      </c>
      <c r="E8473" t="str">
        <v>07 Julio</v>
      </c>
      <c r="F8473">
        <v>7</v>
      </c>
      <c r="G8473" s="1">
        <f>COMEDORES!Q280</f>
        <v>3436</v>
      </c>
      <c r="H8473" s="1">
        <f>COMEDORES!R280</f>
        <v>0</v>
      </c>
    </row>
    <row r="8474">
      <c r="A8474" t="str">
        <v>Comedor Social</v>
      </c>
      <c r="B8474" t="str">
        <v>SAN MARCOS</v>
      </c>
      <c r="C8474" t="str">
        <v>ESQUIPULAS PALO GORDO</v>
      </c>
      <c r="D8474" t="str">
        <v>Almuerzo</v>
      </c>
      <c r="E8474" t="str">
        <v>08 Agosto</v>
      </c>
      <c r="F8474">
        <v>8</v>
      </c>
      <c r="G8474" s="1">
        <f>COMEDORES!S280</f>
        <v>2965</v>
      </c>
      <c r="H8474" s="1">
        <f>COMEDORES!T280</f>
        <v>0</v>
      </c>
    </row>
    <row r="8475">
      <c r="A8475" t="str">
        <v>Comedor Social</v>
      </c>
      <c r="B8475" t="str">
        <v>SAN MARCOS</v>
      </c>
      <c r="C8475" t="str">
        <v>ESQUIPULAS PALO GORDO</v>
      </c>
      <c r="D8475" t="str">
        <v>Almuerzo</v>
      </c>
      <c r="E8475" t="str">
        <v>09 Septiembre</v>
      </c>
      <c r="F8475">
        <v>9</v>
      </c>
      <c r="G8475" s="1">
        <f>COMEDORES!U280</f>
        <v>2444</v>
      </c>
      <c r="H8475" s="1">
        <f>COMEDORES!V280</f>
        <v>0</v>
      </c>
    </row>
    <row r="8476">
      <c r="A8476" t="str">
        <v>Comedor Social</v>
      </c>
      <c r="B8476" t="str">
        <v>SAN MARCOS</v>
      </c>
      <c r="C8476" t="str">
        <v>LA BLANCA</v>
      </c>
      <c r="D8476" t="str">
        <v>Desayuno</v>
      </c>
      <c r="E8476" t="str">
        <v>01 Enero</v>
      </c>
      <c r="F8476">
        <v>1</v>
      </c>
      <c r="G8476" s="1">
        <f>COMEDORES!E281</f>
        <v>1800</v>
      </c>
      <c r="H8476" s="1">
        <f>COMEDORES!F281</f>
        <v>0</v>
      </c>
    </row>
    <row r="8477">
      <c r="A8477" t="str">
        <v>Comedor Social</v>
      </c>
      <c r="B8477" t="str">
        <v>SAN MARCOS</v>
      </c>
      <c r="C8477" t="str">
        <v>LA BLANCA</v>
      </c>
      <c r="D8477" t="str">
        <v>Desayuno</v>
      </c>
      <c r="E8477" t="str">
        <v>02 Febrero</v>
      </c>
      <c r="F8477">
        <v>2</v>
      </c>
      <c r="G8477" s="1">
        <f>COMEDORES!G281</f>
        <v>2000</v>
      </c>
      <c r="H8477" s="1">
        <f>COMEDORES!H281</f>
        <v>0</v>
      </c>
    </row>
    <row r="8478">
      <c r="A8478" t="str">
        <v>Comedor Social</v>
      </c>
      <c r="B8478" t="str">
        <v>SAN MARCOS</v>
      </c>
      <c r="C8478" t="str">
        <v>LA BLANCA</v>
      </c>
      <c r="D8478" t="str">
        <v>Desayuno</v>
      </c>
      <c r="E8478" t="str">
        <v>03 Marzo</v>
      </c>
      <c r="F8478">
        <v>3</v>
      </c>
      <c r="G8478" s="1">
        <f>COMEDORES!I281</f>
        <v>2200</v>
      </c>
      <c r="H8478" s="1">
        <f>COMEDORES!J281</f>
        <v>338492</v>
      </c>
    </row>
    <row r="8479">
      <c r="A8479" t="str">
        <v>Comedor Social</v>
      </c>
      <c r="B8479" t="str">
        <v>SAN MARCOS</v>
      </c>
      <c r="C8479" t="str">
        <v>LA BLANCA</v>
      </c>
      <c r="D8479" t="str">
        <v>Desayuno</v>
      </c>
      <c r="E8479" t="str">
        <v>04 Abril</v>
      </c>
      <c r="F8479">
        <v>4</v>
      </c>
      <c r="G8479" s="1">
        <f>COMEDORES!K281</f>
        <v>1000</v>
      </c>
      <c r="H8479" s="1">
        <f>COMEDORES!L281</f>
        <v>187348</v>
      </c>
    </row>
    <row r="8480">
      <c r="A8480" t="str">
        <v>Comedor Social</v>
      </c>
      <c r="B8480" t="str">
        <v>SAN MARCOS</v>
      </c>
      <c r="C8480" t="str">
        <v>LA BLANCA</v>
      </c>
      <c r="D8480" t="str">
        <v>Desayuno</v>
      </c>
      <c r="E8480" t="str">
        <v>05 Mayo</v>
      </c>
      <c r="F8480">
        <v>5</v>
      </c>
      <c r="G8480" s="1">
        <f>COMEDORES!M281</f>
        <v>0</v>
      </c>
      <c r="H8480" s="1">
        <f>COMEDORES!N281</f>
        <v>82180</v>
      </c>
    </row>
    <row r="8481">
      <c r="A8481" t="str">
        <v>Comedor Social</v>
      </c>
      <c r="B8481" t="str">
        <v>SAN MARCOS</v>
      </c>
      <c r="C8481" t="str">
        <v>LA BLANCA</v>
      </c>
      <c r="D8481" t="str">
        <v>Desayuno</v>
      </c>
      <c r="E8481" t="str">
        <v>06 Junio</v>
      </c>
      <c r="F8481">
        <v>6</v>
      </c>
      <c r="G8481" s="1">
        <f>COMEDORES!O281</f>
        <v>0</v>
      </c>
      <c r="H8481" s="1">
        <f>COMEDORES!P281</f>
        <v>0</v>
      </c>
    </row>
    <row r="8482">
      <c r="A8482" t="str">
        <v>Comedor Social</v>
      </c>
      <c r="B8482" t="str">
        <v>SAN MARCOS</v>
      </c>
      <c r="C8482" t="str">
        <v>LA BLANCA</v>
      </c>
      <c r="D8482" t="str">
        <v>Desayuno</v>
      </c>
      <c r="E8482" t="str">
        <v>07 Julio</v>
      </c>
      <c r="F8482">
        <v>7</v>
      </c>
      <c r="G8482" s="1">
        <f>COMEDORES!Q281</f>
        <v>0</v>
      </c>
      <c r="H8482" s="1">
        <f>COMEDORES!R281</f>
        <v>0</v>
      </c>
    </row>
    <row r="8483">
      <c r="A8483" t="str">
        <v>Comedor Social</v>
      </c>
      <c r="B8483" t="str">
        <v>SAN MARCOS</v>
      </c>
      <c r="C8483" t="str">
        <v>LA BLANCA</v>
      </c>
      <c r="D8483" t="str">
        <v>Desayuno</v>
      </c>
      <c r="E8483" t="str">
        <v>08 Agosto</v>
      </c>
      <c r="F8483">
        <v>8</v>
      </c>
      <c r="G8483" s="1">
        <f>COMEDORES!S281</f>
        <v>0</v>
      </c>
      <c r="H8483" s="1">
        <f>COMEDORES!T281</f>
        <v>0</v>
      </c>
    </row>
    <row r="8484">
      <c r="A8484" t="str">
        <v>Comedor Social</v>
      </c>
      <c r="B8484" t="str">
        <v>SAN MARCOS</v>
      </c>
      <c r="C8484" t="str">
        <v>LA BLANCA</v>
      </c>
      <c r="D8484" t="str">
        <v>Desayuno</v>
      </c>
      <c r="E8484" t="str">
        <v>09 Septiembre</v>
      </c>
      <c r="F8484">
        <v>9</v>
      </c>
      <c r="G8484" s="1">
        <f>COMEDORES!U281</f>
        <v>0</v>
      </c>
      <c r="H8484" s="1">
        <f>COMEDORES!V281</f>
        <v>0</v>
      </c>
    </row>
    <row r="8485">
      <c r="A8485" t="str">
        <v>Comedor Social</v>
      </c>
      <c r="B8485" t="str">
        <v>SAN MARCOS</v>
      </c>
      <c r="C8485" t="str">
        <v>LA BLANCA</v>
      </c>
      <c r="D8485" t="str">
        <v>Almuerzo</v>
      </c>
      <c r="E8485" t="str">
        <v>01 Enero</v>
      </c>
      <c r="F8485">
        <v>1</v>
      </c>
      <c r="G8485" s="1">
        <f>COMEDORES!E282</f>
        <v>2850</v>
      </c>
      <c r="H8485" s="1">
        <f>COMEDORES!F282</f>
        <v>0</v>
      </c>
    </row>
    <row r="8486">
      <c r="A8486" t="str">
        <v>Comedor Social</v>
      </c>
      <c r="B8486" t="str">
        <v>SAN MARCOS</v>
      </c>
      <c r="C8486" t="str">
        <v>LA BLANCA</v>
      </c>
      <c r="D8486" t="str">
        <v>Almuerzo</v>
      </c>
      <c r="E8486" t="str">
        <v>02 Febrero</v>
      </c>
      <c r="F8486">
        <v>2</v>
      </c>
      <c r="G8486" s="1">
        <f>COMEDORES!G282</f>
        <v>3000</v>
      </c>
      <c r="H8486" s="1">
        <f>COMEDORES!H282</f>
        <v>0</v>
      </c>
    </row>
    <row r="8487">
      <c r="A8487" t="str">
        <v>Comedor Social</v>
      </c>
      <c r="B8487" t="str">
        <v>SAN MARCOS</v>
      </c>
      <c r="C8487" t="str">
        <v>LA BLANCA</v>
      </c>
      <c r="D8487" t="str">
        <v>Almuerzo</v>
      </c>
      <c r="E8487" t="str">
        <v>03 Marzo</v>
      </c>
      <c r="F8487">
        <v>3</v>
      </c>
      <c r="G8487" s="1">
        <f>COMEDORES!I282</f>
        <v>3300</v>
      </c>
      <c r="H8487" s="1">
        <f>COMEDORES!J282</f>
        <v>0</v>
      </c>
    </row>
    <row r="8488">
      <c r="A8488" t="str">
        <v>Comedor Social</v>
      </c>
      <c r="B8488" t="str">
        <v>SAN MARCOS</v>
      </c>
      <c r="C8488" t="str">
        <v>LA BLANCA</v>
      </c>
      <c r="D8488" t="str">
        <v>Almuerzo</v>
      </c>
      <c r="E8488" t="str">
        <v>04 Abril</v>
      </c>
      <c r="F8488">
        <v>4</v>
      </c>
      <c r="G8488" s="1">
        <f>COMEDORES!K282</f>
        <v>1350</v>
      </c>
      <c r="H8488" s="1">
        <f>COMEDORES!L282</f>
        <v>0</v>
      </c>
    </row>
    <row r="8489">
      <c r="A8489" t="str">
        <v>Comedor Social</v>
      </c>
      <c r="B8489" t="str">
        <v>SAN MARCOS</v>
      </c>
      <c r="C8489" t="str">
        <v>LA BLANCA</v>
      </c>
      <c r="D8489" t="str">
        <v>Almuerzo</v>
      </c>
      <c r="E8489" t="str">
        <v>05 Mayo</v>
      </c>
      <c r="F8489">
        <v>5</v>
      </c>
      <c r="G8489" s="1">
        <f>COMEDORES!M282</f>
        <v>0</v>
      </c>
      <c r="H8489" s="1">
        <f>COMEDORES!N282</f>
        <v>0</v>
      </c>
    </row>
    <row r="8490">
      <c r="A8490" t="str">
        <v>Comedor Social</v>
      </c>
      <c r="B8490" t="str">
        <v>SAN MARCOS</v>
      </c>
      <c r="C8490" t="str">
        <v>LA BLANCA</v>
      </c>
      <c r="D8490" t="str">
        <v>Almuerzo</v>
      </c>
      <c r="E8490" t="str">
        <v>06 Junio</v>
      </c>
      <c r="F8490">
        <v>6</v>
      </c>
      <c r="G8490" s="1">
        <f>COMEDORES!O282</f>
        <v>0</v>
      </c>
      <c r="H8490" s="1">
        <f>COMEDORES!P282</f>
        <v>0</v>
      </c>
    </row>
    <row r="8491">
      <c r="A8491" t="str">
        <v>Comedor Social</v>
      </c>
      <c r="B8491" t="str">
        <v>SAN MARCOS</v>
      </c>
      <c r="C8491" t="str">
        <v>LA BLANCA</v>
      </c>
      <c r="D8491" t="str">
        <v>Almuerzo</v>
      </c>
      <c r="E8491" t="str">
        <v>07 Julio</v>
      </c>
      <c r="F8491">
        <v>7</v>
      </c>
      <c r="G8491" s="1">
        <f>COMEDORES!Q282</f>
        <v>0</v>
      </c>
      <c r="H8491" s="1">
        <f>COMEDORES!R282</f>
        <v>0</v>
      </c>
    </row>
    <row r="8492">
      <c r="A8492" t="str">
        <v>Comedor Social</v>
      </c>
      <c r="B8492" t="str">
        <v>SAN MARCOS</v>
      </c>
      <c r="C8492" t="str">
        <v>LA BLANCA</v>
      </c>
      <c r="D8492" t="str">
        <v>Almuerzo</v>
      </c>
      <c r="E8492" t="str">
        <v>08 Agosto</v>
      </c>
      <c r="F8492">
        <v>8</v>
      </c>
      <c r="G8492" s="1">
        <f>COMEDORES!S282</f>
        <v>0</v>
      </c>
      <c r="H8492" s="1">
        <f>COMEDORES!T282</f>
        <v>0</v>
      </c>
    </row>
    <row r="8493">
      <c r="A8493" t="str">
        <v>Comedor Social</v>
      </c>
      <c r="B8493" t="str">
        <v>SAN MARCOS</v>
      </c>
      <c r="C8493" t="str">
        <v>LA BLANCA</v>
      </c>
      <c r="D8493" t="str">
        <v>Almuerzo</v>
      </c>
      <c r="E8493" t="str">
        <v>09 Septiembre</v>
      </c>
      <c r="F8493">
        <v>9</v>
      </c>
      <c r="G8493" s="1">
        <f>COMEDORES!U282</f>
        <v>0</v>
      </c>
      <c r="H8493" s="1">
        <f>COMEDORES!V282</f>
        <v>0</v>
      </c>
    </row>
    <row r="8494">
      <c r="A8494" t="str">
        <v>Comedor Social</v>
      </c>
      <c r="B8494" t="str">
        <v>SAN MARCOS</v>
      </c>
      <c r="C8494" t="str">
        <v>LA REFORMA</v>
      </c>
      <c r="D8494" t="str">
        <v>Desayuno</v>
      </c>
      <c r="E8494" t="str">
        <v>01 Enero</v>
      </c>
      <c r="F8494">
        <v>1</v>
      </c>
      <c r="G8494" s="1">
        <f>COMEDORES!E283</f>
        <v>3600</v>
      </c>
      <c r="H8494" s="1">
        <f>COMEDORES!F283</f>
        <v>0</v>
      </c>
    </row>
    <row r="8495">
      <c r="A8495" t="str">
        <v>Comedor Social</v>
      </c>
      <c r="B8495" t="str">
        <v>SAN MARCOS</v>
      </c>
      <c r="C8495" t="str">
        <v>LA REFORMA</v>
      </c>
      <c r="D8495" t="str">
        <v>Desayuno</v>
      </c>
      <c r="E8495" t="str">
        <v>02 Febrero</v>
      </c>
      <c r="F8495">
        <v>2</v>
      </c>
      <c r="G8495" s="1">
        <f>COMEDORES!G283</f>
        <v>4000</v>
      </c>
      <c r="H8495" s="1">
        <f>COMEDORES!H283</f>
        <v>0</v>
      </c>
    </row>
    <row r="8496">
      <c r="A8496" t="str">
        <v>Comedor Social</v>
      </c>
      <c r="B8496" t="str">
        <v>SAN MARCOS</v>
      </c>
      <c r="C8496" t="str">
        <v>LA REFORMA</v>
      </c>
      <c r="D8496" t="str">
        <v>Desayuno</v>
      </c>
      <c r="E8496" t="str">
        <v>03 Marzo</v>
      </c>
      <c r="F8496">
        <v>3</v>
      </c>
      <c r="G8496" s="1">
        <f>COMEDORES!I283</f>
        <v>4400</v>
      </c>
      <c r="H8496" s="1">
        <f>COMEDORES!J283</f>
        <v>596904</v>
      </c>
    </row>
    <row r="8497">
      <c r="A8497" t="str">
        <v>Comedor Social</v>
      </c>
      <c r="B8497" t="str">
        <v>SAN MARCOS</v>
      </c>
      <c r="C8497" t="str">
        <v>LA REFORMA</v>
      </c>
      <c r="D8497" t="str">
        <v>Desayuno</v>
      </c>
      <c r="E8497" t="str">
        <v>04 Abril</v>
      </c>
      <c r="F8497">
        <v>4</v>
      </c>
      <c r="G8497" s="1">
        <f>COMEDORES!K283</f>
        <v>3800</v>
      </c>
      <c r="H8497" s="1">
        <f>COMEDORES!L283</f>
        <v>329868</v>
      </c>
    </row>
    <row r="8498">
      <c r="A8498" t="str">
        <v>Comedor Social</v>
      </c>
      <c r="B8498" t="str">
        <v>SAN MARCOS</v>
      </c>
      <c r="C8498" t="str">
        <v>LA REFORMA</v>
      </c>
      <c r="D8498" t="str">
        <v>Desayuno</v>
      </c>
      <c r="E8498" t="str">
        <v>05 Mayo</v>
      </c>
      <c r="F8498">
        <v>5</v>
      </c>
      <c r="G8498" s="1">
        <f>COMEDORES!M283</f>
        <v>3800</v>
      </c>
      <c r="H8498" s="1">
        <f>COMEDORES!N283</f>
        <v>294994</v>
      </c>
    </row>
    <row r="8499">
      <c r="A8499" t="str">
        <v>Comedor Social</v>
      </c>
      <c r="B8499" t="str">
        <v>SAN MARCOS</v>
      </c>
      <c r="C8499" t="str">
        <v>LA REFORMA</v>
      </c>
      <c r="D8499" t="str">
        <v>Desayuno</v>
      </c>
      <c r="E8499" t="str">
        <v>06 Junio</v>
      </c>
      <c r="F8499">
        <v>6</v>
      </c>
      <c r="G8499" s="1">
        <f>COMEDORES!O283</f>
        <v>4185</v>
      </c>
      <c r="H8499" s="1">
        <f>COMEDORES!P283</f>
        <v>307552</v>
      </c>
    </row>
    <row r="8500">
      <c r="A8500" t="str">
        <v>Comedor Social</v>
      </c>
      <c r="B8500" t="str">
        <v>SAN MARCOS</v>
      </c>
      <c r="C8500" t="str">
        <v>LA REFORMA</v>
      </c>
      <c r="D8500" t="str">
        <v>Desayuno</v>
      </c>
      <c r="E8500" t="str">
        <v>07 Julio</v>
      </c>
      <c r="F8500">
        <v>7</v>
      </c>
      <c r="G8500" s="1">
        <f>COMEDORES!Q283</f>
        <v>4600</v>
      </c>
      <c r="H8500" s="1">
        <f>COMEDORES!R283</f>
        <v>329372.3999999999</v>
      </c>
    </row>
    <row r="8501">
      <c r="A8501" t="str">
        <v>Comedor Social</v>
      </c>
      <c r="B8501" t="str">
        <v>SAN MARCOS</v>
      </c>
      <c r="C8501" t="str">
        <v>LA REFORMA</v>
      </c>
      <c r="D8501" t="str">
        <v>Desayuno</v>
      </c>
      <c r="E8501" t="str">
        <v>08 Agosto</v>
      </c>
      <c r="F8501">
        <v>8</v>
      </c>
      <c r="G8501" s="1">
        <f>COMEDORES!S283</f>
        <v>4062</v>
      </c>
      <c r="H8501" s="1">
        <f>COMEDORES!T283</f>
        <v>361284</v>
      </c>
    </row>
    <row r="8502">
      <c r="A8502" t="str">
        <v>Comedor Social</v>
      </c>
      <c r="B8502" t="str">
        <v>SAN MARCOS</v>
      </c>
      <c r="C8502" t="str">
        <v>LA REFORMA</v>
      </c>
      <c r="D8502" t="str">
        <v>Desayuno</v>
      </c>
      <c r="E8502" t="str">
        <v>09 Septiembre</v>
      </c>
      <c r="F8502">
        <v>9</v>
      </c>
      <c r="G8502" s="1">
        <f>COMEDORES!U283</f>
        <v>3703</v>
      </c>
      <c r="H8502" s="1">
        <f>COMEDORES!V283</f>
        <v>301175.28</v>
      </c>
    </row>
    <row r="8503">
      <c r="A8503" t="str">
        <v>Comedor Social</v>
      </c>
      <c r="B8503" t="str">
        <v>SAN MARCOS</v>
      </c>
      <c r="C8503" t="str">
        <v>LA REFORMA</v>
      </c>
      <c r="D8503" t="str">
        <v>Almuerzo</v>
      </c>
      <c r="E8503" t="str">
        <v>01 Enero</v>
      </c>
      <c r="F8503">
        <v>1</v>
      </c>
      <c r="G8503" s="1">
        <f>COMEDORES!E284</f>
        <v>4500</v>
      </c>
      <c r="H8503" s="1">
        <f>COMEDORES!F284</f>
        <v>0</v>
      </c>
    </row>
    <row r="8504">
      <c r="A8504" t="str">
        <v>Comedor Social</v>
      </c>
      <c r="B8504" t="str">
        <v>SAN MARCOS</v>
      </c>
      <c r="C8504" t="str">
        <v>LA REFORMA</v>
      </c>
      <c r="D8504" t="str">
        <v>Almuerzo</v>
      </c>
      <c r="E8504" t="str">
        <v>02 Febrero</v>
      </c>
      <c r="F8504">
        <v>2</v>
      </c>
      <c r="G8504" s="1">
        <f>COMEDORES!G284</f>
        <v>5000</v>
      </c>
      <c r="H8504" s="1">
        <f>COMEDORES!H284</f>
        <v>0</v>
      </c>
    </row>
    <row r="8505">
      <c r="A8505" t="str">
        <v>Comedor Social</v>
      </c>
      <c r="B8505" t="str">
        <v>SAN MARCOS</v>
      </c>
      <c r="C8505" t="str">
        <v>LA REFORMA</v>
      </c>
      <c r="D8505" t="str">
        <v>Almuerzo</v>
      </c>
      <c r="E8505" t="str">
        <v>03 Marzo</v>
      </c>
      <c r="F8505">
        <v>3</v>
      </c>
      <c r="G8505" s="1">
        <f>COMEDORES!I284</f>
        <v>5500</v>
      </c>
      <c r="H8505" s="1">
        <f>COMEDORES!J284</f>
        <v>0</v>
      </c>
    </row>
    <row r="8506">
      <c r="A8506" t="str">
        <v>Comedor Social</v>
      </c>
      <c r="B8506" t="str">
        <v>SAN MARCOS</v>
      </c>
      <c r="C8506" t="str">
        <v>LA REFORMA</v>
      </c>
      <c r="D8506" t="str">
        <v>Almuerzo</v>
      </c>
      <c r="E8506" t="str">
        <v>04 Abril</v>
      </c>
      <c r="F8506">
        <v>4</v>
      </c>
      <c r="G8506" s="1">
        <f>COMEDORES!K284</f>
        <v>4655</v>
      </c>
      <c r="H8506" s="1">
        <f>COMEDORES!L284</f>
        <v>0</v>
      </c>
    </row>
    <row r="8507">
      <c r="A8507" t="str">
        <v>Comedor Social</v>
      </c>
      <c r="B8507" t="str">
        <v>SAN MARCOS</v>
      </c>
      <c r="C8507" t="str">
        <v>LA REFORMA</v>
      </c>
      <c r="D8507" t="str">
        <v>Almuerzo</v>
      </c>
      <c r="E8507" t="str">
        <v>05 Mayo</v>
      </c>
      <c r="F8507">
        <v>5</v>
      </c>
      <c r="G8507" s="1">
        <f>COMEDORES!M284</f>
        <v>5000</v>
      </c>
      <c r="H8507" s="1">
        <f>COMEDORES!N284</f>
        <v>0</v>
      </c>
    </row>
    <row r="8508">
      <c r="A8508" t="str">
        <v>Comedor Social</v>
      </c>
      <c r="B8508" t="str">
        <v>SAN MARCOS</v>
      </c>
      <c r="C8508" t="str">
        <v>LA REFORMA</v>
      </c>
      <c r="D8508" t="str">
        <v>Almuerzo</v>
      </c>
      <c r="E8508" t="str">
        <v>06 Junio</v>
      </c>
      <c r="F8508">
        <v>6</v>
      </c>
      <c r="G8508" s="1">
        <f>COMEDORES!O284</f>
        <v>5250</v>
      </c>
      <c r="H8508" s="1">
        <f>COMEDORES!P284</f>
        <v>0</v>
      </c>
    </row>
    <row r="8509">
      <c r="A8509" t="str">
        <v>Comedor Social</v>
      </c>
      <c r="B8509" t="str">
        <v>SAN MARCOS</v>
      </c>
      <c r="C8509" t="str">
        <v>LA REFORMA</v>
      </c>
      <c r="D8509" t="str">
        <v>Almuerzo</v>
      </c>
      <c r="E8509" t="str">
        <v>07 Julio</v>
      </c>
      <c r="F8509">
        <v>7</v>
      </c>
      <c r="G8509" s="1">
        <f>COMEDORES!Q284</f>
        <v>5750</v>
      </c>
      <c r="H8509" s="1">
        <f>COMEDORES!R284</f>
        <v>0</v>
      </c>
    </row>
    <row r="8510">
      <c r="A8510" t="str">
        <v>Comedor Social</v>
      </c>
      <c r="B8510" t="str">
        <v>SAN MARCOS</v>
      </c>
      <c r="C8510" t="str">
        <v>LA REFORMA</v>
      </c>
      <c r="D8510" t="str">
        <v>Almuerzo</v>
      </c>
      <c r="E8510" t="str">
        <v>08 Agosto</v>
      </c>
      <c r="F8510">
        <v>8</v>
      </c>
      <c r="G8510" s="1">
        <f>COMEDORES!S284</f>
        <v>4587</v>
      </c>
      <c r="H8510" s="1">
        <f>COMEDORES!T284</f>
        <v>0</v>
      </c>
    </row>
    <row r="8511">
      <c r="A8511" t="str">
        <v>Comedor Social</v>
      </c>
      <c r="B8511" t="str">
        <v>SAN MARCOS</v>
      </c>
      <c r="C8511" t="str">
        <v>LA REFORMA</v>
      </c>
      <c r="D8511" t="str">
        <v>Almuerzo</v>
      </c>
      <c r="E8511" t="str">
        <v>09 Septiembre</v>
      </c>
      <c r="F8511">
        <v>9</v>
      </c>
      <c r="G8511" s="1">
        <f>COMEDORES!U284</f>
        <v>5000</v>
      </c>
      <c r="H8511" s="1">
        <f>COMEDORES!V284</f>
        <v>0</v>
      </c>
    </row>
    <row r="8512">
      <c r="A8512" t="str">
        <v>Comedor Social</v>
      </c>
      <c r="B8512" t="str">
        <v>SAN MARCOS</v>
      </c>
      <c r="C8512" t="str">
        <v>MALACATAN</v>
      </c>
      <c r="D8512" t="str">
        <v>Desayuno</v>
      </c>
      <c r="E8512" t="str">
        <v>01 Enero</v>
      </c>
      <c r="F8512">
        <v>1</v>
      </c>
      <c r="G8512" s="1">
        <f>COMEDORES!E285</f>
        <v>1800</v>
      </c>
      <c r="H8512" s="1">
        <f>COMEDORES!F285</f>
        <v>0</v>
      </c>
    </row>
    <row r="8513">
      <c r="A8513" t="str">
        <v>Comedor Social</v>
      </c>
      <c r="B8513" t="str">
        <v>SAN MARCOS</v>
      </c>
      <c r="C8513" t="str">
        <v>MALACATAN</v>
      </c>
      <c r="D8513" t="str">
        <v>Desayuno</v>
      </c>
      <c r="E8513" t="str">
        <v>02 Febrero</v>
      </c>
      <c r="F8513">
        <v>2</v>
      </c>
      <c r="G8513" s="1">
        <f>COMEDORES!G285</f>
        <v>2000</v>
      </c>
      <c r="H8513" s="1">
        <f>COMEDORES!H285</f>
        <v>0</v>
      </c>
    </row>
    <row r="8514">
      <c r="A8514" t="str">
        <v>Comedor Social</v>
      </c>
      <c r="B8514" t="str">
        <v>SAN MARCOS</v>
      </c>
      <c r="C8514" t="str">
        <v>MALACATAN</v>
      </c>
      <c r="D8514" t="str">
        <v>Desayuno</v>
      </c>
      <c r="E8514" t="str">
        <v>03 Marzo</v>
      </c>
      <c r="F8514">
        <v>3</v>
      </c>
      <c r="G8514" s="1">
        <f>COMEDORES!I285</f>
        <v>2200</v>
      </c>
      <c r="H8514" s="1">
        <f>COMEDORES!J285</f>
        <v>336417.2</v>
      </c>
    </row>
    <row r="8515">
      <c r="A8515" t="str">
        <v>Comedor Social</v>
      </c>
      <c r="B8515" t="str">
        <v>SAN MARCOS</v>
      </c>
      <c r="C8515" t="str">
        <v>MALACATAN</v>
      </c>
      <c r="D8515" t="str">
        <v>Desayuno</v>
      </c>
      <c r="E8515" t="str">
        <v>04 Abril</v>
      </c>
      <c r="F8515">
        <v>4</v>
      </c>
      <c r="G8515" s="1">
        <f>COMEDORES!K285</f>
        <v>1800</v>
      </c>
      <c r="H8515" s="1">
        <f>COMEDORES!L285</f>
        <v>190077.99999999994</v>
      </c>
    </row>
    <row r="8516">
      <c r="A8516" t="str">
        <v>Comedor Social</v>
      </c>
      <c r="B8516" t="str">
        <v>SAN MARCOS</v>
      </c>
      <c r="C8516" t="str">
        <v>MALACATAN</v>
      </c>
      <c r="D8516" t="str">
        <v>Desayuno</v>
      </c>
      <c r="E8516" t="str">
        <v>05 Mayo</v>
      </c>
      <c r="F8516">
        <v>5</v>
      </c>
      <c r="G8516" s="1">
        <f>COMEDORES!M285</f>
        <v>2000</v>
      </c>
      <c r="H8516" s="1">
        <f>COMEDORES!N285</f>
        <v>157242.4</v>
      </c>
    </row>
    <row r="8517">
      <c r="A8517" t="str">
        <v>Comedor Social</v>
      </c>
      <c r="B8517" t="str">
        <v>SAN MARCOS</v>
      </c>
      <c r="C8517" t="str">
        <v>MALACATAN</v>
      </c>
      <c r="D8517" t="str">
        <v>Desayuno</v>
      </c>
      <c r="E8517" t="str">
        <v>06 Junio</v>
      </c>
      <c r="F8517">
        <v>6</v>
      </c>
      <c r="G8517" s="1">
        <f>COMEDORES!O285</f>
        <v>2100</v>
      </c>
      <c r="H8517" s="1">
        <f>COMEDORES!P285</f>
        <v>167672.40000000002</v>
      </c>
    </row>
    <row r="8518">
      <c r="A8518" t="str">
        <v>Comedor Social</v>
      </c>
      <c r="B8518" t="str">
        <v>SAN MARCOS</v>
      </c>
      <c r="C8518" t="str">
        <v>MALACATAN</v>
      </c>
      <c r="D8518" t="str">
        <v>Desayuno</v>
      </c>
      <c r="E8518" t="str">
        <v>07 Julio</v>
      </c>
      <c r="F8518">
        <v>7</v>
      </c>
      <c r="G8518" s="1">
        <f>COMEDORES!Q285</f>
        <v>1100</v>
      </c>
      <c r="H8518" s="1">
        <f>COMEDORES!R285</f>
        <v>172250.40000000002</v>
      </c>
    </row>
    <row r="8519">
      <c r="A8519" t="str">
        <v>Comedor Social</v>
      </c>
      <c r="B8519" t="str">
        <v>SAN MARCOS</v>
      </c>
      <c r="C8519" t="str">
        <v>MALACATAN</v>
      </c>
      <c r="D8519" t="str">
        <v>Desayuno</v>
      </c>
      <c r="E8519" t="str">
        <v>08 Agosto</v>
      </c>
      <c r="F8519">
        <v>8</v>
      </c>
      <c r="G8519" s="1">
        <f>COMEDORES!S285</f>
        <v>2100</v>
      </c>
      <c r="H8519" s="1">
        <f>COMEDORES!T285</f>
        <v>87300</v>
      </c>
    </row>
    <row r="8520">
      <c r="A8520" t="str">
        <v>Comedor Social</v>
      </c>
      <c r="B8520" t="str">
        <v>SAN MARCOS</v>
      </c>
      <c r="C8520" t="str">
        <v>MALACATAN</v>
      </c>
      <c r="D8520" t="str">
        <v>Desayuno</v>
      </c>
      <c r="E8520" t="str">
        <v>09 Septiembre</v>
      </c>
      <c r="F8520">
        <v>9</v>
      </c>
      <c r="G8520" s="1">
        <f>COMEDORES!U285</f>
        <v>2000</v>
      </c>
      <c r="H8520" s="1">
        <f>COMEDORES!V285</f>
        <v>145500</v>
      </c>
    </row>
    <row r="8521">
      <c r="A8521" t="str">
        <v>Comedor Social</v>
      </c>
      <c r="B8521" t="str">
        <v>SAN MARCOS</v>
      </c>
      <c r="C8521" t="str">
        <v>MALACATAN</v>
      </c>
      <c r="D8521" t="str">
        <v>Almuerzo</v>
      </c>
      <c r="E8521" t="str">
        <v>01 Enero</v>
      </c>
      <c r="F8521">
        <v>1</v>
      </c>
      <c r="G8521" s="1">
        <f>COMEDORES!E286</f>
        <v>2850</v>
      </c>
      <c r="H8521" s="1">
        <f>COMEDORES!F286</f>
        <v>0</v>
      </c>
    </row>
    <row r="8522">
      <c r="A8522" t="str">
        <v>Comedor Social</v>
      </c>
      <c r="B8522" t="str">
        <v>SAN MARCOS</v>
      </c>
      <c r="C8522" t="str">
        <v>MALACATAN</v>
      </c>
      <c r="D8522" t="str">
        <v>Almuerzo</v>
      </c>
      <c r="E8522" t="str">
        <v>02 Febrero</v>
      </c>
      <c r="F8522">
        <v>2</v>
      </c>
      <c r="G8522" s="1">
        <f>COMEDORES!G286</f>
        <v>3000</v>
      </c>
      <c r="H8522" s="1">
        <f>COMEDORES!H286</f>
        <v>0</v>
      </c>
    </row>
    <row r="8523">
      <c r="A8523" t="str">
        <v>Comedor Social</v>
      </c>
      <c r="B8523" t="str">
        <v>SAN MARCOS</v>
      </c>
      <c r="C8523" t="str">
        <v>MALACATAN</v>
      </c>
      <c r="D8523" t="str">
        <v>Almuerzo</v>
      </c>
      <c r="E8523" t="str">
        <v>03 Marzo</v>
      </c>
      <c r="F8523">
        <v>3</v>
      </c>
      <c r="G8523" s="1">
        <f>COMEDORES!I286</f>
        <v>3300</v>
      </c>
      <c r="H8523" s="1">
        <f>COMEDORES!J286</f>
        <v>0</v>
      </c>
    </row>
    <row r="8524">
      <c r="A8524" t="str">
        <v>Comedor Social</v>
      </c>
      <c r="B8524" t="str">
        <v>SAN MARCOS</v>
      </c>
      <c r="C8524" t="str">
        <v>MALACATAN</v>
      </c>
      <c r="D8524" t="str">
        <v>Almuerzo</v>
      </c>
      <c r="E8524" t="str">
        <v>04 Abril</v>
      </c>
      <c r="F8524">
        <v>4</v>
      </c>
      <c r="G8524" s="1">
        <f>COMEDORES!K286</f>
        <v>2686</v>
      </c>
      <c r="H8524" s="1">
        <f>COMEDORES!L286</f>
        <v>0</v>
      </c>
    </row>
    <row r="8525">
      <c r="A8525" t="str">
        <v>Comedor Social</v>
      </c>
      <c r="B8525" t="str">
        <v>SAN MARCOS</v>
      </c>
      <c r="C8525" t="str">
        <v>MALACATAN</v>
      </c>
      <c r="D8525" t="str">
        <v>Almuerzo</v>
      </c>
      <c r="E8525" t="str">
        <v>05 Mayo</v>
      </c>
      <c r="F8525">
        <v>5</v>
      </c>
      <c r="G8525" s="1">
        <f>COMEDORES!M286</f>
        <v>2791</v>
      </c>
      <c r="H8525" s="1">
        <f>COMEDORES!N286</f>
        <v>0</v>
      </c>
    </row>
    <row r="8526">
      <c r="A8526" t="str">
        <v>Comedor Social</v>
      </c>
      <c r="B8526" t="str">
        <v>SAN MARCOS</v>
      </c>
      <c r="C8526" t="str">
        <v>MALACATAN</v>
      </c>
      <c r="D8526" t="str">
        <v>Almuerzo</v>
      </c>
      <c r="E8526" t="str">
        <v>06 Junio</v>
      </c>
      <c r="F8526">
        <v>6</v>
      </c>
      <c r="G8526" s="1">
        <f>COMEDORES!O286</f>
        <v>2826</v>
      </c>
      <c r="H8526" s="1">
        <f>COMEDORES!P286</f>
        <v>0</v>
      </c>
    </row>
    <row r="8527">
      <c r="A8527" t="str">
        <v>Comedor Social</v>
      </c>
      <c r="B8527" t="str">
        <v>SAN MARCOS</v>
      </c>
      <c r="C8527" t="str">
        <v>MALACATAN</v>
      </c>
      <c r="D8527" t="str">
        <v>Almuerzo</v>
      </c>
      <c r="E8527" t="str">
        <v>07 Julio</v>
      </c>
      <c r="F8527">
        <v>7</v>
      </c>
      <c r="G8527" s="1">
        <f>COMEDORES!Q286</f>
        <v>1650</v>
      </c>
      <c r="H8527" s="1">
        <f>COMEDORES!R286</f>
        <v>0</v>
      </c>
    </row>
    <row r="8528">
      <c r="A8528" t="str">
        <v>Comedor Social</v>
      </c>
      <c r="B8528" t="str">
        <v>SAN MARCOS</v>
      </c>
      <c r="C8528" t="str">
        <v>MALACATAN</v>
      </c>
      <c r="D8528" t="str">
        <v>Almuerzo</v>
      </c>
      <c r="E8528" t="str">
        <v>08 Agosto</v>
      </c>
      <c r="F8528">
        <v>8</v>
      </c>
      <c r="G8528" s="1">
        <f>COMEDORES!S286</f>
        <v>3150</v>
      </c>
      <c r="H8528" s="1">
        <f>COMEDORES!T286</f>
        <v>0</v>
      </c>
    </row>
    <row r="8529">
      <c r="A8529" t="str">
        <v>Comedor Social</v>
      </c>
      <c r="B8529" t="str">
        <v>SAN MARCOS</v>
      </c>
      <c r="C8529" t="str">
        <v>MALACATAN</v>
      </c>
      <c r="D8529" t="str">
        <v>Almuerzo</v>
      </c>
      <c r="E8529" t="str">
        <v>09 Septiembre</v>
      </c>
      <c r="F8529">
        <v>9</v>
      </c>
      <c r="G8529" s="1">
        <f>COMEDORES!U286</f>
        <v>3000</v>
      </c>
      <c r="H8529" s="1">
        <f>COMEDORES!V286</f>
        <v>0</v>
      </c>
    </row>
    <row r="8530">
      <c r="A8530" t="str">
        <v>Comedor Social</v>
      </c>
      <c r="B8530" t="str">
        <v>SAN MARCOS</v>
      </c>
      <c r="C8530" t="str">
        <v>OCOS</v>
      </c>
      <c r="D8530" t="str">
        <v>Desayuno</v>
      </c>
      <c r="E8530" t="str">
        <v>01 Enero</v>
      </c>
      <c r="F8530">
        <v>1</v>
      </c>
      <c r="G8530" s="1">
        <f>COMEDORES!E287</f>
        <v>0</v>
      </c>
      <c r="H8530" s="1">
        <f>COMEDORES!F287</f>
        <v>0</v>
      </c>
    </row>
    <row r="8531">
      <c r="A8531" t="str">
        <v>Comedor Social</v>
      </c>
      <c r="B8531" t="str">
        <v>SAN MARCOS</v>
      </c>
      <c r="C8531" t="str">
        <v>OCOS</v>
      </c>
      <c r="D8531" t="str">
        <v>Desayuno</v>
      </c>
      <c r="E8531" t="str">
        <v>02 Febrero</v>
      </c>
      <c r="F8531">
        <v>2</v>
      </c>
      <c r="G8531" s="1">
        <f>COMEDORES!G287</f>
        <v>0</v>
      </c>
      <c r="H8531" s="1">
        <f>COMEDORES!H287</f>
        <v>0</v>
      </c>
    </row>
    <row r="8532">
      <c r="A8532" t="str">
        <v>Comedor Social</v>
      </c>
      <c r="B8532" t="str">
        <v>SAN MARCOS</v>
      </c>
      <c r="C8532" t="str">
        <v>OCOS</v>
      </c>
      <c r="D8532" t="str">
        <v>Desayuno</v>
      </c>
      <c r="E8532" t="str">
        <v>03 Marzo</v>
      </c>
      <c r="F8532">
        <v>3</v>
      </c>
      <c r="G8532" s="1">
        <f>COMEDORES!I287</f>
        <v>0</v>
      </c>
      <c r="H8532" s="1">
        <f>COMEDORES!J287</f>
        <v>0</v>
      </c>
    </row>
    <row r="8533">
      <c r="A8533" t="str">
        <v>Comedor Social</v>
      </c>
      <c r="B8533" t="str">
        <v>SAN MARCOS</v>
      </c>
      <c r="C8533" t="str">
        <v>OCOS</v>
      </c>
      <c r="D8533" t="str">
        <v>Desayuno</v>
      </c>
      <c r="E8533" t="str">
        <v>04 Abril</v>
      </c>
      <c r="F8533">
        <v>4</v>
      </c>
      <c r="G8533" s="1">
        <f>COMEDORES!K287</f>
        <v>0</v>
      </c>
      <c r="H8533" s="1">
        <f>COMEDORES!L287</f>
        <v>0</v>
      </c>
    </row>
    <row r="8534">
      <c r="A8534" t="str">
        <v>Comedor Social</v>
      </c>
      <c r="B8534" t="str">
        <v>SAN MARCOS</v>
      </c>
      <c r="C8534" t="str">
        <v>OCOS</v>
      </c>
      <c r="D8534" t="str">
        <v>Desayuno</v>
      </c>
      <c r="E8534" t="str">
        <v>05 Mayo</v>
      </c>
      <c r="F8534">
        <v>5</v>
      </c>
      <c r="G8534" s="1">
        <f>COMEDORES!M287</f>
        <v>0</v>
      </c>
      <c r="H8534" s="1">
        <f>COMEDORES!N287</f>
        <v>0</v>
      </c>
    </row>
    <row r="8535">
      <c r="A8535" t="str">
        <v>Comedor Social</v>
      </c>
      <c r="B8535" t="str">
        <v>SAN MARCOS</v>
      </c>
      <c r="C8535" t="str">
        <v>OCOS</v>
      </c>
      <c r="D8535" t="str">
        <v>Desayuno</v>
      </c>
      <c r="E8535" t="str">
        <v>06 Junio</v>
      </c>
      <c r="F8535">
        <v>6</v>
      </c>
      <c r="G8535" s="1">
        <f>COMEDORES!O287</f>
        <v>0</v>
      </c>
      <c r="H8535" s="1">
        <f>COMEDORES!P287</f>
        <v>0</v>
      </c>
    </row>
    <row r="8536">
      <c r="A8536" t="str">
        <v>Comedor Social</v>
      </c>
      <c r="B8536" t="str">
        <v>SAN MARCOS</v>
      </c>
      <c r="C8536" t="str">
        <v>OCOS</v>
      </c>
      <c r="D8536" t="str">
        <v>Desayuno</v>
      </c>
      <c r="E8536" t="str">
        <v>07 Julio</v>
      </c>
      <c r="F8536">
        <v>7</v>
      </c>
      <c r="G8536" s="1">
        <f>COMEDORES!Q287</f>
        <v>1500</v>
      </c>
      <c r="H8536" s="1">
        <f>COMEDORES!R287</f>
        <v>0</v>
      </c>
    </row>
    <row r="8537">
      <c r="A8537" t="str">
        <v>Comedor Social</v>
      </c>
      <c r="B8537" t="str">
        <v>SAN MARCOS</v>
      </c>
      <c r="C8537" t="str">
        <v>OCOS</v>
      </c>
      <c r="D8537" t="str">
        <v>Desayuno</v>
      </c>
      <c r="E8537" t="str">
        <v>08 Agosto</v>
      </c>
      <c r="F8537">
        <v>8</v>
      </c>
      <c r="G8537" s="1">
        <f>COMEDORES!S287</f>
        <v>3150</v>
      </c>
      <c r="H8537" s="1">
        <f>COMEDORES!T287</f>
        <v>0</v>
      </c>
    </row>
    <row r="8538">
      <c r="A8538" t="str">
        <v>Comedor Social</v>
      </c>
      <c r="B8538" t="str">
        <v>SAN MARCOS</v>
      </c>
      <c r="C8538" t="str">
        <v>OCOS</v>
      </c>
      <c r="D8538" t="str">
        <v>Desayuno</v>
      </c>
      <c r="E8538" t="str">
        <v>09 Septiembre</v>
      </c>
      <c r="F8538">
        <v>9</v>
      </c>
      <c r="G8538" s="1">
        <f>COMEDORES!U287</f>
        <v>0</v>
      </c>
      <c r="H8538" s="1">
        <f>COMEDORES!V287</f>
        <v>305250</v>
      </c>
    </row>
    <row r="8539">
      <c r="A8539" t="str">
        <v>Comedor Social</v>
      </c>
      <c r="B8539" t="str">
        <v>SAN MARCOS</v>
      </c>
      <c r="C8539" t="str">
        <v>OCOS</v>
      </c>
      <c r="D8539" t="str">
        <v>Almuerzo</v>
      </c>
      <c r="E8539" t="str">
        <v>01 Enero</v>
      </c>
      <c r="F8539">
        <v>1</v>
      </c>
      <c r="G8539" s="1">
        <f>COMEDORES!E288</f>
        <v>0</v>
      </c>
      <c r="H8539" s="1">
        <f>COMEDORES!F288</f>
        <v>0</v>
      </c>
    </row>
    <row r="8540">
      <c r="A8540" t="str">
        <v>Comedor Social</v>
      </c>
      <c r="B8540" t="str">
        <v>SAN MARCOS</v>
      </c>
      <c r="C8540" t="str">
        <v>OCOS</v>
      </c>
      <c r="D8540" t="str">
        <v>Almuerzo</v>
      </c>
      <c r="E8540" t="str">
        <v>02 Febrero</v>
      </c>
      <c r="F8540">
        <v>2</v>
      </c>
      <c r="G8540" s="1">
        <f>COMEDORES!G288</f>
        <v>0</v>
      </c>
      <c r="H8540" s="1">
        <f>COMEDORES!H288</f>
        <v>0</v>
      </c>
    </row>
    <row r="8541">
      <c r="A8541" t="str">
        <v>Comedor Social</v>
      </c>
      <c r="B8541" t="str">
        <v>SAN MARCOS</v>
      </c>
      <c r="C8541" t="str">
        <v>OCOS</v>
      </c>
      <c r="D8541" t="str">
        <v>Almuerzo</v>
      </c>
      <c r="E8541" t="str">
        <v>03 Marzo</v>
      </c>
      <c r="F8541">
        <v>3</v>
      </c>
      <c r="G8541" s="1">
        <f>COMEDORES!I288</f>
        <v>0</v>
      </c>
      <c r="H8541" s="1">
        <f>COMEDORES!J288</f>
        <v>0</v>
      </c>
    </row>
    <row r="8542">
      <c r="A8542" t="str">
        <v>Comedor Social</v>
      </c>
      <c r="B8542" t="str">
        <v>SAN MARCOS</v>
      </c>
      <c r="C8542" t="str">
        <v>OCOS</v>
      </c>
      <c r="D8542" t="str">
        <v>Almuerzo</v>
      </c>
      <c r="E8542" t="str">
        <v>04 Abril</v>
      </c>
      <c r="F8542">
        <v>4</v>
      </c>
      <c r="G8542" s="1">
        <f>COMEDORES!K288</f>
        <v>0</v>
      </c>
      <c r="H8542" s="1">
        <f>COMEDORES!L288</f>
        <v>0</v>
      </c>
    </row>
    <row r="8543">
      <c r="A8543" t="str">
        <v>Comedor Social</v>
      </c>
      <c r="B8543" t="str">
        <v>SAN MARCOS</v>
      </c>
      <c r="C8543" t="str">
        <v>OCOS</v>
      </c>
      <c r="D8543" t="str">
        <v>Almuerzo</v>
      </c>
      <c r="E8543" t="str">
        <v>05 Mayo</v>
      </c>
      <c r="F8543">
        <v>5</v>
      </c>
      <c r="G8543" s="1">
        <f>COMEDORES!M288</f>
        <v>0</v>
      </c>
      <c r="H8543" s="1">
        <f>COMEDORES!N288</f>
        <v>0</v>
      </c>
    </row>
    <row r="8544">
      <c r="A8544" t="str">
        <v>Comedor Social</v>
      </c>
      <c r="B8544" t="str">
        <v>SAN MARCOS</v>
      </c>
      <c r="C8544" t="str">
        <v>OCOS</v>
      </c>
      <c r="D8544" t="str">
        <v>Almuerzo</v>
      </c>
      <c r="E8544" t="str">
        <v>06 Junio</v>
      </c>
      <c r="F8544">
        <v>6</v>
      </c>
      <c r="G8544" s="1">
        <f>COMEDORES!O288</f>
        <v>0</v>
      </c>
      <c r="H8544" s="1">
        <f>COMEDORES!P288</f>
        <v>0</v>
      </c>
    </row>
    <row r="8545">
      <c r="A8545" t="str">
        <v>Comedor Social</v>
      </c>
      <c r="B8545" t="str">
        <v>SAN MARCOS</v>
      </c>
      <c r="C8545" t="str">
        <v>OCOS</v>
      </c>
      <c r="D8545" t="str">
        <v>Almuerzo</v>
      </c>
      <c r="E8545" t="str">
        <v>07 Julio</v>
      </c>
      <c r="F8545">
        <v>7</v>
      </c>
      <c r="G8545" s="1">
        <f>COMEDORES!Q288</f>
        <v>2000</v>
      </c>
      <c r="H8545" s="1">
        <f>COMEDORES!R288</f>
        <v>0</v>
      </c>
    </row>
    <row r="8546">
      <c r="A8546" t="str">
        <v>Comedor Social</v>
      </c>
      <c r="B8546" t="str">
        <v>SAN MARCOS</v>
      </c>
      <c r="C8546" t="str">
        <v>OCOS</v>
      </c>
      <c r="D8546" t="str">
        <v>Almuerzo</v>
      </c>
      <c r="E8546" t="str">
        <v>08 Agosto</v>
      </c>
      <c r="F8546">
        <v>8</v>
      </c>
      <c r="G8546" s="1">
        <f>COMEDORES!S288</f>
        <v>4200</v>
      </c>
      <c r="H8546" s="1">
        <f>COMEDORES!T288</f>
        <v>0</v>
      </c>
    </row>
    <row r="8547">
      <c r="A8547" t="str">
        <v>Comedor Social</v>
      </c>
      <c r="B8547" t="str">
        <v>SAN MARCOS</v>
      </c>
      <c r="C8547" t="str">
        <v>OCOS</v>
      </c>
      <c r="D8547" t="str">
        <v>Almuerzo</v>
      </c>
      <c r="E8547" t="str">
        <v>09 Septiembre</v>
      </c>
      <c r="F8547">
        <v>9</v>
      </c>
      <c r="G8547" s="1">
        <f>COMEDORES!U288</f>
        <v>0</v>
      </c>
      <c r="H8547" s="1">
        <f>COMEDORES!V288</f>
        <v>0</v>
      </c>
    </row>
    <row r="8548">
      <c r="A8548" t="str">
        <v>Comedor Social</v>
      </c>
      <c r="B8548" t="str">
        <v>SAN MARCOS</v>
      </c>
      <c r="C8548" t="str">
        <v>OCOS 2</v>
      </c>
      <c r="D8548" t="str">
        <v>Desayuno</v>
      </c>
      <c r="E8548" t="str">
        <v>01 Enero</v>
      </c>
      <c r="F8548">
        <v>1</v>
      </c>
      <c r="G8548" s="1">
        <f>COMEDORES!E289</f>
        <v>0</v>
      </c>
      <c r="H8548" s="1">
        <f>COMEDORES!F289</f>
        <v>0</v>
      </c>
    </row>
    <row r="8549">
      <c r="A8549" t="str">
        <v>Comedor Social</v>
      </c>
      <c r="B8549" t="str">
        <v>SAN MARCOS</v>
      </c>
      <c r="C8549" t="str">
        <v>OCOS 2</v>
      </c>
      <c r="D8549" t="str">
        <v>Desayuno</v>
      </c>
      <c r="E8549" t="str">
        <v>02 Febrero</v>
      </c>
      <c r="F8549">
        <v>2</v>
      </c>
      <c r="G8549" s="1">
        <f>COMEDORES!G289</f>
        <v>0</v>
      </c>
      <c r="H8549" s="1">
        <f>COMEDORES!H289</f>
        <v>0</v>
      </c>
    </row>
    <row r="8550">
      <c r="A8550" t="str">
        <v>Comedor Social</v>
      </c>
      <c r="B8550" t="str">
        <v>SAN MARCOS</v>
      </c>
      <c r="C8550" t="str">
        <v>OCOS 2</v>
      </c>
      <c r="D8550" t="str">
        <v>Desayuno</v>
      </c>
      <c r="E8550" t="str">
        <v>03 Marzo</v>
      </c>
      <c r="F8550">
        <v>3</v>
      </c>
      <c r="G8550" s="1">
        <f>COMEDORES!I289</f>
        <v>0</v>
      </c>
      <c r="H8550" s="1">
        <f>COMEDORES!J289</f>
        <v>0</v>
      </c>
    </row>
    <row r="8551">
      <c r="A8551" t="str">
        <v>Comedor Social</v>
      </c>
      <c r="B8551" t="str">
        <v>SAN MARCOS</v>
      </c>
      <c r="C8551" t="str">
        <v>OCOS 2</v>
      </c>
      <c r="D8551" t="str">
        <v>Desayuno</v>
      </c>
      <c r="E8551" t="str">
        <v>04 Abril</v>
      </c>
      <c r="F8551">
        <v>4</v>
      </c>
      <c r="G8551" s="1">
        <f>COMEDORES!K289</f>
        <v>0</v>
      </c>
      <c r="H8551" s="1">
        <f>COMEDORES!L289</f>
        <v>0</v>
      </c>
    </row>
    <row r="8552">
      <c r="A8552" t="str">
        <v>Comedor Social</v>
      </c>
      <c r="B8552" t="str">
        <v>SAN MARCOS</v>
      </c>
      <c r="C8552" t="str">
        <v>OCOS 2</v>
      </c>
      <c r="D8552" t="str">
        <v>Desayuno</v>
      </c>
      <c r="E8552" t="str">
        <v>05 Mayo</v>
      </c>
      <c r="F8552">
        <v>5</v>
      </c>
      <c r="G8552" s="1">
        <f>COMEDORES!M289</f>
        <v>0</v>
      </c>
      <c r="H8552" s="1">
        <f>COMEDORES!N289</f>
        <v>0</v>
      </c>
    </row>
    <row r="8553">
      <c r="A8553" t="str">
        <v>Comedor Social</v>
      </c>
      <c r="B8553" t="str">
        <v>SAN MARCOS</v>
      </c>
      <c r="C8553" t="str">
        <v>OCOS 2</v>
      </c>
      <c r="D8553" t="str">
        <v>Desayuno</v>
      </c>
      <c r="E8553" t="str">
        <v>06 Junio</v>
      </c>
      <c r="F8553">
        <v>6</v>
      </c>
      <c r="G8553" s="1">
        <f>COMEDORES!O289</f>
        <v>0</v>
      </c>
      <c r="H8553" s="1">
        <f>COMEDORES!P289</f>
        <v>0</v>
      </c>
    </row>
    <row r="8554">
      <c r="A8554" t="str">
        <v>Comedor Social</v>
      </c>
      <c r="B8554" t="str">
        <v>SAN MARCOS</v>
      </c>
      <c r="C8554" t="str">
        <v>OCOS 2</v>
      </c>
      <c r="D8554" t="str">
        <v>Desayuno</v>
      </c>
      <c r="E8554" t="str">
        <v>07 Julio</v>
      </c>
      <c r="F8554">
        <v>7</v>
      </c>
      <c r="G8554" s="1">
        <f>COMEDORES!Q289</f>
        <v>1500</v>
      </c>
      <c r="H8554" s="1">
        <f>COMEDORES!R289</f>
        <v>0</v>
      </c>
    </row>
    <row r="8555">
      <c r="A8555" t="str">
        <v>Comedor Social</v>
      </c>
      <c r="B8555" t="str">
        <v>SAN MARCOS</v>
      </c>
      <c r="C8555" t="str">
        <v>OCOS 2</v>
      </c>
      <c r="D8555" t="str">
        <v>Desayuno</v>
      </c>
      <c r="E8555" t="str">
        <v>08 Agosto</v>
      </c>
      <c r="F8555">
        <v>8</v>
      </c>
      <c r="G8555" s="1">
        <f>COMEDORES!S289</f>
        <v>3150</v>
      </c>
      <c r="H8555" s="1">
        <f>COMEDORES!T289</f>
        <v>43950</v>
      </c>
    </row>
    <row r="8556">
      <c r="A8556" t="str">
        <v>Comedor Social</v>
      </c>
      <c r="B8556" t="str">
        <v>SAN MARCOS</v>
      </c>
      <c r="C8556" t="str">
        <v>OCOS 2</v>
      </c>
      <c r="D8556" t="str">
        <v>Desayuno</v>
      </c>
      <c r="E8556" t="str">
        <v>09 Septiembre</v>
      </c>
      <c r="F8556">
        <v>9</v>
      </c>
      <c r="G8556" s="1">
        <f>COMEDORES!U289</f>
        <v>0</v>
      </c>
      <c r="H8556" s="1">
        <f>COMEDORES!V289</f>
        <v>271475</v>
      </c>
    </row>
    <row r="8557">
      <c r="A8557" t="str">
        <v>Comedor Social</v>
      </c>
      <c r="B8557" t="str">
        <v>SAN MARCOS</v>
      </c>
      <c r="C8557" t="str">
        <v>OCOS 2</v>
      </c>
      <c r="D8557" t="str">
        <v>Almuerzo</v>
      </c>
      <c r="E8557" t="str">
        <v>01 Enero</v>
      </c>
      <c r="F8557">
        <v>1</v>
      </c>
      <c r="G8557" s="1">
        <f>COMEDORES!E290</f>
        <v>0</v>
      </c>
      <c r="H8557" s="1">
        <f>COMEDORES!F290</f>
        <v>0</v>
      </c>
    </row>
    <row r="8558">
      <c r="A8558" t="str">
        <v>Comedor Social</v>
      </c>
      <c r="B8558" t="str">
        <v>SAN MARCOS</v>
      </c>
      <c r="C8558" t="str">
        <v>OCOS 2</v>
      </c>
      <c r="D8558" t="str">
        <v>Almuerzo</v>
      </c>
      <c r="E8558" t="str">
        <v>02 Febrero</v>
      </c>
      <c r="F8558">
        <v>2</v>
      </c>
      <c r="G8558" s="1">
        <f>COMEDORES!G290</f>
        <v>0</v>
      </c>
      <c r="H8558" s="1">
        <f>COMEDORES!H290</f>
        <v>0</v>
      </c>
    </row>
    <row r="8559">
      <c r="A8559" t="str">
        <v>Comedor Social</v>
      </c>
      <c r="B8559" t="str">
        <v>SAN MARCOS</v>
      </c>
      <c r="C8559" t="str">
        <v>OCOS 2</v>
      </c>
      <c r="D8559" t="str">
        <v>Almuerzo</v>
      </c>
      <c r="E8559" t="str">
        <v>03 Marzo</v>
      </c>
      <c r="F8559">
        <v>3</v>
      </c>
      <c r="G8559" s="1">
        <f>COMEDORES!I290</f>
        <v>0</v>
      </c>
      <c r="H8559" s="1">
        <f>COMEDORES!J290</f>
        <v>0</v>
      </c>
    </row>
    <row r="8560">
      <c r="A8560" t="str">
        <v>Comedor Social</v>
      </c>
      <c r="B8560" t="str">
        <v>SAN MARCOS</v>
      </c>
      <c r="C8560" t="str">
        <v>OCOS 2</v>
      </c>
      <c r="D8560" t="str">
        <v>Almuerzo</v>
      </c>
      <c r="E8560" t="str">
        <v>04 Abril</v>
      </c>
      <c r="F8560">
        <v>4</v>
      </c>
      <c r="G8560" s="1">
        <f>COMEDORES!K290</f>
        <v>0</v>
      </c>
      <c r="H8560" s="1">
        <f>COMEDORES!L290</f>
        <v>0</v>
      </c>
    </row>
    <row r="8561">
      <c r="A8561" t="str">
        <v>Comedor Social</v>
      </c>
      <c r="B8561" t="str">
        <v>SAN MARCOS</v>
      </c>
      <c r="C8561" t="str">
        <v>OCOS 2</v>
      </c>
      <c r="D8561" t="str">
        <v>Almuerzo</v>
      </c>
      <c r="E8561" t="str">
        <v>05 Mayo</v>
      </c>
      <c r="F8561">
        <v>5</v>
      </c>
      <c r="G8561" s="1">
        <f>COMEDORES!M290</f>
        <v>0</v>
      </c>
      <c r="H8561" s="1">
        <f>COMEDORES!N290</f>
        <v>0</v>
      </c>
    </row>
    <row r="8562">
      <c r="A8562" t="str">
        <v>Comedor Social</v>
      </c>
      <c r="B8562" t="str">
        <v>SAN MARCOS</v>
      </c>
      <c r="C8562" t="str">
        <v>OCOS 2</v>
      </c>
      <c r="D8562" t="str">
        <v>Almuerzo</v>
      </c>
      <c r="E8562" t="str">
        <v>06 Junio</v>
      </c>
      <c r="F8562">
        <v>6</v>
      </c>
      <c r="G8562" s="1">
        <f>COMEDORES!O290</f>
        <v>0</v>
      </c>
      <c r="H8562" s="1">
        <f>COMEDORES!P290</f>
        <v>0</v>
      </c>
    </row>
    <row r="8563">
      <c r="A8563" t="str">
        <v>Comedor Social</v>
      </c>
      <c r="B8563" t="str">
        <v>SAN MARCOS</v>
      </c>
      <c r="C8563" t="str">
        <v>OCOS 2</v>
      </c>
      <c r="D8563" t="str">
        <v>Almuerzo</v>
      </c>
      <c r="E8563" t="str">
        <v>07 Julio</v>
      </c>
      <c r="F8563">
        <v>7</v>
      </c>
      <c r="G8563" s="1">
        <f>COMEDORES!Q290</f>
        <v>2000</v>
      </c>
      <c r="H8563" s="1">
        <f>COMEDORES!R290</f>
        <v>0</v>
      </c>
    </row>
    <row r="8564">
      <c r="A8564" t="str">
        <v>Comedor Social</v>
      </c>
      <c r="B8564" t="str">
        <v>SAN MARCOS</v>
      </c>
      <c r="C8564" t="str">
        <v>OCOS 2</v>
      </c>
      <c r="D8564" t="str">
        <v>Almuerzo</v>
      </c>
      <c r="E8564" t="str">
        <v>08 Agosto</v>
      </c>
      <c r="F8564">
        <v>8</v>
      </c>
      <c r="G8564" s="1">
        <f>COMEDORES!S290</f>
        <v>4200</v>
      </c>
      <c r="H8564" s="1">
        <f>COMEDORES!T290</f>
        <v>0</v>
      </c>
    </row>
    <row r="8565">
      <c r="A8565" t="str">
        <v>Comedor Social</v>
      </c>
      <c r="B8565" t="str">
        <v>SAN MARCOS</v>
      </c>
      <c r="C8565" t="str">
        <v>OCOS 2</v>
      </c>
      <c r="D8565" t="str">
        <v>Almuerzo</v>
      </c>
      <c r="E8565" t="str">
        <v>09 Septiembre</v>
      </c>
      <c r="F8565">
        <v>9</v>
      </c>
      <c r="G8565" s="1">
        <f>COMEDORES!U290</f>
        <v>0</v>
      </c>
      <c r="H8565" s="1">
        <f>COMEDORES!V290</f>
        <v>0</v>
      </c>
    </row>
    <row r="8566">
      <c r="A8566" t="str">
        <v>Comedor Social</v>
      </c>
      <c r="B8566" t="str">
        <v>SAN MARCOS</v>
      </c>
      <c r="C8566" t="str">
        <v>SAN JOSE EL RODEO</v>
      </c>
      <c r="D8566" t="str">
        <v>Desayuno</v>
      </c>
      <c r="E8566" t="str">
        <v>01 Enero</v>
      </c>
      <c r="F8566">
        <v>1</v>
      </c>
      <c r="G8566" s="1">
        <f>COMEDORES!E291</f>
        <v>0</v>
      </c>
      <c r="H8566" s="1">
        <f>COMEDORES!F291</f>
        <v>0</v>
      </c>
    </row>
    <row r="8567">
      <c r="A8567" t="str">
        <v>Comedor Social</v>
      </c>
      <c r="B8567" t="str">
        <v>SAN MARCOS</v>
      </c>
      <c r="C8567" t="str">
        <v>SAN JOSE EL RODEO</v>
      </c>
      <c r="D8567" t="str">
        <v>Desayuno</v>
      </c>
      <c r="E8567" t="str">
        <v>02 Febrero</v>
      </c>
      <c r="F8567">
        <v>2</v>
      </c>
      <c r="G8567" s="1">
        <f>COMEDORES!G291</f>
        <v>0</v>
      </c>
      <c r="H8567" s="1">
        <f>COMEDORES!H291</f>
        <v>0</v>
      </c>
    </row>
    <row r="8568">
      <c r="A8568" t="str">
        <v>Comedor Social</v>
      </c>
      <c r="B8568" t="str">
        <v>SAN MARCOS</v>
      </c>
      <c r="C8568" t="str">
        <v>SAN JOSE EL RODEO</v>
      </c>
      <c r="D8568" t="str">
        <v>Desayuno</v>
      </c>
      <c r="E8568" t="str">
        <v>03 Marzo</v>
      </c>
      <c r="F8568">
        <v>3</v>
      </c>
      <c r="G8568" s="1">
        <f>COMEDORES!I291</f>
        <v>0</v>
      </c>
      <c r="H8568" s="1">
        <f>COMEDORES!J291</f>
        <v>0</v>
      </c>
    </row>
    <row r="8569">
      <c r="A8569" t="str">
        <v>Comedor Social</v>
      </c>
      <c r="B8569" t="str">
        <v>SAN MARCOS</v>
      </c>
      <c r="C8569" t="str">
        <v>SAN JOSE EL RODEO</v>
      </c>
      <c r="D8569" t="str">
        <v>Desayuno</v>
      </c>
      <c r="E8569" t="str">
        <v>04 Abril</v>
      </c>
      <c r="F8569">
        <v>4</v>
      </c>
      <c r="G8569" s="1">
        <f>COMEDORES!K291</f>
        <v>0</v>
      </c>
      <c r="H8569" s="1">
        <f>COMEDORES!L291</f>
        <v>0</v>
      </c>
    </row>
    <row r="8570">
      <c r="A8570" t="str">
        <v>Comedor Social</v>
      </c>
      <c r="B8570" t="str">
        <v>SAN MARCOS</v>
      </c>
      <c r="C8570" t="str">
        <v>SAN JOSE EL RODEO</v>
      </c>
      <c r="D8570" t="str">
        <v>Desayuno</v>
      </c>
      <c r="E8570" t="str">
        <v>05 Mayo</v>
      </c>
      <c r="F8570">
        <v>5</v>
      </c>
      <c r="G8570" s="1">
        <f>COMEDORES!M291</f>
        <v>0</v>
      </c>
      <c r="H8570" s="1">
        <f>COMEDORES!N291</f>
        <v>0</v>
      </c>
    </row>
    <row r="8571">
      <c r="A8571" t="str">
        <v>Comedor Social</v>
      </c>
      <c r="B8571" t="str">
        <v>SAN MARCOS</v>
      </c>
      <c r="C8571" t="str">
        <v>SAN JOSE EL RODEO</v>
      </c>
      <c r="D8571" t="str">
        <v>Desayuno</v>
      </c>
      <c r="E8571" t="str">
        <v>06 Junio</v>
      </c>
      <c r="F8571">
        <v>6</v>
      </c>
      <c r="G8571" s="1">
        <f>COMEDORES!O291</f>
        <v>0</v>
      </c>
      <c r="H8571" s="1">
        <f>COMEDORES!P291</f>
        <v>0</v>
      </c>
    </row>
    <row r="8572">
      <c r="A8572" t="str">
        <v>Comedor Social</v>
      </c>
      <c r="B8572" t="str">
        <v>SAN MARCOS</v>
      </c>
      <c r="C8572" t="str">
        <v>SAN JOSE EL RODEO</v>
      </c>
      <c r="D8572" t="str">
        <v>Desayuno</v>
      </c>
      <c r="E8572" t="str">
        <v>07 Julio</v>
      </c>
      <c r="F8572">
        <v>7</v>
      </c>
      <c r="G8572" s="1">
        <f>COMEDORES!Q291</f>
        <v>0</v>
      </c>
      <c r="H8572" s="1">
        <f>COMEDORES!R291</f>
        <v>0</v>
      </c>
    </row>
    <row r="8573">
      <c r="A8573" t="str">
        <v>Comedor Social</v>
      </c>
      <c r="B8573" t="str">
        <v>SAN MARCOS</v>
      </c>
      <c r="C8573" t="str">
        <v>SAN JOSE EL RODEO</v>
      </c>
      <c r="D8573" t="str">
        <v>Desayuno</v>
      </c>
      <c r="E8573" t="str">
        <v>08 Agosto</v>
      </c>
      <c r="F8573">
        <v>8</v>
      </c>
      <c r="G8573" s="1">
        <f>COMEDORES!S291</f>
        <v>1400</v>
      </c>
      <c r="H8573" s="1">
        <f>COMEDORES!T291</f>
        <v>0</v>
      </c>
    </row>
    <row r="8574">
      <c r="A8574" t="str">
        <v>Comedor Social</v>
      </c>
      <c r="B8574" t="str">
        <v>SAN MARCOS</v>
      </c>
      <c r="C8574" t="str">
        <v>SAN JOSE EL RODEO</v>
      </c>
      <c r="D8574" t="str">
        <v>Desayuno</v>
      </c>
      <c r="E8574" t="str">
        <v>09 Septiembre</v>
      </c>
      <c r="F8574">
        <v>9</v>
      </c>
      <c r="G8574" s="1">
        <f>COMEDORES!U291</f>
        <v>2000</v>
      </c>
      <c r="H8574" s="1">
        <f>COMEDORES!V291</f>
        <v>101850</v>
      </c>
    </row>
    <row r="8575">
      <c r="A8575" t="str">
        <v>Comedor Social</v>
      </c>
      <c r="B8575" t="str">
        <v>SAN MARCOS</v>
      </c>
      <c r="C8575" t="str">
        <v>SAN JOSE EL RODEO</v>
      </c>
      <c r="D8575" t="str">
        <v>Almuerzo</v>
      </c>
      <c r="E8575" t="str">
        <v>01 Enero</v>
      </c>
      <c r="F8575">
        <v>1</v>
      </c>
      <c r="G8575" s="1">
        <f>COMEDORES!E292</f>
        <v>0</v>
      </c>
      <c r="H8575" s="1">
        <f>COMEDORES!F292</f>
        <v>0</v>
      </c>
    </row>
    <row r="8576">
      <c r="A8576" t="str">
        <v>Comedor Social</v>
      </c>
      <c r="B8576" t="str">
        <v>SAN MARCOS</v>
      </c>
      <c r="C8576" t="str">
        <v>SAN JOSE EL RODEO</v>
      </c>
      <c r="D8576" t="str">
        <v>Almuerzo</v>
      </c>
      <c r="E8576" t="str">
        <v>02 Febrero</v>
      </c>
      <c r="F8576">
        <v>2</v>
      </c>
      <c r="G8576" s="1">
        <f>COMEDORES!G292</f>
        <v>0</v>
      </c>
      <c r="H8576" s="1">
        <f>COMEDORES!H292</f>
        <v>0</v>
      </c>
    </row>
    <row r="8577">
      <c r="A8577" t="str">
        <v>Comedor Social</v>
      </c>
      <c r="B8577" t="str">
        <v>SAN MARCOS</v>
      </c>
      <c r="C8577" t="str">
        <v>SAN JOSE EL RODEO</v>
      </c>
      <c r="D8577" t="str">
        <v>Almuerzo</v>
      </c>
      <c r="E8577" t="str">
        <v>03 Marzo</v>
      </c>
      <c r="F8577">
        <v>3</v>
      </c>
      <c r="G8577" s="1">
        <f>COMEDORES!I292</f>
        <v>0</v>
      </c>
      <c r="H8577" s="1">
        <f>COMEDORES!J292</f>
        <v>0</v>
      </c>
    </row>
    <row r="8578">
      <c r="A8578" t="str">
        <v>Comedor Social</v>
      </c>
      <c r="B8578" t="str">
        <v>SAN MARCOS</v>
      </c>
      <c r="C8578" t="str">
        <v>SAN JOSE EL RODEO</v>
      </c>
      <c r="D8578" t="str">
        <v>Almuerzo</v>
      </c>
      <c r="E8578" t="str">
        <v>04 Abril</v>
      </c>
      <c r="F8578">
        <v>4</v>
      </c>
      <c r="G8578" s="1">
        <f>COMEDORES!K292</f>
        <v>0</v>
      </c>
      <c r="H8578" s="1">
        <f>COMEDORES!L292</f>
        <v>0</v>
      </c>
    </row>
    <row r="8579">
      <c r="A8579" t="str">
        <v>Comedor Social</v>
      </c>
      <c r="B8579" t="str">
        <v>SAN MARCOS</v>
      </c>
      <c r="C8579" t="str">
        <v>SAN JOSE EL RODEO</v>
      </c>
      <c r="D8579" t="str">
        <v>Almuerzo</v>
      </c>
      <c r="E8579" t="str">
        <v>05 Mayo</v>
      </c>
      <c r="F8579">
        <v>5</v>
      </c>
      <c r="G8579" s="1">
        <f>COMEDORES!M292</f>
        <v>0</v>
      </c>
      <c r="H8579" s="1">
        <f>COMEDORES!N292</f>
        <v>0</v>
      </c>
    </row>
    <row r="8580">
      <c r="A8580" t="str">
        <v>Comedor Social</v>
      </c>
      <c r="B8580" t="str">
        <v>SAN MARCOS</v>
      </c>
      <c r="C8580" t="str">
        <v>SAN JOSE EL RODEO</v>
      </c>
      <c r="D8580" t="str">
        <v>Almuerzo</v>
      </c>
      <c r="E8580" t="str">
        <v>06 Junio</v>
      </c>
      <c r="F8580">
        <v>6</v>
      </c>
      <c r="G8580" s="1">
        <f>COMEDORES!O292</f>
        <v>0</v>
      </c>
      <c r="H8580" s="1">
        <f>COMEDORES!P292</f>
        <v>0</v>
      </c>
    </row>
    <row r="8581">
      <c r="A8581" t="str">
        <v>Comedor Social</v>
      </c>
      <c r="B8581" t="str">
        <v>SAN MARCOS</v>
      </c>
      <c r="C8581" t="str">
        <v>SAN JOSE EL RODEO</v>
      </c>
      <c r="D8581" t="str">
        <v>Almuerzo</v>
      </c>
      <c r="E8581" t="str">
        <v>07 Julio</v>
      </c>
      <c r="F8581">
        <v>7</v>
      </c>
      <c r="G8581" s="1">
        <f>COMEDORES!Q292</f>
        <v>0</v>
      </c>
      <c r="H8581" s="1">
        <f>COMEDORES!R292</f>
        <v>0</v>
      </c>
    </row>
    <row r="8582">
      <c r="A8582" t="str">
        <v>Comedor Social</v>
      </c>
      <c r="B8582" t="str">
        <v>SAN MARCOS</v>
      </c>
      <c r="C8582" t="str">
        <v>SAN JOSE EL RODEO</v>
      </c>
      <c r="D8582" t="str">
        <v>Almuerzo</v>
      </c>
      <c r="E8582" t="str">
        <v>08 Agosto</v>
      </c>
      <c r="F8582">
        <v>8</v>
      </c>
      <c r="G8582" s="1">
        <f>COMEDORES!S292</f>
        <v>2100</v>
      </c>
      <c r="H8582" s="1">
        <f>COMEDORES!T292</f>
        <v>0</v>
      </c>
    </row>
    <row r="8583">
      <c r="A8583" t="str">
        <v>Comedor Social</v>
      </c>
      <c r="B8583" t="str">
        <v>SAN MARCOS</v>
      </c>
      <c r="C8583" t="str">
        <v>SAN JOSE EL RODEO</v>
      </c>
      <c r="D8583" t="str">
        <v>Almuerzo</v>
      </c>
      <c r="E8583" t="str">
        <v>09 Septiembre</v>
      </c>
      <c r="F8583">
        <v>9</v>
      </c>
      <c r="G8583" s="1">
        <f>COMEDORES!U292</f>
        <v>2984</v>
      </c>
      <c r="H8583" s="1">
        <f>COMEDORES!V292</f>
        <v>0</v>
      </c>
    </row>
    <row r="8584">
      <c r="A8584" t="str">
        <v>Comedor Social</v>
      </c>
      <c r="B8584" t="str">
        <v>SAN MARCOS</v>
      </c>
      <c r="C8584" t="str">
        <v>SAN JOSE OJETENAM</v>
      </c>
      <c r="D8584" t="str">
        <v>Desayuno</v>
      </c>
      <c r="E8584" t="str">
        <v>01 Enero</v>
      </c>
      <c r="F8584">
        <v>1</v>
      </c>
      <c r="G8584" s="1">
        <f>COMEDORES!E293</f>
        <v>0</v>
      </c>
      <c r="H8584" s="1">
        <f>COMEDORES!F293</f>
        <v>0</v>
      </c>
    </row>
    <row r="8585">
      <c r="A8585" t="str">
        <v>Comedor Social</v>
      </c>
      <c r="B8585" t="str">
        <v>SAN MARCOS</v>
      </c>
      <c r="C8585" t="str">
        <v>SAN JOSE OJETENAM</v>
      </c>
      <c r="D8585" t="str">
        <v>Desayuno</v>
      </c>
      <c r="E8585" t="str">
        <v>02 Febrero</v>
      </c>
      <c r="F8585">
        <v>2</v>
      </c>
      <c r="G8585" s="1">
        <f>COMEDORES!G293</f>
        <v>0</v>
      </c>
      <c r="H8585" s="1">
        <f>COMEDORES!H293</f>
        <v>0</v>
      </c>
    </row>
    <row r="8586">
      <c r="A8586" t="str">
        <v>Comedor Social</v>
      </c>
      <c r="B8586" t="str">
        <v>SAN MARCOS</v>
      </c>
      <c r="C8586" t="str">
        <v>SAN JOSE OJETENAM</v>
      </c>
      <c r="D8586" t="str">
        <v>Desayuno</v>
      </c>
      <c r="E8586" t="str">
        <v>03 Marzo</v>
      </c>
      <c r="F8586">
        <v>3</v>
      </c>
      <c r="G8586" s="1">
        <f>COMEDORES!I293</f>
        <v>0</v>
      </c>
      <c r="H8586" s="1">
        <f>COMEDORES!J293</f>
        <v>0</v>
      </c>
    </row>
    <row r="8587">
      <c r="A8587" t="str">
        <v>Comedor Social</v>
      </c>
      <c r="B8587" t="str">
        <v>SAN MARCOS</v>
      </c>
      <c r="C8587" t="str">
        <v>SAN JOSE OJETENAM</v>
      </c>
      <c r="D8587" t="str">
        <v>Desayuno</v>
      </c>
      <c r="E8587" t="str">
        <v>04 Abril</v>
      </c>
      <c r="F8587">
        <v>4</v>
      </c>
      <c r="G8587" s="1">
        <f>COMEDORES!K293</f>
        <v>873</v>
      </c>
      <c r="H8587" s="1">
        <f>COMEDORES!L293</f>
        <v>0</v>
      </c>
    </row>
    <row r="8588">
      <c r="A8588" t="str">
        <v>Comedor Social</v>
      </c>
      <c r="B8588" t="str">
        <v>SAN MARCOS</v>
      </c>
      <c r="C8588" t="str">
        <v>SAN JOSE OJETENAM</v>
      </c>
      <c r="D8588" t="str">
        <v>Desayuno</v>
      </c>
      <c r="E8588" t="str">
        <v>05 Mayo</v>
      </c>
      <c r="F8588">
        <v>5</v>
      </c>
      <c r="G8588" s="1">
        <f>COMEDORES!M293</f>
        <v>2000</v>
      </c>
      <c r="H8588" s="1">
        <f>COMEDORES!N293</f>
        <v>77983.92</v>
      </c>
    </row>
    <row r="8589">
      <c r="A8589" t="str">
        <v>Comedor Social</v>
      </c>
      <c r="B8589" t="str">
        <v>SAN MARCOS</v>
      </c>
      <c r="C8589" t="str">
        <v>SAN JOSE OJETENAM</v>
      </c>
      <c r="D8589" t="str">
        <v>Desayuno</v>
      </c>
      <c r="E8589" t="str">
        <v>06 Junio</v>
      </c>
      <c r="F8589">
        <v>6</v>
      </c>
      <c r="G8589" s="1">
        <f>COMEDORES!O293</f>
        <v>2100</v>
      </c>
      <c r="H8589" s="1">
        <f>COMEDORES!P293</f>
        <v>175280</v>
      </c>
    </row>
    <row r="8590">
      <c r="A8590" t="str">
        <v>Comedor Social</v>
      </c>
      <c r="B8590" t="str">
        <v>SAN MARCOS</v>
      </c>
      <c r="C8590" t="str">
        <v>SAN JOSE OJETENAM</v>
      </c>
      <c r="D8590" t="str">
        <v>Desayuno</v>
      </c>
      <c r="E8590" t="str">
        <v>07 Julio</v>
      </c>
      <c r="F8590">
        <v>7</v>
      </c>
      <c r="G8590" s="1">
        <f>COMEDORES!Q293</f>
        <v>2300</v>
      </c>
      <c r="H8590" s="1">
        <f>COMEDORES!R293</f>
        <v>184044</v>
      </c>
    </row>
    <row r="8591">
      <c r="A8591" t="str">
        <v>Comedor Social</v>
      </c>
      <c r="B8591" t="str">
        <v>SAN MARCOS</v>
      </c>
      <c r="C8591" t="str">
        <v>SAN JOSE OJETENAM</v>
      </c>
      <c r="D8591" t="str">
        <v>Desayuno</v>
      </c>
      <c r="E8591" t="str">
        <v>08 Agosto</v>
      </c>
      <c r="F8591">
        <v>8</v>
      </c>
      <c r="G8591" s="1">
        <f>COMEDORES!S293</f>
        <v>1800</v>
      </c>
      <c r="H8591" s="1">
        <f>COMEDORES!T293</f>
        <v>201572</v>
      </c>
    </row>
    <row r="8592">
      <c r="A8592" t="str">
        <v>Comedor Social</v>
      </c>
      <c r="B8592" t="str">
        <v>SAN MARCOS</v>
      </c>
      <c r="C8592" t="str">
        <v>SAN JOSE OJETENAM</v>
      </c>
      <c r="D8592" t="str">
        <v>Desayuno</v>
      </c>
      <c r="E8592" t="str">
        <v>09 Septiembre</v>
      </c>
      <c r="F8592">
        <v>9</v>
      </c>
      <c r="G8592" s="1">
        <f>COMEDORES!U293</f>
        <v>1900</v>
      </c>
      <c r="H8592" s="1">
        <f>COMEDORES!V293</f>
        <v>157752</v>
      </c>
    </row>
    <row r="8593">
      <c r="A8593" t="str">
        <v>Comedor Social</v>
      </c>
      <c r="B8593" t="str">
        <v>SAN MARCOS</v>
      </c>
      <c r="C8593" t="str">
        <v>SAN JOSE OJETENAM</v>
      </c>
      <c r="D8593" t="str">
        <v>Almuerzo</v>
      </c>
      <c r="E8593" t="str">
        <v>01 Enero</v>
      </c>
      <c r="F8593">
        <v>1</v>
      </c>
      <c r="G8593" s="1">
        <f>COMEDORES!E294</f>
        <v>0</v>
      </c>
      <c r="H8593" s="1">
        <f>COMEDORES!F294</f>
        <v>0</v>
      </c>
    </row>
    <row r="8594">
      <c r="A8594" t="str">
        <v>Comedor Social</v>
      </c>
      <c r="B8594" t="str">
        <v>SAN MARCOS</v>
      </c>
      <c r="C8594" t="str">
        <v>SAN JOSE OJETENAM</v>
      </c>
      <c r="D8594" t="str">
        <v>Almuerzo</v>
      </c>
      <c r="E8594" t="str">
        <v>02 Febrero</v>
      </c>
      <c r="F8594">
        <v>2</v>
      </c>
      <c r="G8594" s="1">
        <f>COMEDORES!G294</f>
        <v>0</v>
      </c>
      <c r="H8594" s="1">
        <f>COMEDORES!H294</f>
        <v>0</v>
      </c>
    </row>
    <row r="8595">
      <c r="A8595" t="str">
        <v>Comedor Social</v>
      </c>
      <c r="B8595" t="str">
        <v>SAN MARCOS</v>
      </c>
      <c r="C8595" t="str">
        <v>SAN JOSE OJETENAM</v>
      </c>
      <c r="D8595" t="str">
        <v>Almuerzo</v>
      </c>
      <c r="E8595" t="str">
        <v>03 Marzo</v>
      </c>
      <c r="F8595">
        <v>3</v>
      </c>
      <c r="G8595" s="1">
        <f>COMEDORES!I294</f>
        <v>0</v>
      </c>
      <c r="H8595" s="1">
        <f>COMEDORES!J294</f>
        <v>0</v>
      </c>
    </row>
    <row r="8596">
      <c r="A8596" t="str">
        <v>Comedor Social</v>
      </c>
      <c r="B8596" t="str">
        <v>SAN MARCOS</v>
      </c>
      <c r="C8596" t="str">
        <v>SAN JOSE OJETENAM</v>
      </c>
      <c r="D8596" t="str">
        <v>Almuerzo</v>
      </c>
      <c r="E8596" t="str">
        <v>04 Abril</v>
      </c>
      <c r="F8596">
        <v>4</v>
      </c>
      <c r="G8596" s="1">
        <f>COMEDORES!K294</f>
        <v>1350</v>
      </c>
      <c r="H8596" s="1">
        <f>COMEDORES!L294</f>
        <v>0</v>
      </c>
    </row>
    <row r="8597">
      <c r="A8597" t="str">
        <v>Comedor Social</v>
      </c>
      <c r="B8597" t="str">
        <v>SAN MARCOS</v>
      </c>
      <c r="C8597" t="str">
        <v>SAN JOSE OJETENAM</v>
      </c>
      <c r="D8597" t="str">
        <v>Almuerzo</v>
      </c>
      <c r="E8597" t="str">
        <v>05 Mayo</v>
      </c>
      <c r="F8597">
        <v>5</v>
      </c>
      <c r="G8597" s="1">
        <f>COMEDORES!M294</f>
        <v>3000</v>
      </c>
      <c r="H8597" s="1">
        <f>COMEDORES!N294</f>
        <v>0</v>
      </c>
    </row>
    <row r="8598">
      <c r="A8598" t="str">
        <v>Comedor Social</v>
      </c>
      <c r="B8598" t="str">
        <v>SAN MARCOS</v>
      </c>
      <c r="C8598" t="str">
        <v>SAN JOSE OJETENAM</v>
      </c>
      <c r="D8598" t="str">
        <v>Almuerzo</v>
      </c>
      <c r="E8598" t="str">
        <v>06 Junio</v>
      </c>
      <c r="F8598">
        <v>6</v>
      </c>
      <c r="G8598" s="1">
        <f>COMEDORES!O294</f>
        <v>3150</v>
      </c>
      <c r="H8598" s="1">
        <f>COMEDORES!P294</f>
        <v>0</v>
      </c>
    </row>
    <row r="8599">
      <c r="A8599" t="str">
        <v>Comedor Social</v>
      </c>
      <c r="B8599" t="str">
        <v>SAN MARCOS</v>
      </c>
      <c r="C8599" t="str">
        <v>SAN JOSE OJETENAM</v>
      </c>
      <c r="D8599" t="str">
        <v>Almuerzo</v>
      </c>
      <c r="E8599" t="str">
        <v>07 Julio</v>
      </c>
      <c r="F8599">
        <v>7</v>
      </c>
      <c r="G8599" s="1">
        <f>COMEDORES!Q294</f>
        <v>3436</v>
      </c>
      <c r="H8599" s="1">
        <f>COMEDORES!R294</f>
        <v>0</v>
      </c>
    </row>
    <row r="8600">
      <c r="A8600" t="str">
        <v>Comedor Social</v>
      </c>
      <c r="B8600" t="str">
        <v>SAN MARCOS</v>
      </c>
      <c r="C8600" t="str">
        <v>SAN JOSE OJETENAM</v>
      </c>
      <c r="D8600" t="str">
        <v>Almuerzo</v>
      </c>
      <c r="E8600" t="str">
        <v>08 Agosto</v>
      </c>
      <c r="F8600">
        <v>8</v>
      </c>
      <c r="G8600" s="1">
        <f>COMEDORES!S294</f>
        <v>2700</v>
      </c>
      <c r="H8600" s="1">
        <f>COMEDORES!T294</f>
        <v>0</v>
      </c>
    </row>
    <row r="8601">
      <c r="A8601" t="str">
        <v>Comedor Social</v>
      </c>
      <c r="B8601" t="str">
        <v>SAN MARCOS</v>
      </c>
      <c r="C8601" t="str">
        <v>SAN JOSE OJETENAM</v>
      </c>
      <c r="D8601" t="str">
        <v>Almuerzo</v>
      </c>
      <c r="E8601" t="str">
        <v>09 Septiembre</v>
      </c>
      <c r="F8601">
        <v>9</v>
      </c>
      <c r="G8601" s="1">
        <f>COMEDORES!U294</f>
        <v>2850</v>
      </c>
      <c r="H8601" s="1">
        <f>COMEDORES!V294</f>
        <v>0</v>
      </c>
    </row>
    <row r="8602">
      <c r="A8602" t="str">
        <v>Comedor Social</v>
      </c>
      <c r="B8602" t="str">
        <v>SAN MARCOS</v>
      </c>
      <c r="C8602" t="str">
        <v>SAN LORENZO</v>
      </c>
      <c r="D8602" t="str">
        <v>Desayuno</v>
      </c>
      <c r="E8602" t="str">
        <v>01 Enero</v>
      </c>
      <c r="F8602">
        <v>1</v>
      </c>
      <c r="G8602" s="1">
        <f>COMEDORES!E295</f>
        <v>1350</v>
      </c>
      <c r="H8602" s="1">
        <f>COMEDORES!F295</f>
        <v>0</v>
      </c>
    </row>
    <row r="8603">
      <c r="A8603" t="str">
        <v>Comedor Social</v>
      </c>
      <c r="B8603" t="str">
        <v>SAN MARCOS</v>
      </c>
      <c r="C8603" t="str">
        <v>SAN LORENZO</v>
      </c>
      <c r="D8603" t="str">
        <v>Desayuno</v>
      </c>
      <c r="E8603" t="str">
        <v>02 Febrero</v>
      </c>
      <c r="F8603">
        <v>2</v>
      </c>
      <c r="G8603" s="1">
        <f>COMEDORES!G295</f>
        <v>1500</v>
      </c>
      <c r="H8603" s="1">
        <f>COMEDORES!H295</f>
        <v>0</v>
      </c>
    </row>
    <row r="8604">
      <c r="A8604" t="str">
        <v>Comedor Social</v>
      </c>
      <c r="B8604" t="str">
        <v>SAN MARCOS</v>
      </c>
      <c r="C8604" t="str">
        <v>SAN LORENZO</v>
      </c>
      <c r="D8604" t="str">
        <v>Desayuno</v>
      </c>
      <c r="E8604" t="str">
        <v>03 Marzo</v>
      </c>
      <c r="F8604">
        <v>3</v>
      </c>
      <c r="G8604" s="1">
        <f>COMEDORES!I295</f>
        <v>1650</v>
      </c>
      <c r="H8604" s="1">
        <f>COMEDORES!J295</f>
        <v>271614</v>
      </c>
    </row>
    <row r="8605">
      <c r="A8605" t="str">
        <v>Comedor Social</v>
      </c>
      <c r="B8605" t="str">
        <v>SAN MARCOS</v>
      </c>
      <c r="C8605" t="str">
        <v>SAN LORENZO</v>
      </c>
      <c r="D8605" t="str">
        <v>Desayuno</v>
      </c>
      <c r="E8605" t="str">
        <v>04 Abril</v>
      </c>
      <c r="F8605">
        <v>4</v>
      </c>
      <c r="G8605" s="1">
        <f>COMEDORES!K295</f>
        <v>1425</v>
      </c>
      <c r="H8605" s="1">
        <f>COMEDORES!L295</f>
        <v>147588</v>
      </c>
    </row>
    <row r="8606">
      <c r="A8606" t="str">
        <v>Comedor Social</v>
      </c>
      <c r="B8606" t="str">
        <v>SAN MARCOS</v>
      </c>
      <c r="C8606" t="str">
        <v>SAN LORENZO</v>
      </c>
      <c r="D8606" t="str">
        <v>Desayuno</v>
      </c>
      <c r="E8606" t="str">
        <v>05 Mayo</v>
      </c>
      <c r="F8606">
        <v>5</v>
      </c>
      <c r="G8606" s="1">
        <f>COMEDORES!M295</f>
        <v>1500</v>
      </c>
      <c r="H8606" s="1">
        <f>COMEDORES!N295</f>
        <v>124432</v>
      </c>
    </row>
    <row r="8607">
      <c r="A8607" t="str">
        <v>Comedor Social</v>
      </c>
      <c r="B8607" t="str">
        <v>SAN MARCOS</v>
      </c>
      <c r="C8607" t="str">
        <v>SAN LORENZO</v>
      </c>
      <c r="D8607" t="str">
        <v>Desayuno</v>
      </c>
      <c r="E8607" t="str">
        <v>06 Junio</v>
      </c>
      <c r="F8607">
        <v>6</v>
      </c>
      <c r="G8607" s="1">
        <f>COMEDORES!O295</f>
        <v>1575</v>
      </c>
      <c r="H8607" s="1">
        <f>COMEDORES!P295</f>
        <v>122360</v>
      </c>
    </row>
    <row r="8608">
      <c r="A8608" t="str">
        <v>Comedor Social</v>
      </c>
      <c r="B8608" t="str">
        <v>SAN MARCOS</v>
      </c>
      <c r="C8608" t="str">
        <v>SAN LORENZO</v>
      </c>
      <c r="D8608" t="str">
        <v>Desayuno</v>
      </c>
      <c r="E8608" t="str">
        <v>07 Julio</v>
      </c>
      <c r="F8608">
        <v>7</v>
      </c>
      <c r="G8608" s="1">
        <f>COMEDORES!Q295</f>
        <v>1725</v>
      </c>
      <c r="H8608" s="1">
        <f>COMEDORES!R295</f>
        <v>128478</v>
      </c>
    </row>
    <row r="8609">
      <c r="A8609" t="str">
        <v>Comedor Social</v>
      </c>
      <c r="B8609" t="str">
        <v>SAN MARCOS</v>
      </c>
      <c r="C8609" t="str">
        <v>SAN LORENZO</v>
      </c>
      <c r="D8609" t="str">
        <v>Desayuno</v>
      </c>
      <c r="E8609" t="str">
        <v>08 Agosto</v>
      </c>
      <c r="F8609">
        <v>8</v>
      </c>
      <c r="G8609" s="1">
        <f>COMEDORES!S295</f>
        <v>1575</v>
      </c>
      <c r="H8609" s="1">
        <f>COMEDORES!T295</f>
        <v>140714</v>
      </c>
    </row>
    <row r="8610">
      <c r="A8610" t="str">
        <v>Comedor Social</v>
      </c>
      <c r="B8610" t="str">
        <v>SAN MARCOS</v>
      </c>
      <c r="C8610" t="str">
        <v>SAN LORENZO</v>
      </c>
      <c r="D8610" t="str">
        <v>Desayuno</v>
      </c>
      <c r="E8610" t="str">
        <v>09 Septiembre</v>
      </c>
      <c r="F8610">
        <v>9</v>
      </c>
      <c r="G8610" s="1">
        <f>COMEDORES!U295</f>
        <v>1425</v>
      </c>
      <c r="H8610" s="1">
        <f>COMEDORES!V295</f>
        <v>124838</v>
      </c>
    </row>
    <row r="8611">
      <c r="A8611" t="str">
        <v>Comedor Social</v>
      </c>
      <c r="B8611" t="str">
        <v>SAN MARCOS</v>
      </c>
      <c r="C8611" t="str">
        <v>SAN LORENZO</v>
      </c>
      <c r="D8611" t="str">
        <v>Almuerzo</v>
      </c>
      <c r="E8611" t="str">
        <v>01 Enero</v>
      </c>
      <c r="F8611">
        <v>1</v>
      </c>
      <c r="G8611" s="1">
        <f>COMEDORES!E296</f>
        <v>2375</v>
      </c>
      <c r="H8611" s="1">
        <f>COMEDORES!F296</f>
        <v>0</v>
      </c>
    </row>
    <row r="8612">
      <c r="A8612" t="str">
        <v>Comedor Social</v>
      </c>
      <c r="B8612" t="str">
        <v>SAN MARCOS</v>
      </c>
      <c r="C8612" t="str">
        <v>SAN LORENZO</v>
      </c>
      <c r="D8612" t="str">
        <v>Almuerzo</v>
      </c>
      <c r="E8612" t="str">
        <v>02 Febrero</v>
      </c>
      <c r="F8612">
        <v>2</v>
      </c>
      <c r="G8612" s="1">
        <f>COMEDORES!G296</f>
        <v>2500</v>
      </c>
      <c r="H8612" s="1">
        <f>COMEDORES!H296</f>
        <v>0</v>
      </c>
    </row>
    <row r="8613">
      <c r="A8613" t="str">
        <v>Comedor Social</v>
      </c>
      <c r="B8613" t="str">
        <v>SAN MARCOS</v>
      </c>
      <c r="C8613" t="str">
        <v>SAN LORENZO</v>
      </c>
      <c r="D8613" t="str">
        <v>Almuerzo</v>
      </c>
      <c r="E8613" t="str">
        <v>03 Marzo</v>
      </c>
      <c r="F8613">
        <v>3</v>
      </c>
      <c r="G8613" s="1">
        <f>COMEDORES!I296</f>
        <v>2750</v>
      </c>
      <c r="H8613" s="1">
        <f>COMEDORES!J296</f>
        <v>0</v>
      </c>
    </row>
    <row r="8614">
      <c r="A8614" t="str">
        <v>Comedor Social</v>
      </c>
      <c r="B8614" t="str">
        <v>SAN MARCOS</v>
      </c>
      <c r="C8614" t="str">
        <v>SAN LORENZO</v>
      </c>
      <c r="D8614" t="str">
        <v>Almuerzo</v>
      </c>
      <c r="E8614" t="str">
        <v>04 Abril</v>
      </c>
      <c r="F8614">
        <v>4</v>
      </c>
      <c r="G8614" s="1">
        <f>COMEDORES!K296</f>
        <v>2125</v>
      </c>
      <c r="H8614" s="1">
        <f>COMEDORES!L296</f>
        <v>0</v>
      </c>
    </row>
    <row r="8615">
      <c r="A8615" t="str">
        <v>Comedor Social</v>
      </c>
      <c r="B8615" t="str">
        <v>SAN MARCOS</v>
      </c>
      <c r="C8615" t="str">
        <v>SAN LORENZO</v>
      </c>
      <c r="D8615" t="str">
        <v>Almuerzo</v>
      </c>
      <c r="E8615" t="str">
        <v>05 Mayo</v>
      </c>
      <c r="F8615">
        <v>5</v>
      </c>
      <c r="G8615" s="1">
        <f>COMEDORES!M296</f>
        <v>2000</v>
      </c>
      <c r="H8615" s="1">
        <f>COMEDORES!N296</f>
        <v>0</v>
      </c>
    </row>
    <row r="8616">
      <c r="A8616" t="str">
        <v>Comedor Social</v>
      </c>
      <c r="B8616" t="str">
        <v>SAN MARCOS</v>
      </c>
      <c r="C8616" t="str">
        <v>SAN LORENZO</v>
      </c>
      <c r="D8616" t="str">
        <v>Almuerzo</v>
      </c>
      <c r="E8616" t="str">
        <v>06 Junio</v>
      </c>
      <c r="F8616">
        <v>6</v>
      </c>
      <c r="G8616" s="1">
        <f>COMEDORES!O296</f>
        <v>2100</v>
      </c>
      <c r="H8616" s="1">
        <f>COMEDORES!P296</f>
        <v>0</v>
      </c>
    </row>
    <row r="8617">
      <c r="A8617" t="str">
        <v>Comedor Social</v>
      </c>
      <c r="B8617" t="str">
        <v>SAN MARCOS</v>
      </c>
      <c r="C8617" t="str">
        <v>SAN LORENZO</v>
      </c>
      <c r="D8617" t="str">
        <v>Almuerzo</v>
      </c>
      <c r="E8617" t="str">
        <v>07 Julio</v>
      </c>
      <c r="F8617">
        <v>7</v>
      </c>
      <c r="G8617" s="1">
        <f>COMEDORES!Q296</f>
        <v>2300</v>
      </c>
      <c r="H8617" s="1">
        <f>COMEDORES!R296</f>
        <v>0</v>
      </c>
    </row>
    <row r="8618">
      <c r="A8618" t="str">
        <v>Comedor Social</v>
      </c>
      <c r="B8618" t="str">
        <v>SAN MARCOS</v>
      </c>
      <c r="C8618" t="str">
        <v>SAN LORENZO</v>
      </c>
      <c r="D8618" t="str">
        <v>Almuerzo</v>
      </c>
      <c r="E8618" t="str">
        <v>08 Agosto</v>
      </c>
      <c r="F8618">
        <v>8</v>
      </c>
      <c r="G8618" s="1">
        <f>COMEDORES!S296</f>
        <v>2000</v>
      </c>
      <c r="H8618" s="1">
        <f>COMEDORES!T296</f>
        <v>0</v>
      </c>
    </row>
    <row r="8619">
      <c r="A8619" t="str">
        <v>Comedor Social</v>
      </c>
      <c r="B8619" t="str">
        <v>SAN MARCOS</v>
      </c>
      <c r="C8619" t="str">
        <v>SAN LORENZO</v>
      </c>
      <c r="D8619" t="str">
        <v>Almuerzo</v>
      </c>
      <c r="E8619" t="str">
        <v>09 Septiembre</v>
      </c>
      <c r="F8619">
        <v>9</v>
      </c>
      <c r="G8619" s="1">
        <f>COMEDORES!U296</f>
        <v>1800</v>
      </c>
      <c r="H8619" s="1">
        <f>COMEDORES!V296</f>
        <v>0</v>
      </c>
    </row>
    <row r="8620">
      <c r="A8620" t="str">
        <v>Comedor Social</v>
      </c>
      <c r="B8620" t="str">
        <v>SAN MARCOS</v>
      </c>
      <c r="C8620" t="str">
        <v>SAN MARCOS</v>
      </c>
      <c r="D8620" t="str">
        <v>Desayuno</v>
      </c>
      <c r="E8620" t="str">
        <v>01 Enero</v>
      </c>
      <c r="F8620">
        <v>1</v>
      </c>
      <c r="G8620" s="1">
        <f>COMEDORES!E297</f>
        <v>2700</v>
      </c>
      <c r="H8620" s="1">
        <f>COMEDORES!F297</f>
        <v>0</v>
      </c>
    </row>
    <row r="8621">
      <c r="A8621" t="str">
        <v>Comedor Social</v>
      </c>
      <c r="B8621" t="str">
        <v>SAN MARCOS</v>
      </c>
      <c r="C8621" t="str">
        <v>SAN MARCOS</v>
      </c>
      <c r="D8621" t="str">
        <v>Desayuno</v>
      </c>
      <c r="E8621" t="str">
        <v>02 Febrero</v>
      </c>
      <c r="F8621">
        <v>2</v>
      </c>
      <c r="G8621" s="1">
        <f>COMEDORES!G297</f>
        <v>3000</v>
      </c>
      <c r="H8621" s="1">
        <f>COMEDORES!H297</f>
        <v>0</v>
      </c>
    </row>
    <row r="8622">
      <c r="A8622" t="str">
        <v>Comedor Social</v>
      </c>
      <c r="B8622" t="str">
        <v>SAN MARCOS</v>
      </c>
      <c r="C8622" t="str">
        <v>SAN MARCOS</v>
      </c>
      <c r="D8622" t="str">
        <v>Desayuno</v>
      </c>
      <c r="E8622" t="str">
        <v>03 Marzo</v>
      </c>
      <c r="F8622">
        <v>3</v>
      </c>
      <c r="G8622" s="1">
        <f>COMEDORES!I297</f>
        <v>3300</v>
      </c>
      <c r="H8622" s="1">
        <f>COMEDORES!J297</f>
        <v>472248</v>
      </c>
    </row>
    <row r="8623">
      <c r="A8623" t="str">
        <v>Comedor Social</v>
      </c>
      <c r="B8623" t="str">
        <v>SAN MARCOS</v>
      </c>
      <c r="C8623" t="str">
        <v>SAN MARCOS</v>
      </c>
      <c r="D8623" t="str">
        <v>Desayuno</v>
      </c>
      <c r="E8623" t="str">
        <v>04 Abril</v>
      </c>
      <c r="F8623">
        <v>4</v>
      </c>
      <c r="G8623" s="1">
        <f>COMEDORES!K297</f>
        <v>2850</v>
      </c>
      <c r="H8623" s="1">
        <f>COMEDORES!L297</f>
        <v>256956</v>
      </c>
    </row>
    <row r="8624">
      <c r="A8624" t="str">
        <v>Comedor Social</v>
      </c>
      <c r="B8624" t="str">
        <v>SAN MARCOS</v>
      </c>
      <c r="C8624" t="str">
        <v>SAN MARCOS</v>
      </c>
      <c r="D8624" t="str">
        <v>Desayuno</v>
      </c>
      <c r="E8624" t="str">
        <v>05 Mayo</v>
      </c>
      <c r="F8624">
        <v>5</v>
      </c>
      <c r="G8624" s="1">
        <f>COMEDORES!M297</f>
        <v>3000</v>
      </c>
      <c r="H8624" s="1">
        <f>COMEDORES!N297</f>
        <v>232484</v>
      </c>
    </row>
    <row r="8625">
      <c r="A8625" t="str">
        <v>Comedor Social</v>
      </c>
      <c r="B8625" t="str">
        <v>SAN MARCOS</v>
      </c>
      <c r="C8625" t="str">
        <v>SAN MARCOS</v>
      </c>
      <c r="D8625" t="str">
        <v>Desayuno</v>
      </c>
      <c r="E8625" t="str">
        <v>06 Junio</v>
      </c>
      <c r="F8625">
        <v>6</v>
      </c>
      <c r="G8625" s="1">
        <f>COMEDORES!O297</f>
        <v>3150</v>
      </c>
      <c r="H8625" s="1">
        <f>COMEDORES!P297</f>
        <v>244720</v>
      </c>
    </row>
    <row r="8626">
      <c r="A8626" t="str">
        <v>Comedor Social</v>
      </c>
      <c r="B8626" t="str">
        <v>SAN MARCOS</v>
      </c>
      <c r="C8626" t="str">
        <v>SAN MARCOS</v>
      </c>
      <c r="D8626" t="str">
        <v>Desayuno</v>
      </c>
      <c r="E8626" t="str">
        <v>07 Julio</v>
      </c>
      <c r="F8626">
        <v>7</v>
      </c>
      <c r="G8626" s="1">
        <f>COMEDORES!Q297</f>
        <v>3450</v>
      </c>
      <c r="H8626" s="1">
        <f>COMEDORES!R297</f>
        <v>256956</v>
      </c>
    </row>
    <row r="8627">
      <c r="A8627" t="str">
        <v>Comedor Social</v>
      </c>
      <c r="B8627" t="str">
        <v>SAN MARCOS</v>
      </c>
      <c r="C8627" t="str">
        <v>SAN MARCOS</v>
      </c>
      <c r="D8627" t="str">
        <v>Desayuno</v>
      </c>
      <c r="E8627" t="str">
        <v>08 Agosto</v>
      </c>
      <c r="F8627">
        <v>8</v>
      </c>
      <c r="G8627" s="1">
        <f>COMEDORES!S297</f>
        <v>3150</v>
      </c>
      <c r="H8627" s="1">
        <f>COMEDORES!T297</f>
        <v>281428</v>
      </c>
    </row>
    <row r="8628">
      <c r="A8628" t="str">
        <v>Comedor Social</v>
      </c>
      <c r="B8628" t="str">
        <v>SAN MARCOS</v>
      </c>
      <c r="C8628" t="str">
        <v>SAN MARCOS</v>
      </c>
      <c r="D8628" t="str">
        <v>Desayuno</v>
      </c>
      <c r="E8628" t="str">
        <v>09 Septiembre</v>
      </c>
      <c r="F8628">
        <v>9</v>
      </c>
      <c r="G8628" s="1">
        <f>COMEDORES!U297</f>
        <v>2700</v>
      </c>
      <c r="H8628" s="1">
        <f>COMEDORES!V297</f>
        <v>249676</v>
      </c>
    </row>
    <row r="8629">
      <c r="A8629" t="str">
        <v>Comedor Social</v>
      </c>
      <c r="B8629" t="str">
        <v>SAN MARCOS</v>
      </c>
      <c r="C8629" t="str">
        <v>SAN MARCOS</v>
      </c>
      <c r="D8629" t="str">
        <v>Almuerzo</v>
      </c>
      <c r="E8629" t="str">
        <v>01 Enero</v>
      </c>
      <c r="F8629">
        <v>1</v>
      </c>
      <c r="G8629" s="1">
        <f>COMEDORES!E298</f>
        <v>3800</v>
      </c>
      <c r="H8629" s="1">
        <f>COMEDORES!F298</f>
        <v>0</v>
      </c>
    </row>
    <row r="8630">
      <c r="A8630" t="str">
        <v>Comedor Social</v>
      </c>
      <c r="B8630" t="str">
        <v>SAN MARCOS</v>
      </c>
      <c r="C8630" t="str">
        <v>SAN MARCOS</v>
      </c>
      <c r="D8630" t="str">
        <v>Almuerzo</v>
      </c>
      <c r="E8630" t="str">
        <v>02 Febrero</v>
      </c>
      <c r="F8630">
        <v>2</v>
      </c>
      <c r="G8630" s="1">
        <f>COMEDORES!G298</f>
        <v>4000</v>
      </c>
      <c r="H8630" s="1">
        <f>COMEDORES!H298</f>
        <v>0</v>
      </c>
    </row>
    <row r="8631">
      <c r="A8631" t="str">
        <v>Comedor Social</v>
      </c>
      <c r="B8631" t="str">
        <v>SAN MARCOS</v>
      </c>
      <c r="C8631" t="str">
        <v>SAN MARCOS</v>
      </c>
      <c r="D8631" t="str">
        <v>Almuerzo</v>
      </c>
      <c r="E8631" t="str">
        <v>03 Marzo</v>
      </c>
      <c r="F8631">
        <v>3</v>
      </c>
      <c r="G8631" s="1">
        <f>COMEDORES!I298</f>
        <v>4400</v>
      </c>
      <c r="H8631" s="1">
        <f>COMEDORES!J298</f>
        <v>0</v>
      </c>
    </row>
    <row r="8632">
      <c r="A8632" t="str">
        <v>Comedor Social</v>
      </c>
      <c r="B8632" t="str">
        <v>SAN MARCOS</v>
      </c>
      <c r="C8632" t="str">
        <v>SAN MARCOS</v>
      </c>
      <c r="D8632" t="str">
        <v>Almuerzo</v>
      </c>
      <c r="E8632" t="str">
        <v>04 Abril</v>
      </c>
      <c r="F8632">
        <v>4</v>
      </c>
      <c r="G8632" s="1">
        <f>COMEDORES!K298</f>
        <v>3800</v>
      </c>
      <c r="H8632" s="1">
        <f>COMEDORES!L298</f>
        <v>0</v>
      </c>
    </row>
    <row r="8633">
      <c r="A8633" t="str">
        <v>Comedor Social</v>
      </c>
      <c r="B8633" t="str">
        <v>SAN MARCOS</v>
      </c>
      <c r="C8633" t="str">
        <v>SAN MARCOS</v>
      </c>
      <c r="D8633" t="str">
        <v>Almuerzo</v>
      </c>
      <c r="E8633" t="str">
        <v>05 Mayo</v>
      </c>
      <c r="F8633">
        <v>5</v>
      </c>
      <c r="G8633" s="1">
        <f>COMEDORES!M298</f>
        <v>4000</v>
      </c>
      <c r="H8633" s="1">
        <f>COMEDORES!N298</f>
        <v>0</v>
      </c>
    </row>
    <row r="8634">
      <c r="A8634" t="str">
        <v>Comedor Social</v>
      </c>
      <c r="B8634" t="str">
        <v>SAN MARCOS</v>
      </c>
      <c r="C8634" t="str">
        <v>SAN MARCOS</v>
      </c>
      <c r="D8634" t="str">
        <v>Almuerzo</v>
      </c>
      <c r="E8634" t="str">
        <v>06 Junio</v>
      </c>
      <c r="F8634">
        <v>6</v>
      </c>
      <c r="G8634" s="1">
        <f>COMEDORES!O298</f>
        <v>4200</v>
      </c>
      <c r="H8634" s="1">
        <f>COMEDORES!P298</f>
        <v>0</v>
      </c>
    </row>
    <row r="8635">
      <c r="A8635" t="str">
        <v>Comedor Social</v>
      </c>
      <c r="B8635" t="str">
        <v>SAN MARCOS</v>
      </c>
      <c r="C8635" t="str">
        <v>SAN MARCOS</v>
      </c>
      <c r="D8635" t="str">
        <v>Almuerzo</v>
      </c>
      <c r="E8635" t="str">
        <v>07 Julio</v>
      </c>
      <c r="F8635">
        <v>7</v>
      </c>
      <c r="G8635" s="1">
        <f>COMEDORES!Q298</f>
        <v>4600</v>
      </c>
      <c r="H8635" s="1">
        <f>COMEDORES!R298</f>
        <v>0</v>
      </c>
    </row>
    <row r="8636">
      <c r="A8636" t="str">
        <v>Comedor Social</v>
      </c>
      <c r="B8636" t="str">
        <v>SAN MARCOS</v>
      </c>
      <c r="C8636" t="str">
        <v>SAN MARCOS</v>
      </c>
      <c r="D8636" t="str">
        <v>Almuerzo</v>
      </c>
      <c r="E8636" t="str">
        <v>08 Agosto</v>
      </c>
      <c r="F8636">
        <v>8</v>
      </c>
      <c r="G8636" s="1">
        <f>COMEDORES!S298</f>
        <v>4000</v>
      </c>
      <c r="H8636" s="1">
        <f>COMEDORES!T298</f>
        <v>0</v>
      </c>
    </row>
    <row r="8637">
      <c r="A8637" t="str">
        <v>Comedor Social</v>
      </c>
      <c r="B8637" t="str">
        <v>SAN MARCOS</v>
      </c>
      <c r="C8637" t="str">
        <v>SAN MARCOS</v>
      </c>
      <c r="D8637" t="str">
        <v>Almuerzo</v>
      </c>
      <c r="E8637" t="str">
        <v>09 Septiembre</v>
      </c>
      <c r="F8637">
        <v>9</v>
      </c>
      <c r="G8637" s="1">
        <f>COMEDORES!U298</f>
        <v>3600</v>
      </c>
      <c r="H8637" s="1">
        <f>COMEDORES!V298</f>
        <v>0</v>
      </c>
    </row>
    <row r="8638">
      <c r="A8638" t="str">
        <v>Comedor Social</v>
      </c>
      <c r="B8638" t="str">
        <v>SAN MARCOS</v>
      </c>
      <c r="C8638" t="str">
        <v>SAN PABLO</v>
      </c>
      <c r="D8638" t="str">
        <v>Desayuno</v>
      </c>
      <c r="E8638" t="str">
        <v>01 Enero</v>
      </c>
      <c r="F8638">
        <v>1</v>
      </c>
      <c r="G8638" s="1">
        <f>COMEDORES!E299</f>
        <v>0</v>
      </c>
      <c r="H8638" s="1">
        <f>COMEDORES!F299</f>
        <v>0</v>
      </c>
    </row>
    <row r="8639">
      <c r="A8639" t="str">
        <v>Comedor Social</v>
      </c>
      <c r="B8639" t="str">
        <v>SAN MARCOS</v>
      </c>
      <c r="C8639" t="str">
        <v>SAN PABLO</v>
      </c>
      <c r="D8639" t="str">
        <v>Desayuno</v>
      </c>
      <c r="E8639" t="str">
        <v>02 Febrero</v>
      </c>
      <c r="F8639">
        <v>2</v>
      </c>
      <c r="G8639" s="1">
        <f>COMEDORES!G299</f>
        <v>0</v>
      </c>
      <c r="H8639" s="1">
        <f>COMEDORES!H299</f>
        <v>0</v>
      </c>
    </row>
    <row r="8640">
      <c r="A8640" t="str">
        <v>Comedor Social</v>
      </c>
      <c r="B8640" t="str">
        <v>SAN MARCOS</v>
      </c>
      <c r="C8640" t="str">
        <v>SAN PABLO</v>
      </c>
      <c r="D8640" t="str">
        <v>Desayuno</v>
      </c>
      <c r="E8640" t="str">
        <v>03 Marzo</v>
      </c>
      <c r="F8640">
        <v>3</v>
      </c>
      <c r="G8640" s="1">
        <f>COMEDORES!I299</f>
        <v>0</v>
      </c>
      <c r="H8640" s="1">
        <f>COMEDORES!J299</f>
        <v>0</v>
      </c>
    </row>
    <row r="8641">
      <c r="A8641" t="str">
        <v>Comedor Social</v>
      </c>
      <c r="B8641" t="str">
        <v>SAN MARCOS</v>
      </c>
      <c r="C8641" t="str">
        <v>SAN PABLO</v>
      </c>
      <c r="D8641" t="str">
        <v>Desayuno</v>
      </c>
      <c r="E8641" t="str">
        <v>04 Abril</v>
      </c>
      <c r="F8641">
        <v>4</v>
      </c>
      <c r="G8641" s="1">
        <f>COMEDORES!K299</f>
        <v>996</v>
      </c>
      <c r="H8641" s="1">
        <f>COMEDORES!L299</f>
        <v>0</v>
      </c>
    </row>
    <row r="8642">
      <c r="A8642" t="str">
        <v>Comedor Social</v>
      </c>
      <c r="B8642" t="str">
        <v>SAN MARCOS</v>
      </c>
      <c r="C8642" t="str">
        <v>SAN PABLO</v>
      </c>
      <c r="D8642" t="str">
        <v>Desayuno</v>
      </c>
      <c r="E8642" t="str">
        <v>05 Mayo</v>
      </c>
      <c r="F8642">
        <v>5</v>
      </c>
      <c r="G8642" s="1">
        <f>COMEDORES!M299</f>
        <v>1863</v>
      </c>
      <c r="H8642" s="1">
        <f>COMEDORES!N299</f>
        <v>86525.04</v>
      </c>
    </row>
    <row r="8643">
      <c r="A8643" t="str">
        <v>Comedor Social</v>
      </c>
      <c r="B8643" t="str">
        <v>SAN MARCOS</v>
      </c>
      <c r="C8643" t="str">
        <v>SAN PABLO</v>
      </c>
      <c r="D8643" t="str">
        <v>Desayuno</v>
      </c>
      <c r="E8643" t="str">
        <v>06 Junio</v>
      </c>
      <c r="F8643">
        <v>6</v>
      </c>
      <c r="G8643" s="1">
        <f>COMEDORES!O299</f>
        <v>2100</v>
      </c>
      <c r="H8643" s="1">
        <f>COMEDORES!P299</f>
        <v>158195.52000000002</v>
      </c>
    </row>
    <row r="8644">
      <c r="A8644" t="str">
        <v>Comedor Social</v>
      </c>
      <c r="B8644" t="str">
        <v>SAN MARCOS</v>
      </c>
      <c r="C8644" t="str">
        <v>SAN PABLO</v>
      </c>
      <c r="D8644" t="str">
        <v>Desayuno</v>
      </c>
      <c r="E8644" t="str">
        <v>07 Julio</v>
      </c>
      <c r="F8644">
        <v>7</v>
      </c>
      <c r="G8644" s="1">
        <f>COMEDORES!Q299</f>
        <v>1100</v>
      </c>
      <c r="H8644" s="1">
        <f>COMEDORES!R299</f>
        <v>178584</v>
      </c>
    </row>
    <row r="8645">
      <c r="A8645" t="str">
        <v>Comedor Social</v>
      </c>
      <c r="B8645" t="str">
        <v>SAN MARCOS</v>
      </c>
      <c r="C8645" t="str">
        <v>SAN PABLO</v>
      </c>
      <c r="D8645" t="str">
        <v>Desayuno</v>
      </c>
      <c r="E8645" t="str">
        <v>08 Agosto</v>
      </c>
      <c r="F8645">
        <v>8</v>
      </c>
      <c r="G8645" s="1">
        <f>COMEDORES!S299</f>
        <v>2100</v>
      </c>
      <c r="H8645" s="1">
        <f>COMEDORES!T299</f>
        <v>72750</v>
      </c>
    </row>
    <row r="8646">
      <c r="A8646" t="str">
        <v>Comedor Social</v>
      </c>
      <c r="B8646" t="str">
        <v>SAN MARCOS</v>
      </c>
      <c r="C8646" t="str">
        <v>SAN PABLO</v>
      </c>
      <c r="D8646" t="str">
        <v>Desayuno</v>
      </c>
      <c r="E8646" t="str">
        <v>09 Septiembre</v>
      </c>
      <c r="F8646">
        <v>9</v>
      </c>
      <c r="G8646" s="1">
        <f>COMEDORES!U299</f>
        <v>1800</v>
      </c>
      <c r="H8646" s="1">
        <f>COMEDORES!V299</f>
        <v>160050</v>
      </c>
    </row>
    <row r="8647">
      <c r="A8647" t="str">
        <v>Comedor Social</v>
      </c>
      <c r="B8647" t="str">
        <v>SAN MARCOS</v>
      </c>
      <c r="C8647" t="str">
        <v>SAN PABLO</v>
      </c>
      <c r="D8647" t="str">
        <v>Almuerzo</v>
      </c>
      <c r="E8647" t="str">
        <v>01 Enero</v>
      </c>
      <c r="F8647">
        <v>1</v>
      </c>
      <c r="G8647" s="1">
        <f>COMEDORES!E300</f>
        <v>0</v>
      </c>
      <c r="H8647" s="1">
        <f>COMEDORES!F300</f>
        <v>0</v>
      </c>
    </row>
    <row r="8648">
      <c r="A8648" t="str">
        <v>Comedor Social</v>
      </c>
      <c r="B8648" t="str">
        <v>SAN MARCOS</v>
      </c>
      <c r="C8648" t="str">
        <v>SAN PABLO</v>
      </c>
      <c r="D8648" t="str">
        <v>Almuerzo</v>
      </c>
      <c r="E8648" t="str">
        <v>02 Febrero</v>
      </c>
      <c r="F8648">
        <v>2</v>
      </c>
      <c r="G8648" s="1">
        <f>COMEDORES!G300</f>
        <v>0</v>
      </c>
      <c r="H8648" s="1">
        <f>COMEDORES!H300</f>
        <v>0</v>
      </c>
    </row>
    <row r="8649">
      <c r="A8649" t="str">
        <v>Comedor Social</v>
      </c>
      <c r="B8649" t="str">
        <v>SAN MARCOS</v>
      </c>
      <c r="C8649" t="str">
        <v>SAN PABLO</v>
      </c>
      <c r="D8649" t="str">
        <v>Almuerzo</v>
      </c>
      <c r="E8649" t="str">
        <v>03 Marzo</v>
      </c>
      <c r="F8649">
        <v>3</v>
      </c>
      <c r="G8649" s="1">
        <f>COMEDORES!I300</f>
        <v>0</v>
      </c>
      <c r="H8649" s="1">
        <f>COMEDORES!J300</f>
        <v>0</v>
      </c>
    </row>
    <row r="8650">
      <c r="A8650" t="str">
        <v>Comedor Social</v>
      </c>
      <c r="B8650" t="str">
        <v>SAN MARCOS</v>
      </c>
      <c r="C8650" t="str">
        <v>SAN PABLO</v>
      </c>
      <c r="D8650" t="str">
        <v>Almuerzo</v>
      </c>
      <c r="E8650" t="str">
        <v>04 Abril</v>
      </c>
      <c r="F8650">
        <v>4</v>
      </c>
      <c r="G8650" s="1">
        <f>COMEDORES!K300</f>
        <v>1473</v>
      </c>
      <c r="H8650" s="1">
        <f>COMEDORES!L300</f>
        <v>0</v>
      </c>
    </row>
    <row r="8651">
      <c r="A8651" t="str">
        <v>Comedor Social</v>
      </c>
      <c r="B8651" t="str">
        <v>SAN MARCOS</v>
      </c>
      <c r="C8651" t="str">
        <v>SAN PABLO</v>
      </c>
      <c r="D8651" t="str">
        <v>Almuerzo</v>
      </c>
      <c r="E8651" t="str">
        <v>05 Mayo</v>
      </c>
      <c r="F8651">
        <v>5</v>
      </c>
      <c r="G8651" s="1">
        <f>COMEDORES!M300</f>
        <v>2655</v>
      </c>
      <c r="H8651" s="1">
        <f>COMEDORES!N300</f>
        <v>0</v>
      </c>
    </row>
    <row r="8652">
      <c r="A8652" t="str">
        <v>Comedor Social</v>
      </c>
      <c r="B8652" t="str">
        <v>SAN MARCOS</v>
      </c>
      <c r="C8652" t="str">
        <v>SAN PABLO</v>
      </c>
      <c r="D8652" t="str">
        <v>Almuerzo</v>
      </c>
      <c r="E8652" t="str">
        <v>06 Junio</v>
      </c>
      <c r="F8652">
        <v>6</v>
      </c>
      <c r="G8652" s="1">
        <f>COMEDORES!O300</f>
        <v>3000</v>
      </c>
      <c r="H8652" s="1">
        <f>COMEDORES!P300</f>
        <v>0</v>
      </c>
    </row>
    <row r="8653">
      <c r="A8653" t="str">
        <v>Comedor Social</v>
      </c>
      <c r="B8653" t="str">
        <v>SAN MARCOS</v>
      </c>
      <c r="C8653" t="str">
        <v>SAN PABLO</v>
      </c>
      <c r="D8653" t="str">
        <v>Almuerzo</v>
      </c>
      <c r="E8653" t="str">
        <v>07 Julio</v>
      </c>
      <c r="F8653">
        <v>7</v>
      </c>
      <c r="G8653" s="1">
        <f>COMEDORES!Q300</f>
        <v>1650</v>
      </c>
      <c r="H8653" s="1">
        <f>COMEDORES!R300</f>
        <v>0</v>
      </c>
    </row>
    <row r="8654">
      <c r="A8654" t="str">
        <v>Comedor Social</v>
      </c>
      <c r="B8654" t="str">
        <v>SAN MARCOS</v>
      </c>
      <c r="C8654" t="str">
        <v>SAN PABLO</v>
      </c>
      <c r="D8654" t="str">
        <v>Almuerzo</v>
      </c>
      <c r="E8654" t="str">
        <v>08 Agosto</v>
      </c>
      <c r="F8654">
        <v>8</v>
      </c>
      <c r="G8654" s="1">
        <f>COMEDORES!S300</f>
        <v>3150</v>
      </c>
      <c r="H8654" s="1">
        <f>COMEDORES!T300</f>
        <v>0</v>
      </c>
    </row>
    <row r="8655">
      <c r="A8655" t="str">
        <v>Comedor Social</v>
      </c>
      <c r="B8655" t="str">
        <v>SAN MARCOS</v>
      </c>
      <c r="C8655" t="str">
        <v>SAN PABLO</v>
      </c>
      <c r="D8655" t="str">
        <v>Almuerzo</v>
      </c>
      <c r="E8655" t="str">
        <v>09 Septiembre</v>
      </c>
      <c r="F8655">
        <v>9</v>
      </c>
      <c r="G8655" s="1">
        <f>COMEDORES!U300</f>
        <v>2700</v>
      </c>
      <c r="H8655" s="1">
        <f>COMEDORES!V300</f>
        <v>0</v>
      </c>
    </row>
    <row r="8656">
      <c r="A8656" t="str">
        <v>Comedor Social</v>
      </c>
      <c r="B8656" t="str">
        <v>SAN MARCOS</v>
      </c>
      <c r="C8656" t="str">
        <v>SAN MIGUEL IXTAHUACAN</v>
      </c>
      <c r="D8656" t="str">
        <v>Desayuno</v>
      </c>
      <c r="E8656" t="str">
        <v>01 Enero</v>
      </c>
      <c r="F8656">
        <v>1</v>
      </c>
      <c r="G8656" s="1">
        <f>COMEDORES!E301</f>
        <v>1800</v>
      </c>
      <c r="H8656" s="1">
        <f>COMEDORES!F301</f>
        <v>0</v>
      </c>
    </row>
    <row r="8657">
      <c r="A8657" t="str">
        <v>Comedor Social</v>
      </c>
      <c r="B8657" t="str">
        <v>SAN MARCOS</v>
      </c>
      <c r="C8657" t="str">
        <v>SAN MIGUEL IXTAHUACAN</v>
      </c>
      <c r="D8657" t="str">
        <v>Desayuno</v>
      </c>
      <c r="E8657" t="str">
        <v>02 Febrero</v>
      </c>
      <c r="F8657">
        <v>2</v>
      </c>
      <c r="G8657" s="1">
        <f>COMEDORES!G301</f>
        <v>2000</v>
      </c>
      <c r="H8657" s="1">
        <f>COMEDORES!H301</f>
        <v>0</v>
      </c>
    </row>
    <row r="8658">
      <c r="A8658" t="str">
        <v>Comedor Social</v>
      </c>
      <c r="B8658" t="str">
        <v>SAN MARCOS</v>
      </c>
      <c r="C8658" t="str">
        <v>SAN MIGUEL IXTAHUACAN</v>
      </c>
      <c r="D8658" t="str">
        <v>Desayuno</v>
      </c>
      <c r="E8658" t="str">
        <v>03 Marzo</v>
      </c>
      <c r="F8658">
        <v>3</v>
      </c>
      <c r="G8658" s="1">
        <f>COMEDORES!I301</f>
        <v>2200</v>
      </c>
      <c r="H8658" s="1">
        <f>COMEDORES!J301</f>
        <v>338492</v>
      </c>
    </row>
    <row r="8659">
      <c r="A8659" t="str">
        <v>Comedor Social</v>
      </c>
      <c r="B8659" t="str">
        <v>SAN MARCOS</v>
      </c>
      <c r="C8659" t="str">
        <v>SAN MIGUEL IXTAHUACAN</v>
      </c>
      <c r="D8659" t="str">
        <v>Desayuno</v>
      </c>
      <c r="E8659" t="str">
        <v>04 Abril</v>
      </c>
      <c r="F8659">
        <v>4</v>
      </c>
      <c r="G8659" s="1">
        <f>COMEDORES!K301</f>
        <v>1425</v>
      </c>
      <c r="H8659" s="1">
        <f>COMEDORES!L301</f>
        <v>188678</v>
      </c>
    </row>
    <row r="8660">
      <c r="A8660" t="str">
        <v>Comedor Social</v>
      </c>
      <c r="B8660" t="str">
        <v>SAN MARCOS</v>
      </c>
      <c r="C8660" t="str">
        <v>SAN MIGUEL IXTAHUACAN</v>
      </c>
      <c r="D8660" t="str">
        <v>Desayuno</v>
      </c>
      <c r="E8660" t="str">
        <v>05 Mayo</v>
      </c>
      <c r="F8660">
        <v>5</v>
      </c>
      <c r="G8660" s="1">
        <f>COMEDORES!M301</f>
        <v>1500</v>
      </c>
      <c r="H8660" s="1">
        <f>COMEDORES!N301</f>
        <v>150822</v>
      </c>
    </row>
    <row r="8661">
      <c r="A8661" t="str">
        <v>Comedor Social</v>
      </c>
      <c r="B8661" t="str">
        <v>SAN MARCOS</v>
      </c>
      <c r="C8661" t="str">
        <v>SAN MIGUEL IXTAHUACAN</v>
      </c>
      <c r="D8661" t="str">
        <v>Desayuno</v>
      </c>
      <c r="E8661" t="str">
        <v>06 Junio</v>
      </c>
      <c r="F8661">
        <v>6</v>
      </c>
      <c r="G8661" s="1">
        <f>COMEDORES!O301</f>
        <v>1575</v>
      </c>
      <c r="H8661" s="1">
        <f>COMEDORES!P301</f>
        <v>158760</v>
      </c>
    </row>
    <row r="8662">
      <c r="A8662" t="str">
        <v>Comedor Social</v>
      </c>
      <c r="B8662" t="str">
        <v>SAN MARCOS</v>
      </c>
      <c r="C8662" t="str">
        <v>SAN MIGUEL IXTAHUACAN</v>
      </c>
      <c r="D8662" t="str">
        <v>Desayuno</v>
      </c>
      <c r="E8662" t="str">
        <v>07 Julio</v>
      </c>
      <c r="F8662">
        <v>7</v>
      </c>
      <c r="G8662" s="1">
        <f>COMEDORES!Q301</f>
        <v>1725</v>
      </c>
      <c r="H8662" s="1">
        <f>COMEDORES!R301</f>
        <v>166698</v>
      </c>
    </row>
    <row r="8663">
      <c r="A8663" t="str">
        <v>Comedor Social</v>
      </c>
      <c r="B8663" t="str">
        <v>SAN MARCOS</v>
      </c>
      <c r="C8663" t="str">
        <v>SAN MIGUEL IXTAHUACAN</v>
      </c>
      <c r="D8663" t="str">
        <v>Desayuno</v>
      </c>
      <c r="E8663" t="str">
        <v>08 Agosto</v>
      </c>
      <c r="F8663">
        <v>8</v>
      </c>
      <c r="G8663" s="1">
        <f>COMEDORES!S301</f>
        <v>1575</v>
      </c>
      <c r="H8663" s="1">
        <f>COMEDORES!T301</f>
        <v>182574</v>
      </c>
    </row>
    <row r="8664">
      <c r="A8664" t="str">
        <v>Comedor Social</v>
      </c>
      <c r="B8664" t="str">
        <v>SAN MARCOS</v>
      </c>
      <c r="C8664" t="str">
        <v>SAN MIGUEL IXTAHUACAN</v>
      </c>
      <c r="D8664" t="str">
        <v>Desayuno</v>
      </c>
      <c r="E8664" t="str">
        <v>09 Septiembre</v>
      </c>
      <c r="F8664">
        <v>9</v>
      </c>
      <c r="G8664" s="1">
        <f>COMEDORES!U301</f>
        <v>675</v>
      </c>
      <c r="H8664" s="1">
        <f>COMEDORES!V301</f>
        <v>166698</v>
      </c>
    </row>
    <row r="8665">
      <c r="A8665" t="str">
        <v>Comedor Social</v>
      </c>
      <c r="B8665" t="str">
        <v>SAN MARCOS</v>
      </c>
      <c r="C8665" t="str">
        <v>SAN MIGUEL IXTAHUACAN</v>
      </c>
      <c r="D8665" t="str">
        <v>Almuerzo</v>
      </c>
      <c r="E8665" t="str">
        <v>01 Enero</v>
      </c>
      <c r="F8665">
        <v>1</v>
      </c>
      <c r="G8665" s="1">
        <f>COMEDORES!E302</f>
        <v>2834</v>
      </c>
      <c r="H8665" s="1">
        <f>COMEDORES!F302</f>
        <v>0</v>
      </c>
    </row>
    <row r="8666">
      <c r="A8666" t="str">
        <v>Comedor Social</v>
      </c>
      <c r="B8666" t="str">
        <v>SAN MARCOS</v>
      </c>
      <c r="C8666" t="str">
        <v>SAN MIGUEL IXTAHUACAN</v>
      </c>
      <c r="D8666" t="str">
        <v>Almuerzo</v>
      </c>
      <c r="E8666" t="str">
        <v>02 Febrero</v>
      </c>
      <c r="F8666">
        <v>2</v>
      </c>
      <c r="G8666" s="1">
        <f>COMEDORES!G302</f>
        <v>3000</v>
      </c>
      <c r="H8666" s="1">
        <f>COMEDORES!H302</f>
        <v>0</v>
      </c>
    </row>
    <row r="8667">
      <c r="A8667" t="str">
        <v>Comedor Social</v>
      </c>
      <c r="B8667" t="str">
        <v>SAN MARCOS</v>
      </c>
      <c r="C8667" t="str">
        <v>SAN MIGUEL IXTAHUACAN</v>
      </c>
      <c r="D8667" t="str">
        <v>Almuerzo</v>
      </c>
      <c r="E8667" t="str">
        <v>03 Marzo</v>
      </c>
      <c r="F8667">
        <v>3</v>
      </c>
      <c r="G8667" s="1">
        <f>COMEDORES!I302</f>
        <v>3300</v>
      </c>
      <c r="H8667" s="1">
        <f>COMEDORES!J302</f>
        <v>0</v>
      </c>
    </row>
    <row r="8668">
      <c r="A8668" t="str">
        <v>Comedor Social</v>
      </c>
      <c r="B8668" t="str">
        <v>SAN MARCOS</v>
      </c>
      <c r="C8668" t="str">
        <v>SAN MIGUEL IXTAHUACAN</v>
      </c>
      <c r="D8668" t="str">
        <v>Almuerzo</v>
      </c>
      <c r="E8668" t="str">
        <v>04 Abril</v>
      </c>
      <c r="F8668">
        <v>4</v>
      </c>
      <c r="G8668" s="1">
        <f>COMEDORES!K302</f>
        <v>2850</v>
      </c>
      <c r="H8668" s="1">
        <f>COMEDORES!L302</f>
        <v>0</v>
      </c>
    </row>
    <row r="8669">
      <c r="A8669" t="str">
        <v>Comedor Social</v>
      </c>
      <c r="B8669" t="str">
        <v>SAN MARCOS</v>
      </c>
      <c r="C8669" t="str">
        <v>SAN MIGUEL IXTAHUACAN</v>
      </c>
      <c r="D8669" t="str">
        <v>Almuerzo</v>
      </c>
      <c r="E8669" t="str">
        <v>05 Mayo</v>
      </c>
      <c r="F8669">
        <v>5</v>
      </c>
      <c r="G8669" s="1">
        <f>COMEDORES!M302</f>
        <v>3000</v>
      </c>
      <c r="H8669" s="1">
        <f>COMEDORES!N302</f>
        <v>0</v>
      </c>
    </row>
    <row r="8670">
      <c r="A8670" t="str">
        <v>Comedor Social</v>
      </c>
      <c r="B8670" t="str">
        <v>SAN MARCOS</v>
      </c>
      <c r="C8670" t="str">
        <v>SAN MIGUEL IXTAHUACAN</v>
      </c>
      <c r="D8670" t="str">
        <v>Almuerzo</v>
      </c>
      <c r="E8670" t="str">
        <v>06 Junio</v>
      </c>
      <c r="F8670">
        <v>6</v>
      </c>
      <c r="G8670" s="1">
        <f>COMEDORES!O302</f>
        <v>3150</v>
      </c>
      <c r="H8670" s="1">
        <f>COMEDORES!P302</f>
        <v>0</v>
      </c>
    </row>
    <row r="8671">
      <c r="A8671" t="str">
        <v>Comedor Social</v>
      </c>
      <c r="B8671" t="str">
        <v>SAN MARCOS</v>
      </c>
      <c r="C8671" t="str">
        <v>SAN MIGUEL IXTAHUACAN</v>
      </c>
      <c r="D8671" t="str">
        <v>Almuerzo</v>
      </c>
      <c r="E8671" t="str">
        <v>07 Julio</v>
      </c>
      <c r="F8671">
        <v>7</v>
      </c>
      <c r="G8671" s="1">
        <f>COMEDORES!Q302</f>
        <v>3450</v>
      </c>
      <c r="H8671" s="1">
        <f>COMEDORES!R302</f>
        <v>0</v>
      </c>
    </row>
    <row r="8672">
      <c r="A8672" t="str">
        <v>Comedor Social</v>
      </c>
      <c r="B8672" t="str">
        <v>SAN MARCOS</v>
      </c>
      <c r="C8672" t="str">
        <v>SAN MIGUEL IXTAHUACAN</v>
      </c>
      <c r="D8672" t="str">
        <v>Almuerzo</v>
      </c>
      <c r="E8672" t="str">
        <v>08 Agosto</v>
      </c>
      <c r="F8672">
        <v>8</v>
      </c>
      <c r="G8672" s="1">
        <f>COMEDORES!S302</f>
        <v>3150</v>
      </c>
      <c r="H8672" s="1">
        <f>COMEDORES!T302</f>
        <v>0</v>
      </c>
    </row>
    <row r="8673">
      <c r="A8673" t="str">
        <v>Comedor Social</v>
      </c>
      <c r="B8673" t="str">
        <v>SAN MARCOS</v>
      </c>
      <c r="C8673" t="str">
        <v>SAN MIGUEL IXTAHUACAN</v>
      </c>
      <c r="D8673" t="str">
        <v>Almuerzo</v>
      </c>
      <c r="E8673" t="str">
        <v>09 Septiembre</v>
      </c>
      <c r="F8673">
        <v>9</v>
      </c>
      <c r="G8673" s="1">
        <f>COMEDORES!U302</f>
        <v>1350</v>
      </c>
      <c r="H8673" s="1">
        <f>COMEDORES!V302</f>
        <v>0</v>
      </c>
    </row>
    <row r="8674">
      <c r="A8674" t="str">
        <v>Comedor Social</v>
      </c>
      <c r="B8674" t="str">
        <v>SAN MARCOS</v>
      </c>
      <c r="C8674" t="str">
        <v>SAN RAFAEL PIE DE LA CUESTA</v>
      </c>
      <c r="D8674" t="str">
        <v>Desayuno</v>
      </c>
      <c r="E8674" t="str">
        <v>01 Enero</v>
      </c>
      <c r="F8674">
        <v>1</v>
      </c>
      <c r="G8674" s="1">
        <f>COMEDORES!E303</f>
        <v>0</v>
      </c>
      <c r="H8674" s="1">
        <f>COMEDORES!F303</f>
        <v>0</v>
      </c>
    </row>
    <row r="8675">
      <c r="A8675" t="str">
        <v>Comedor Social</v>
      </c>
      <c r="B8675" t="str">
        <v>SAN MARCOS</v>
      </c>
      <c r="C8675" t="str">
        <v>SAN RAFAEL PIE DE LA CUESTA</v>
      </c>
      <c r="D8675" t="str">
        <v>Desayuno</v>
      </c>
      <c r="E8675" t="str">
        <v>02 Febrero</v>
      </c>
      <c r="F8675">
        <v>2</v>
      </c>
      <c r="G8675" s="1">
        <f>COMEDORES!G303</f>
        <v>0</v>
      </c>
      <c r="H8675" s="1">
        <f>COMEDORES!H303</f>
        <v>0</v>
      </c>
    </row>
    <row r="8676">
      <c r="A8676" t="str">
        <v>Comedor Social</v>
      </c>
      <c r="B8676" t="str">
        <v>SAN MARCOS</v>
      </c>
      <c r="C8676" t="str">
        <v>SAN RAFAEL PIE DE LA CUESTA</v>
      </c>
      <c r="D8676" t="str">
        <v>Desayuno</v>
      </c>
      <c r="E8676" t="str">
        <v>03 Marzo</v>
      </c>
      <c r="F8676">
        <v>3</v>
      </c>
      <c r="G8676" s="1">
        <f>COMEDORES!I303</f>
        <v>0</v>
      </c>
      <c r="H8676" s="1">
        <f>COMEDORES!J303</f>
        <v>0</v>
      </c>
    </row>
    <row r="8677">
      <c r="A8677" t="str">
        <v>Comedor Social</v>
      </c>
      <c r="B8677" t="str">
        <v>SAN MARCOS</v>
      </c>
      <c r="C8677" t="str">
        <v>SAN RAFAEL PIE DE LA CUESTA</v>
      </c>
      <c r="D8677" t="str">
        <v>Desayuno</v>
      </c>
      <c r="E8677" t="str">
        <v>04 Abril</v>
      </c>
      <c r="F8677">
        <v>4</v>
      </c>
      <c r="G8677" s="1">
        <f>COMEDORES!K303</f>
        <v>0</v>
      </c>
      <c r="H8677" s="1">
        <f>COMEDORES!L303</f>
        <v>0</v>
      </c>
    </row>
    <row r="8678">
      <c r="A8678" t="str">
        <v>Comedor Social</v>
      </c>
      <c r="B8678" t="str">
        <v>SAN MARCOS</v>
      </c>
      <c r="C8678" t="str">
        <v>SAN RAFAEL PIE DE LA CUESTA</v>
      </c>
      <c r="D8678" t="str">
        <v>Desayuno</v>
      </c>
      <c r="E8678" t="str">
        <v>05 Mayo</v>
      </c>
      <c r="F8678">
        <v>5</v>
      </c>
      <c r="G8678" s="1">
        <f>COMEDORES!M303</f>
        <v>0</v>
      </c>
      <c r="H8678" s="1">
        <f>COMEDORES!N303</f>
        <v>0</v>
      </c>
    </row>
    <row r="8679">
      <c r="A8679" t="str">
        <v>Comedor Social</v>
      </c>
      <c r="B8679" t="str">
        <v>SAN MARCOS</v>
      </c>
      <c r="C8679" t="str">
        <v>SAN RAFAEL PIE DE LA CUESTA</v>
      </c>
      <c r="D8679" t="str">
        <v>Desayuno</v>
      </c>
      <c r="E8679" t="str">
        <v>06 Junio</v>
      </c>
      <c r="F8679">
        <v>6</v>
      </c>
      <c r="G8679" s="1">
        <f>COMEDORES!O303</f>
        <v>1300</v>
      </c>
      <c r="H8679" s="1">
        <f>COMEDORES!P303</f>
        <v>0</v>
      </c>
    </row>
    <row r="8680">
      <c r="A8680" t="str">
        <v>Comedor Social</v>
      </c>
      <c r="B8680" t="str">
        <v>SAN MARCOS</v>
      </c>
      <c r="C8680" t="str">
        <v>SAN RAFAEL PIE DE LA CUESTA</v>
      </c>
      <c r="D8680" t="str">
        <v>Desayuno</v>
      </c>
      <c r="E8680" t="str">
        <v>07 Julio</v>
      </c>
      <c r="F8680">
        <v>7</v>
      </c>
      <c r="G8680" s="1">
        <f>COMEDORES!Q303</f>
        <v>2300</v>
      </c>
      <c r="H8680" s="1">
        <f>COMEDORES!R303</f>
        <v>113932</v>
      </c>
    </row>
    <row r="8681">
      <c r="A8681" t="str">
        <v>Comedor Social</v>
      </c>
      <c r="B8681" t="str">
        <v>SAN MARCOS</v>
      </c>
      <c r="C8681" t="str">
        <v>SAN RAFAEL PIE DE LA CUESTA</v>
      </c>
      <c r="D8681" t="str">
        <v>Desayuno</v>
      </c>
      <c r="E8681" t="str">
        <v>08 Agosto</v>
      </c>
      <c r="F8681">
        <v>8</v>
      </c>
      <c r="G8681" s="1">
        <f>COMEDORES!S303</f>
        <v>2100</v>
      </c>
      <c r="H8681" s="1">
        <f>COMEDORES!T303</f>
        <v>201572</v>
      </c>
    </row>
    <row r="8682">
      <c r="A8682" t="str">
        <v>Comedor Social</v>
      </c>
      <c r="B8682" t="str">
        <v>SAN MARCOS</v>
      </c>
      <c r="C8682" t="str">
        <v>SAN RAFAEL PIE DE LA CUESTA</v>
      </c>
      <c r="D8682" t="str">
        <v>Desayuno</v>
      </c>
      <c r="E8682" t="str">
        <v>09 Septiembre</v>
      </c>
      <c r="F8682">
        <v>9</v>
      </c>
      <c r="G8682" s="1">
        <f>COMEDORES!U303</f>
        <v>1900</v>
      </c>
      <c r="H8682" s="1">
        <f>COMEDORES!V303</f>
        <v>178584</v>
      </c>
    </row>
    <row r="8683">
      <c r="A8683" t="str">
        <v>Comedor Social</v>
      </c>
      <c r="B8683" t="str">
        <v>SAN MARCOS</v>
      </c>
      <c r="C8683" t="str">
        <v>SAN RAFAEL PIE DE LA CUESTA</v>
      </c>
      <c r="D8683" t="str">
        <v>Almuerzo</v>
      </c>
      <c r="E8683" t="str">
        <v>01 Enero</v>
      </c>
      <c r="F8683">
        <v>1</v>
      </c>
      <c r="G8683" s="1">
        <f>COMEDORES!E304</f>
        <v>0</v>
      </c>
      <c r="H8683" s="1">
        <f>COMEDORES!F304</f>
        <v>0</v>
      </c>
    </row>
    <row r="8684">
      <c r="A8684" t="str">
        <v>Comedor Social</v>
      </c>
      <c r="B8684" t="str">
        <v>SAN MARCOS</v>
      </c>
      <c r="C8684" t="str">
        <v>SAN RAFAEL PIE DE LA CUESTA</v>
      </c>
      <c r="D8684" t="str">
        <v>Almuerzo</v>
      </c>
      <c r="E8684" t="str">
        <v>02 Febrero</v>
      </c>
      <c r="F8684">
        <v>2</v>
      </c>
      <c r="G8684" s="1">
        <f>COMEDORES!G304</f>
        <v>0</v>
      </c>
      <c r="H8684" s="1">
        <f>COMEDORES!H304</f>
        <v>0</v>
      </c>
    </row>
    <row r="8685">
      <c r="A8685" t="str">
        <v>Comedor Social</v>
      </c>
      <c r="B8685" t="str">
        <v>SAN MARCOS</v>
      </c>
      <c r="C8685" t="str">
        <v>SAN RAFAEL PIE DE LA CUESTA</v>
      </c>
      <c r="D8685" t="str">
        <v>Almuerzo</v>
      </c>
      <c r="E8685" t="str">
        <v>03 Marzo</v>
      </c>
      <c r="F8685">
        <v>3</v>
      </c>
      <c r="G8685" s="1">
        <f>COMEDORES!I304</f>
        <v>0</v>
      </c>
      <c r="H8685" s="1">
        <f>COMEDORES!J304</f>
        <v>0</v>
      </c>
    </row>
    <row r="8686">
      <c r="A8686" t="str">
        <v>Comedor Social</v>
      </c>
      <c r="B8686" t="str">
        <v>SAN MARCOS</v>
      </c>
      <c r="C8686" t="str">
        <v>SAN RAFAEL PIE DE LA CUESTA</v>
      </c>
      <c r="D8686" t="str">
        <v>Almuerzo</v>
      </c>
      <c r="E8686" t="str">
        <v>04 Abril</v>
      </c>
      <c r="F8686">
        <v>4</v>
      </c>
      <c r="G8686" s="1">
        <f>COMEDORES!K304</f>
        <v>0</v>
      </c>
      <c r="H8686" s="1">
        <f>COMEDORES!L304</f>
        <v>0</v>
      </c>
    </row>
    <row r="8687">
      <c r="A8687" t="str">
        <v>Comedor Social</v>
      </c>
      <c r="B8687" t="str">
        <v>SAN MARCOS</v>
      </c>
      <c r="C8687" t="str">
        <v>SAN RAFAEL PIE DE LA CUESTA</v>
      </c>
      <c r="D8687" t="str">
        <v>Almuerzo</v>
      </c>
      <c r="E8687" t="str">
        <v>05 Mayo</v>
      </c>
      <c r="F8687">
        <v>5</v>
      </c>
      <c r="G8687" s="1">
        <f>COMEDORES!M304</f>
        <v>0</v>
      </c>
      <c r="H8687" s="1">
        <f>COMEDORES!N304</f>
        <v>0</v>
      </c>
    </row>
    <row r="8688">
      <c r="A8688" t="str">
        <v>Comedor Social</v>
      </c>
      <c r="B8688" t="str">
        <v>SAN MARCOS</v>
      </c>
      <c r="C8688" t="str">
        <v>SAN RAFAEL PIE DE LA CUESTA</v>
      </c>
      <c r="D8688" t="str">
        <v>Almuerzo</v>
      </c>
      <c r="E8688" t="str">
        <v>06 Junio</v>
      </c>
      <c r="F8688">
        <v>6</v>
      </c>
      <c r="G8688" s="1">
        <f>COMEDORES!O304</f>
        <v>1950</v>
      </c>
      <c r="H8688" s="1">
        <f>COMEDORES!P304</f>
        <v>0</v>
      </c>
    </row>
    <row r="8689">
      <c r="A8689" t="str">
        <v>Comedor Social</v>
      </c>
      <c r="B8689" t="str">
        <v>SAN MARCOS</v>
      </c>
      <c r="C8689" t="str">
        <v>SAN RAFAEL PIE DE LA CUESTA</v>
      </c>
      <c r="D8689" t="str">
        <v>Almuerzo</v>
      </c>
      <c r="E8689" t="str">
        <v>07 Julio</v>
      </c>
      <c r="F8689">
        <v>7</v>
      </c>
      <c r="G8689" s="1">
        <f>COMEDORES!Q304</f>
        <v>3450</v>
      </c>
      <c r="H8689" s="1">
        <f>COMEDORES!R304</f>
        <v>0</v>
      </c>
    </row>
    <row r="8690">
      <c r="A8690" t="str">
        <v>Comedor Social</v>
      </c>
      <c r="B8690" t="str">
        <v>SAN MARCOS</v>
      </c>
      <c r="C8690" t="str">
        <v>SAN RAFAEL PIE DE LA CUESTA</v>
      </c>
      <c r="D8690" t="str">
        <v>Almuerzo</v>
      </c>
      <c r="E8690" t="str">
        <v>08 Agosto</v>
      </c>
      <c r="F8690">
        <v>8</v>
      </c>
      <c r="G8690" s="1">
        <f>COMEDORES!S304</f>
        <v>3000</v>
      </c>
      <c r="H8690" s="1">
        <f>COMEDORES!T304</f>
        <v>0</v>
      </c>
    </row>
    <row r="8691">
      <c r="A8691" t="str">
        <v>Comedor Social</v>
      </c>
      <c r="B8691" t="str">
        <v>SAN MARCOS</v>
      </c>
      <c r="C8691" t="str">
        <v>SAN RAFAEL PIE DE LA CUESTA</v>
      </c>
      <c r="D8691" t="str">
        <v>Almuerzo</v>
      </c>
      <c r="E8691" t="str">
        <v>09 Septiembre</v>
      </c>
      <c r="F8691">
        <v>9</v>
      </c>
      <c r="G8691" s="1">
        <f>COMEDORES!U304</f>
        <v>2389</v>
      </c>
      <c r="H8691" s="1">
        <f>COMEDORES!V304</f>
        <v>0</v>
      </c>
    </row>
    <row r="8692">
      <c r="A8692" t="str">
        <v>Comedor Social</v>
      </c>
      <c r="B8692" t="str">
        <v>SANTA ROSA</v>
      </c>
      <c r="C8692" t="str">
        <v>BARBERENA</v>
      </c>
      <c r="D8692" t="str">
        <v>Desayuno</v>
      </c>
      <c r="E8692" t="str">
        <v>01 Enero</v>
      </c>
      <c r="F8692">
        <v>1</v>
      </c>
      <c r="G8692" s="1">
        <f>COMEDORES!E305</f>
        <v>2521</v>
      </c>
      <c r="H8692" s="1">
        <f>COMEDORES!F305</f>
        <v>0</v>
      </c>
    </row>
    <row r="8693">
      <c r="A8693" t="str">
        <v>Comedor Social</v>
      </c>
      <c r="B8693" t="str">
        <v>SANTA ROSA</v>
      </c>
      <c r="C8693" t="str">
        <v>BARBERENA</v>
      </c>
      <c r="D8693" t="str">
        <v>Desayuno</v>
      </c>
      <c r="E8693" t="str">
        <v>02 Febrero</v>
      </c>
      <c r="F8693">
        <v>2</v>
      </c>
      <c r="G8693" s="1">
        <f>COMEDORES!G305</f>
        <v>2724</v>
      </c>
      <c r="H8693" s="1">
        <f>COMEDORES!H305</f>
        <v>137262.6</v>
      </c>
    </row>
    <row r="8694">
      <c r="A8694" t="str">
        <v>Comedor Social</v>
      </c>
      <c r="B8694" t="str">
        <v>SANTA ROSA</v>
      </c>
      <c r="C8694" t="str">
        <v>BARBERENA</v>
      </c>
      <c r="D8694" t="str">
        <v>Desayuno</v>
      </c>
      <c r="E8694" t="str">
        <v>03 Marzo</v>
      </c>
      <c r="F8694">
        <v>3</v>
      </c>
      <c r="G8694" s="1">
        <f>COMEDORES!I305</f>
        <v>2750</v>
      </c>
      <c r="H8694" s="1">
        <f>COMEDORES!J305</f>
        <v>118146</v>
      </c>
    </row>
    <row r="8695">
      <c r="A8695" t="str">
        <v>Comedor Social</v>
      </c>
      <c r="B8695" t="str">
        <v>SANTA ROSA</v>
      </c>
      <c r="C8695" t="str">
        <v>BARBERENA</v>
      </c>
      <c r="D8695" t="str">
        <v>Desayuno</v>
      </c>
      <c r="E8695" t="str">
        <v>04 Abril</v>
      </c>
      <c r="F8695">
        <v>4</v>
      </c>
      <c r="G8695" s="1">
        <f>COMEDORES!K305</f>
        <v>2375</v>
      </c>
      <c r="H8695" s="1">
        <f>COMEDORES!L305</f>
        <v>236249.99999999997</v>
      </c>
    </row>
    <row r="8696">
      <c r="A8696" t="str">
        <v>Comedor Social</v>
      </c>
      <c r="B8696" t="str">
        <v>SANTA ROSA</v>
      </c>
      <c r="C8696" t="str">
        <v>BARBERENA</v>
      </c>
      <c r="D8696" t="str">
        <v>Desayuno</v>
      </c>
      <c r="E8696" t="str">
        <v>05 Mayo</v>
      </c>
      <c r="F8696">
        <v>5</v>
      </c>
      <c r="G8696" s="1">
        <f>COMEDORES!M305</f>
        <v>2500</v>
      </c>
      <c r="H8696" s="1">
        <f>COMEDORES!N305</f>
        <v>166250</v>
      </c>
    </row>
    <row r="8697">
      <c r="A8697" t="str">
        <v>Comedor Social</v>
      </c>
      <c r="B8697" t="str">
        <v>SANTA ROSA</v>
      </c>
      <c r="C8697" t="str">
        <v>BARBERENA</v>
      </c>
      <c r="D8697" t="str">
        <v>Desayuno</v>
      </c>
      <c r="E8697" t="str">
        <v>06 Junio</v>
      </c>
      <c r="F8697">
        <v>6</v>
      </c>
      <c r="G8697" s="1">
        <f>COMEDORES!O305</f>
        <v>2625</v>
      </c>
      <c r="H8697" s="1">
        <f>COMEDORES!P305</f>
        <v>182562.5</v>
      </c>
    </row>
    <row r="8698">
      <c r="A8698" t="str">
        <v>Comedor Social</v>
      </c>
      <c r="B8698" t="str">
        <v>SANTA ROSA</v>
      </c>
      <c r="C8698" t="str">
        <v>BARBERENA</v>
      </c>
      <c r="D8698" t="str">
        <v>Desayuno</v>
      </c>
      <c r="E8698" t="str">
        <v>07 Julio</v>
      </c>
      <c r="F8698">
        <v>7</v>
      </c>
      <c r="G8698" s="1">
        <f>COMEDORES!Q305</f>
        <v>2875</v>
      </c>
      <c r="H8698" s="1">
        <f>COMEDORES!R305</f>
        <v>198187.5</v>
      </c>
    </row>
    <row r="8699">
      <c r="A8699" t="str">
        <v>Comedor Social</v>
      </c>
      <c r="B8699" t="str">
        <v>SANTA ROSA</v>
      </c>
      <c r="C8699" t="str">
        <v>BARBERENA</v>
      </c>
      <c r="D8699" t="str">
        <v>Desayuno</v>
      </c>
      <c r="E8699" t="str">
        <v>08 Agosto</v>
      </c>
      <c r="F8699">
        <v>8</v>
      </c>
      <c r="G8699" s="1">
        <f>COMEDORES!S305</f>
        <v>2625</v>
      </c>
      <c r="H8699" s="1">
        <f>COMEDORES!T305</f>
        <v>217062.5</v>
      </c>
    </row>
    <row r="8700">
      <c r="A8700" t="str">
        <v>Comedor Social</v>
      </c>
      <c r="B8700" t="str">
        <v>SANTA ROSA</v>
      </c>
      <c r="C8700" t="str">
        <v>BARBERENA</v>
      </c>
      <c r="D8700" t="str">
        <v>Desayuno</v>
      </c>
      <c r="E8700" t="str">
        <v>09 Septiembre</v>
      </c>
      <c r="F8700">
        <v>9</v>
      </c>
      <c r="G8700" s="1">
        <f>COMEDORES!U305</f>
        <v>2500</v>
      </c>
      <c r="H8700" s="1">
        <f>COMEDORES!V305</f>
        <v>198187.5</v>
      </c>
    </row>
    <row r="8701">
      <c r="A8701" t="str">
        <v>Comedor Social</v>
      </c>
      <c r="B8701" t="str">
        <v>SANTA ROSA</v>
      </c>
      <c r="C8701" t="str">
        <v>BARBERENA</v>
      </c>
      <c r="D8701" t="str">
        <v>Almuerzo</v>
      </c>
      <c r="E8701" t="str">
        <v>01 Enero</v>
      </c>
      <c r="F8701">
        <v>1</v>
      </c>
      <c r="G8701" s="1">
        <f>COMEDORES!E306</f>
        <v>3420</v>
      </c>
      <c r="H8701" s="1">
        <f>COMEDORES!F306</f>
        <v>0</v>
      </c>
    </row>
    <row r="8702">
      <c r="A8702" t="str">
        <v>Comedor Social</v>
      </c>
      <c r="B8702" t="str">
        <v>SANTA ROSA</v>
      </c>
      <c r="C8702" t="str">
        <v>BARBERENA</v>
      </c>
      <c r="D8702" t="str">
        <v>Almuerzo</v>
      </c>
      <c r="E8702" t="str">
        <v>02 Febrero</v>
      </c>
      <c r="F8702">
        <v>2</v>
      </c>
      <c r="G8702" s="1">
        <f>COMEDORES!G306</f>
        <v>3700</v>
      </c>
      <c r="H8702" s="1">
        <f>COMEDORES!H306</f>
        <v>0</v>
      </c>
    </row>
    <row r="8703">
      <c r="A8703" t="str">
        <v>Comedor Social</v>
      </c>
      <c r="B8703" t="str">
        <v>SANTA ROSA</v>
      </c>
      <c r="C8703" t="str">
        <v>BARBERENA</v>
      </c>
      <c r="D8703" t="str">
        <v>Almuerzo</v>
      </c>
      <c r="E8703" t="str">
        <v>03 Marzo</v>
      </c>
      <c r="F8703">
        <v>3</v>
      </c>
      <c r="G8703" s="1">
        <f>COMEDORES!I306</f>
        <v>4400</v>
      </c>
      <c r="H8703" s="1">
        <f>COMEDORES!J306</f>
        <v>0</v>
      </c>
    </row>
    <row r="8704">
      <c r="A8704" t="str">
        <v>Comedor Social</v>
      </c>
      <c r="B8704" t="str">
        <v>SANTA ROSA</v>
      </c>
      <c r="C8704" t="str">
        <v>BARBERENA</v>
      </c>
      <c r="D8704" t="str">
        <v>Almuerzo</v>
      </c>
      <c r="E8704" t="str">
        <v>04 Abril</v>
      </c>
      <c r="F8704">
        <v>4</v>
      </c>
      <c r="G8704" s="1">
        <f>COMEDORES!K306</f>
        <v>3800</v>
      </c>
      <c r="H8704" s="1">
        <f>COMEDORES!L306</f>
        <v>0</v>
      </c>
    </row>
    <row r="8705">
      <c r="A8705" t="str">
        <v>Comedor Social</v>
      </c>
      <c r="B8705" t="str">
        <v>SANTA ROSA</v>
      </c>
      <c r="C8705" t="str">
        <v>BARBERENA</v>
      </c>
      <c r="D8705" t="str">
        <v>Almuerzo</v>
      </c>
      <c r="E8705" t="str">
        <v>05 Mayo</v>
      </c>
      <c r="F8705">
        <v>5</v>
      </c>
      <c r="G8705" s="1">
        <f>COMEDORES!M306</f>
        <v>4275</v>
      </c>
      <c r="H8705" s="1">
        <f>COMEDORES!N306</f>
        <v>0</v>
      </c>
    </row>
    <row r="8706">
      <c r="A8706" t="str">
        <v>Comedor Social</v>
      </c>
      <c r="B8706" t="str">
        <v>SANTA ROSA</v>
      </c>
      <c r="C8706" t="str">
        <v>BARBERENA</v>
      </c>
      <c r="D8706" t="str">
        <v>Almuerzo</v>
      </c>
      <c r="E8706" t="str">
        <v>06 Junio</v>
      </c>
      <c r="F8706">
        <v>6</v>
      </c>
      <c r="G8706" s="1">
        <f>COMEDORES!O306</f>
        <v>4725</v>
      </c>
      <c r="H8706" s="1">
        <f>COMEDORES!P306</f>
        <v>0</v>
      </c>
    </row>
    <row r="8707">
      <c r="A8707" t="str">
        <v>Comedor Social</v>
      </c>
      <c r="B8707" t="str">
        <v>SANTA ROSA</v>
      </c>
      <c r="C8707" t="str">
        <v>BARBERENA</v>
      </c>
      <c r="D8707" t="str">
        <v>Almuerzo</v>
      </c>
      <c r="E8707" t="str">
        <v>07 Julio</v>
      </c>
      <c r="F8707">
        <v>7</v>
      </c>
      <c r="G8707" s="1">
        <f>COMEDORES!Q306</f>
        <v>5175</v>
      </c>
      <c r="H8707" s="1">
        <f>COMEDORES!R306</f>
        <v>0</v>
      </c>
    </row>
    <row r="8708">
      <c r="A8708" t="str">
        <v>Comedor Social</v>
      </c>
      <c r="B8708" t="str">
        <v>SANTA ROSA</v>
      </c>
      <c r="C8708" t="str">
        <v>BARBERENA</v>
      </c>
      <c r="D8708" t="str">
        <v>Almuerzo</v>
      </c>
      <c r="E8708" t="str">
        <v>08 Agosto</v>
      </c>
      <c r="F8708">
        <v>8</v>
      </c>
      <c r="G8708" s="1">
        <f>COMEDORES!S306</f>
        <v>4725</v>
      </c>
      <c r="H8708" s="1">
        <f>COMEDORES!T306</f>
        <v>0</v>
      </c>
    </row>
    <row r="8709">
      <c r="A8709" t="str">
        <v>Comedor Social</v>
      </c>
      <c r="B8709" t="str">
        <v>SANTA ROSA</v>
      </c>
      <c r="C8709" t="str">
        <v>BARBERENA</v>
      </c>
      <c r="D8709" t="str">
        <v>Almuerzo</v>
      </c>
      <c r="E8709" t="str">
        <v>09 Septiembre</v>
      </c>
      <c r="F8709">
        <v>9</v>
      </c>
      <c r="G8709" s="1">
        <f>COMEDORES!U306</f>
        <v>4500</v>
      </c>
      <c r="H8709" s="1">
        <f>COMEDORES!V306</f>
        <v>0</v>
      </c>
    </row>
    <row r="8710">
      <c r="A8710" t="str">
        <v>Comedor Social</v>
      </c>
      <c r="B8710" t="str">
        <v>SANTA ROSA</v>
      </c>
      <c r="C8710" t="str">
        <v>CASILLAS</v>
      </c>
      <c r="D8710" t="str">
        <v>Desayuno</v>
      </c>
      <c r="E8710" t="str">
        <v>01 Enero</v>
      </c>
      <c r="F8710">
        <v>1</v>
      </c>
      <c r="G8710" s="1">
        <f>COMEDORES!E307</f>
        <v>1350</v>
      </c>
      <c r="H8710" s="1">
        <f>COMEDORES!F307</f>
        <v>0</v>
      </c>
    </row>
    <row r="8711">
      <c r="A8711" t="str">
        <v>Comedor Social</v>
      </c>
      <c r="B8711" t="str">
        <v>SANTA ROSA</v>
      </c>
      <c r="C8711" t="str">
        <v>CASILLAS</v>
      </c>
      <c r="D8711" t="str">
        <v>Desayuno</v>
      </c>
      <c r="E8711" t="str">
        <v>02 Febrero</v>
      </c>
      <c r="F8711">
        <v>2</v>
      </c>
      <c r="G8711" s="1">
        <f>COMEDORES!G307</f>
        <v>1500</v>
      </c>
      <c r="H8711" s="1">
        <f>COMEDORES!H307</f>
        <v>86493.75</v>
      </c>
    </row>
    <row r="8712">
      <c r="A8712" t="str">
        <v>Comedor Social</v>
      </c>
      <c r="B8712" t="str">
        <v>SANTA ROSA</v>
      </c>
      <c r="C8712" t="str">
        <v>CASILLAS</v>
      </c>
      <c r="D8712" t="str">
        <v>Desayuno</v>
      </c>
      <c r="E8712" t="str">
        <v>03 Marzo</v>
      </c>
      <c r="F8712">
        <v>3</v>
      </c>
      <c r="G8712" s="1">
        <f>COMEDORES!I307</f>
        <v>1650</v>
      </c>
      <c r="H8712" s="1">
        <f>COMEDORES!J307</f>
        <v>83193.75</v>
      </c>
    </row>
    <row r="8713">
      <c r="A8713" t="str">
        <v>Comedor Social</v>
      </c>
      <c r="B8713" t="str">
        <v>SANTA ROSA</v>
      </c>
      <c r="C8713" t="str">
        <v>CASILLAS</v>
      </c>
      <c r="D8713" t="str">
        <v>Desayuno</v>
      </c>
      <c r="E8713" t="str">
        <v>04 Abril</v>
      </c>
      <c r="F8713">
        <v>4</v>
      </c>
      <c r="G8713" s="1">
        <f>COMEDORES!K307</f>
        <v>1425</v>
      </c>
      <c r="H8713" s="1">
        <f>COMEDORES!L307</f>
        <v>157950</v>
      </c>
    </row>
    <row r="8714">
      <c r="A8714" t="str">
        <v>Comedor Social</v>
      </c>
      <c r="B8714" t="str">
        <v>SANTA ROSA</v>
      </c>
      <c r="C8714" t="str">
        <v>CASILLAS</v>
      </c>
      <c r="D8714" t="str">
        <v>Desayuno</v>
      </c>
      <c r="E8714" t="str">
        <v>05 Mayo</v>
      </c>
      <c r="F8714">
        <v>5</v>
      </c>
      <c r="G8714" s="1">
        <f>COMEDORES!M307</f>
        <v>1500</v>
      </c>
      <c r="H8714" s="1">
        <f>COMEDORES!N307</f>
        <v>115425</v>
      </c>
    </row>
    <row r="8715">
      <c r="A8715" t="str">
        <v>Comedor Social</v>
      </c>
      <c r="B8715" t="str">
        <v>SANTA ROSA</v>
      </c>
      <c r="C8715" t="str">
        <v>CASILLAS</v>
      </c>
      <c r="D8715" t="str">
        <v>Desayuno</v>
      </c>
      <c r="E8715" t="str">
        <v>06 Junio</v>
      </c>
      <c r="F8715">
        <v>6</v>
      </c>
      <c r="G8715" s="1">
        <f>COMEDORES!O307</f>
        <v>1575</v>
      </c>
      <c r="H8715" s="1">
        <f>COMEDORES!P307</f>
        <v>121500</v>
      </c>
    </row>
    <row r="8716">
      <c r="A8716" t="str">
        <v>Comedor Social</v>
      </c>
      <c r="B8716" t="str">
        <v>SANTA ROSA</v>
      </c>
      <c r="C8716" t="str">
        <v>CASILLAS</v>
      </c>
      <c r="D8716" t="str">
        <v>Desayuno</v>
      </c>
      <c r="E8716" t="str">
        <v>07 Julio</v>
      </c>
      <c r="F8716">
        <v>7</v>
      </c>
      <c r="G8716" s="1">
        <f>COMEDORES!Q307</f>
        <v>1725</v>
      </c>
      <c r="H8716" s="1">
        <f>COMEDORES!R307</f>
        <v>127575</v>
      </c>
    </row>
    <row r="8717">
      <c r="A8717" t="str">
        <v>Comedor Social</v>
      </c>
      <c r="B8717" t="str">
        <v>SANTA ROSA</v>
      </c>
      <c r="C8717" t="str">
        <v>CASILLAS</v>
      </c>
      <c r="D8717" t="str">
        <v>Desayuno</v>
      </c>
      <c r="E8717" t="str">
        <v>08 Agosto</v>
      </c>
      <c r="F8717">
        <v>8</v>
      </c>
      <c r="G8717" s="1">
        <f>COMEDORES!S307</f>
        <v>1575</v>
      </c>
      <c r="H8717" s="1">
        <f>COMEDORES!T307</f>
        <v>139725</v>
      </c>
    </row>
    <row r="8718">
      <c r="A8718" t="str">
        <v>Comedor Social</v>
      </c>
      <c r="B8718" t="str">
        <v>SANTA ROSA</v>
      </c>
      <c r="C8718" t="str">
        <v>CASILLAS</v>
      </c>
      <c r="D8718" t="str">
        <v>Desayuno</v>
      </c>
      <c r="E8718" t="str">
        <v>09 Septiembre</v>
      </c>
      <c r="F8718">
        <v>9</v>
      </c>
      <c r="G8718" s="1">
        <f>COMEDORES!U307</f>
        <v>1500</v>
      </c>
      <c r="H8718" s="1">
        <f>COMEDORES!V307</f>
        <v>127575</v>
      </c>
    </row>
    <row r="8719">
      <c r="A8719" t="str">
        <v>Comedor Social</v>
      </c>
      <c r="B8719" t="str">
        <v>SANTA ROSA</v>
      </c>
      <c r="C8719" t="str">
        <v>CASILLAS</v>
      </c>
      <c r="D8719" t="str">
        <v>Almuerzo</v>
      </c>
      <c r="E8719" t="str">
        <v>01 Enero</v>
      </c>
      <c r="F8719">
        <v>1</v>
      </c>
      <c r="G8719" s="1">
        <f>COMEDORES!E308</f>
        <v>2850</v>
      </c>
      <c r="H8719" s="1">
        <f>COMEDORES!F308</f>
        <v>0</v>
      </c>
    </row>
    <row r="8720">
      <c r="A8720" t="str">
        <v>Comedor Social</v>
      </c>
      <c r="B8720" t="str">
        <v>SANTA ROSA</v>
      </c>
      <c r="C8720" t="str">
        <v>CASILLAS</v>
      </c>
      <c r="D8720" t="str">
        <v>Almuerzo</v>
      </c>
      <c r="E8720" t="str">
        <v>02 Febrero</v>
      </c>
      <c r="F8720">
        <v>2</v>
      </c>
      <c r="G8720" s="1">
        <f>COMEDORES!G308</f>
        <v>3000</v>
      </c>
      <c r="H8720" s="1">
        <f>COMEDORES!H308</f>
        <v>0</v>
      </c>
    </row>
    <row r="8721">
      <c r="A8721" t="str">
        <v>Comedor Social</v>
      </c>
      <c r="B8721" t="str">
        <v>SANTA ROSA</v>
      </c>
      <c r="C8721" t="str">
        <v>CASILLAS</v>
      </c>
      <c r="D8721" t="str">
        <v>Almuerzo</v>
      </c>
      <c r="E8721" t="str">
        <v>03 Marzo</v>
      </c>
      <c r="F8721">
        <v>3</v>
      </c>
      <c r="G8721" s="1">
        <f>COMEDORES!I308</f>
        <v>3300</v>
      </c>
      <c r="H8721" s="1">
        <f>COMEDORES!J308</f>
        <v>0</v>
      </c>
    </row>
    <row r="8722">
      <c r="A8722" t="str">
        <v>Comedor Social</v>
      </c>
      <c r="B8722" t="str">
        <v>SANTA ROSA</v>
      </c>
      <c r="C8722" t="str">
        <v>CASILLAS</v>
      </c>
      <c r="D8722" t="str">
        <v>Almuerzo</v>
      </c>
      <c r="E8722" t="str">
        <v>04 Abril</v>
      </c>
      <c r="F8722">
        <v>4</v>
      </c>
      <c r="G8722" s="1">
        <f>COMEDORES!K308</f>
        <v>2850</v>
      </c>
      <c r="H8722" s="1">
        <f>COMEDORES!L308</f>
        <v>0</v>
      </c>
    </row>
    <row r="8723">
      <c r="A8723" t="str">
        <v>Comedor Social</v>
      </c>
      <c r="B8723" t="str">
        <v>SANTA ROSA</v>
      </c>
      <c r="C8723" t="str">
        <v>CASILLAS</v>
      </c>
      <c r="D8723" t="str">
        <v>Almuerzo</v>
      </c>
      <c r="E8723" t="str">
        <v>05 Mayo</v>
      </c>
      <c r="F8723">
        <v>5</v>
      </c>
      <c r="G8723" s="1">
        <f>COMEDORES!M308</f>
        <v>3000</v>
      </c>
      <c r="H8723" s="1">
        <f>COMEDORES!N308</f>
        <v>0</v>
      </c>
    </row>
    <row r="8724">
      <c r="A8724" t="str">
        <v>Comedor Social</v>
      </c>
      <c r="B8724" t="str">
        <v>SANTA ROSA</v>
      </c>
      <c r="C8724" t="str">
        <v>CASILLAS</v>
      </c>
      <c r="D8724" t="str">
        <v>Almuerzo</v>
      </c>
      <c r="E8724" t="str">
        <v>06 Junio</v>
      </c>
      <c r="F8724">
        <v>6</v>
      </c>
      <c r="G8724" s="1">
        <f>COMEDORES!O308</f>
        <v>3150</v>
      </c>
      <c r="H8724" s="1">
        <f>COMEDORES!P308</f>
        <v>0</v>
      </c>
    </row>
    <row r="8725">
      <c r="A8725" t="str">
        <v>Comedor Social</v>
      </c>
      <c r="B8725" t="str">
        <v>SANTA ROSA</v>
      </c>
      <c r="C8725" t="str">
        <v>CASILLAS</v>
      </c>
      <c r="D8725" t="str">
        <v>Almuerzo</v>
      </c>
      <c r="E8725" t="str">
        <v>07 Julio</v>
      </c>
      <c r="F8725">
        <v>7</v>
      </c>
      <c r="G8725" s="1">
        <f>COMEDORES!Q308</f>
        <v>3450</v>
      </c>
      <c r="H8725" s="1">
        <f>COMEDORES!R308</f>
        <v>0</v>
      </c>
    </row>
    <row r="8726">
      <c r="A8726" t="str">
        <v>Comedor Social</v>
      </c>
      <c r="B8726" t="str">
        <v>SANTA ROSA</v>
      </c>
      <c r="C8726" t="str">
        <v>CASILLAS</v>
      </c>
      <c r="D8726" t="str">
        <v>Almuerzo</v>
      </c>
      <c r="E8726" t="str">
        <v>08 Agosto</v>
      </c>
      <c r="F8726">
        <v>8</v>
      </c>
      <c r="G8726" s="1">
        <f>COMEDORES!S308</f>
        <v>3150</v>
      </c>
      <c r="H8726" s="1">
        <f>COMEDORES!T308</f>
        <v>0</v>
      </c>
    </row>
    <row r="8727">
      <c r="A8727" t="str">
        <v>Comedor Social</v>
      </c>
      <c r="B8727" t="str">
        <v>SANTA ROSA</v>
      </c>
      <c r="C8727" t="str">
        <v>CASILLAS</v>
      </c>
      <c r="D8727" t="str">
        <v>Almuerzo</v>
      </c>
      <c r="E8727" t="str">
        <v>09 Septiembre</v>
      </c>
      <c r="F8727">
        <v>9</v>
      </c>
      <c r="G8727" s="1">
        <f>COMEDORES!U308</f>
        <v>3000</v>
      </c>
      <c r="H8727" s="1">
        <f>COMEDORES!V308</f>
        <v>0</v>
      </c>
    </row>
    <row r="8728">
      <c r="A8728" t="str">
        <v>Comedor Social</v>
      </c>
      <c r="B8728" t="str">
        <v>SANTA ROSA</v>
      </c>
      <c r="C8728" t="str">
        <v>CHIQUIMULILLA</v>
      </c>
      <c r="D8728" t="str">
        <v>Desayuno</v>
      </c>
      <c r="E8728" t="str">
        <v>01 Enero</v>
      </c>
      <c r="F8728">
        <v>1</v>
      </c>
      <c r="G8728" s="1">
        <f>COMEDORES!E309</f>
        <v>2075</v>
      </c>
      <c r="H8728" s="1">
        <f>COMEDORES!F309</f>
        <v>0</v>
      </c>
    </row>
    <row r="8729">
      <c r="A8729" t="str">
        <v>Comedor Social</v>
      </c>
      <c r="B8729" t="str">
        <v>SANTA ROSA</v>
      </c>
      <c r="C8729" t="str">
        <v>CHIQUIMULILLA</v>
      </c>
      <c r="D8729" t="str">
        <v>Desayuno</v>
      </c>
      <c r="E8729" t="str">
        <v>02 Febrero</v>
      </c>
      <c r="F8729">
        <v>2</v>
      </c>
      <c r="G8729" s="1">
        <f>COMEDORES!G309</f>
        <v>2000</v>
      </c>
      <c r="H8729" s="1">
        <f>COMEDORES!H309</f>
        <v>74962.5</v>
      </c>
    </row>
    <row r="8730">
      <c r="A8730" t="str">
        <v>Comedor Social</v>
      </c>
      <c r="B8730" t="str">
        <v>SANTA ROSA</v>
      </c>
      <c r="C8730" t="str">
        <v>CHIQUIMULILLA</v>
      </c>
      <c r="D8730" t="str">
        <v>Desayuno</v>
      </c>
      <c r="E8730" t="str">
        <v>03 Marzo</v>
      </c>
      <c r="F8730">
        <v>3</v>
      </c>
      <c r="G8730" s="1">
        <f>COMEDORES!I309</f>
        <v>2200</v>
      </c>
      <c r="H8730" s="1">
        <f>COMEDORES!J309</f>
        <v>146206.25</v>
      </c>
    </row>
    <row r="8731">
      <c r="A8731" t="str">
        <v>Comedor Social</v>
      </c>
      <c r="B8731" t="str">
        <v>SANTA ROSA</v>
      </c>
      <c r="C8731" t="str">
        <v>CHIQUIMULILLA</v>
      </c>
      <c r="D8731" t="str">
        <v>Desayuno</v>
      </c>
      <c r="E8731" t="str">
        <v>04 Abril</v>
      </c>
      <c r="F8731">
        <v>4</v>
      </c>
      <c r="G8731" s="1">
        <f>COMEDORES!K309</f>
        <v>1900</v>
      </c>
      <c r="H8731" s="1">
        <f>COMEDORES!L309</f>
        <v>218700</v>
      </c>
    </row>
    <row r="8732">
      <c r="A8732" t="str">
        <v>Comedor Social</v>
      </c>
      <c r="B8732" t="str">
        <v>SANTA ROSA</v>
      </c>
      <c r="C8732" t="str">
        <v>CHIQUIMULILLA</v>
      </c>
      <c r="D8732" t="str">
        <v>Desayuno</v>
      </c>
      <c r="E8732" t="str">
        <v>05 Mayo</v>
      </c>
      <c r="F8732">
        <v>5</v>
      </c>
      <c r="G8732" s="1">
        <f>COMEDORES!M309</f>
        <v>2000</v>
      </c>
      <c r="H8732" s="1">
        <f>COMEDORES!N309</f>
        <v>153900</v>
      </c>
    </row>
    <row r="8733">
      <c r="A8733" t="str">
        <v>Comedor Social</v>
      </c>
      <c r="B8733" t="str">
        <v>SANTA ROSA</v>
      </c>
      <c r="C8733" t="str">
        <v>CHIQUIMULILLA</v>
      </c>
      <c r="D8733" t="str">
        <v>Desayuno</v>
      </c>
      <c r="E8733" t="str">
        <v>06 Junio</v>
      </c>
      <c r="F8733">
        <v>6</v>
      </c>
      <c r="G8733" s="1">
        <f>COMEDORES!O309</f>
        <v>2100</v>
      </c>
      <c r="H8733" s="1">
        <f>COMEDORES!P309</f>
        <v>162000</v>
      </c>
    </row>
    <row r="8734">
      <c r="A8734" t="str">
        <v>Comedor Social</v>
      </c>
      <c r="B8734" t="str">
        <v>SANTA ROSA</v>
      </c>
      <c r="C8734" t="str">
        <v>CHIQUIMULILLA</v>
      </c>
      <c r="D8734" t="str">
        <v>Desayuno</v>
      </c>
      <c r="E8734" t="str">
        <v>07 Julio</v>
      </c>
      <c r="F8734">
        <v>7</v>
      </c>
      <c r="G8734" s="1">
        <f>COMEDORES!Q309</f>
        <v>2300</v>
      </c>
      <c r="H8734" s="1">
        <f>COMEDORES!R309</f>
        <v>170100</v>
      </c>
    </row>
    <row r="8735">
      <c r="A8735" t="str">
        <v>Comedor Social</v>
      </c>
      <c r="B8735" t="str">
        <v>SANTA ROSA</v>
      </c>
      <c r="C8735" t="str">
        <v>CHIQUIMULILLA</v>
      </c>
      <c r="D8735" t="str">
        <v>Desayuno</v>
      </c>
      <c r="E8735" t="str">
        <v>08 Agosto</v>
      </c>
      <c r="F8735">
        <v>8</v>
      </c>
      <c r="G8735" s="1">
        <f>COMEDORES!S309</f>
        <v>2100</v>
      </c>
      <c r="H8735" s="1">
        <f>COMEDORES!T309</f>
        <v>186300</v>
      </c>
    </row>
    <row r="8736">
      <c r="A8736" t="str">
        <v>Comedor Social</v>
      </c>
      <c r="B8736" t="str">
        <v>SANTA ROSA</v>
      </c>
      <c r="C8736" t="str">
        <v>CHIQUIMULILLA</v>
      </c>
      <c r="D8736" t="str">
        <v>Desayuno</v>
      </c>
      <c r="E8736" t="str">
        <v>09 Septiembre</v>
      </c>
      <c r="F8736">
        <v>9</v>
      </c>
      <c r="G8736" s="1">
        <f>COMEDORES!U309</f>
        <v>2000</v>
      </c>
      <c r="H8736" s="1">
        <f>COMEDORES!V309</f>
        <v>170100</v>
      </c>
    </row>
    <row r="8737">
      <c r="A8737" t="str">
        <v>Comedor Social</v>
      </c>
      <c r="B8737" t="str">
        <v>SANTA ROSA</v>
      </c>
      <c r="C8737" t="str">
        <v>CHIQUIMULILLA</v>
      </c>
      <c r="D8737" t="str">
        <v>Almuerzo</v>
      </c>
      <c r="E8737" t="str">
        <v>01 Enero</v>
      </c>
      <c r="F8737">
        <v>1</v>
      </c>
      <c r="G8737" s="1">
        <f>COMEDORES!E310</f>
        <v>3600</v>
      </c>
      <c r="H8737" s="1">
        <f>COMEDORES!F310</f>
        <v>0</v>
      </c>
    </row>
    <row r="8738">
      <c r="A8738" t="str">
        <v>Comedor Social</v>
      </c>
      <c r="B8738" t="str">
        <v>SANTA ROSA</v>
      </c>
      <c r="C8738" t="str">
        <v>CHIQUIMULILLA</v>
      </c>
      <c r="D8738" t="str">
        <v>Almuerzo</v>
      </c>
      <c r="E8738" t="str">
        <v>02 Febrero</v>
      </c>
      <c r="F8738">
        <v>2</v>
      </c>
      <c r="G8738" s="1">
        <f>COMEDORES!G310</f>
        <v>4000</v>
      </c>
      <c r="H8738" s="1">
        <f>COMEDORES!H310</f>
        <v>0</v>
      </c>
    </row>
    <row r="8739">
      <c r="A8739" t="str">
        <v>Comedor Social</v>
      </c>
      <c r="B8739" t="str">
        <v>SANTA ROSA</v>
      </c>
      <c r="C8739" t="str">
        <v>CHIQUIMULILLA</v>
      </c>
      <c r="D8739" t="str">
        <v>Almuerzo</v>
      </c>
      <c r="E8739" t="str">
        <v>03 Marzo</v>
      </c>
      <c r="F8739">
        <v>3</v>
      </c>
      <c r="G8739" s="1">
        <f>COMEDORES!I310</f>
        <v>4400</v>
      </c>
      <c r="H8739" s="1">
        <f>COMEDORES!J310</f>
        <v>0</v>
      </c>
    </row>
    <row r="8740">
      <c r="A8740" t="str">
        <v>Comedor Social</v>
      </c>
      <c r="B8740" t="str">
        <v>SANTA ROSA</v>
      </c>
      <c r="C8740" t="str">
        <v>CHIQUIMULILLA</v>
      </c>
      <c r="D8740" t="str">
        <v>Almuerzo</v>
      </c>
      <c r="E8740" t="str">
        <v>04 Abril</v>
      </c>
      <c r="F8740">
        <v>4</v>
      </c>
      <c r="G8740" s="1">
        <f>COMEDORES!K310</f>
        <v>3800</v>
      </c>
      <c r="H8740" s="1">
        <f>COMEDORES!L310</f>
        <v>0</v>
      </c>
    </row>
    <row r="8741">
      <c r="A8741" t="str">
        <v>Comedor Social</v>
      </c>
      <c r="B8741" t="str">
        <v>SANTA ROSA</v>
      </c>
      <c r="C8741" t="str">
        <v>CHIQUIMULILLA</v>
      </c>
      <c r="D8741" t="str">
        <v>Almuerzo</v>
      </c>
      <c r="E8741" t="str">
        <v>05 Mayo</v>
      </c>
      <c r="F8741">
        <v>5</v>
      </c>
      <c r="G8741" s="1">
        <f>COMEDORES!M310</f>
        <v>4000</v>
      </c>
      <c r="H8741" s="1">
        <f>COMEDORES!N310</f>
        <v>0</v>
      </c>
    </row>
    <row r="8742">
      <c r="A8742" t="str">
        <v>Comedor Social</v>
      </c>
      <c r="B8742" t="str">
        <v>SANTA ROSA</v>
      </c>
      <c r="C8742" t="str">
        <v>CHIQUIMULILLA</v>
      </c>
      <c r="D8742" t="str">
        <v>Almuerzo</v>
      </c>
      <c r="E8742" t="str">
        <v>06 Junio</v>
      </c>
      <c r="F8742">
        <v>6</v>
      </c>
      <c r="G8742" s="1">
        <f>COMEDORES!O310</f>
        <v>4200</v>
      </c>
      <c r="H8742" s="1">
        <f>COMEDORES!P310</f>
        <v>0</v>
      </c>
    </row>
    <row r="8743">
      <c r="A8743" t="str">
        <v>Comedor Social</v>
      </c>
      <c r="B8743" t="str">
        <v>SANTA ROSA</v>
      </c>
      <c r="C8743" t="str">
        <v>CHIQUIMULILLA</v>
      </c>
      <c r="D8743" t="str">
        <v>Almuerzo</v>
      </c>
      <c r="E8743" t="str">
        <v>07 Julio</v>
      </c>
      <c r="F8743">
        <v>7</v>
      </c>
      <c r="G8743" s="1">
        <f>COMEDORES!Q310</f>
        <v>4600</v>
      </c>
      <c r="H8743" s="1">
        <f>COMEDORES!R310</f>
        <v>0</v>
      </c>
    </row>
    <row r="8744">
      <c r="A8744" t="str">
        <v>Comedor Social</v>
      </c>
      <c r="B8744" t="str">
        <v>SANTA ROSA</v>
      </c>
      <c r="C8744" t="str">
        <v>CHIQUIMULILLA</v>
      </c>
      <c r="D8744" t="str">
        <v>Almuerzo</v>
      </c>
      <c r="E8744" t="str">
        <v>08 Agosto</v>
      </c>
      <c r="F8744">
        <v>8</v>
      </c>
      <c r="G8744" s="1">
        <f>COMEDORES!S310</f>
        <v>4200</v>
      </c>
      <c r="H8744" s="1">
        <f>COMEDORES!T310</f>
        <v>0</v>
      </c>
    </row>
    <row r="8745">
      <c r="A8745" t="str">
        <v>Comedor Social</v>
      </c>
      <c r="B8745" t="str">
        <v>SANTA ROSA</v>
      </c>
      <c r="C8745" t="str">
        <v>CHIQUIMULILLA</v>
      </c>
      <c r="D8745" t="str">
        <v>Almuerzo</v>
      </c>
      <c r="E8745" t="str">
        <v>09 Septiembre</v>
      </c>
      <c r="F8745">
        <v>9</v>
      </c>
      <c r="G8745" s="1">
        <f>COMEDORES!U310</f>
        <v>4000</v>
      </c>
      <c r="H8745" s="1">
        <f>COMEDORES!V310</f>
        <v>0</v>
      </c>
    </row>
    <row r="8746">
      <c r="A8746" t="str">
        <v>Comedor Social</v>
      </c>
      <c r="B8746" t="str">
        <v>SANTA ROSA</v>
      </c>
      <c r="C8746" t="str">
        <v>CUILAPA</v>
      </c>
      <c r="D8746" t="str">
        <v>Desayuno</v>
      </c>
      <c r="E8746" t="str">
        <v>01 Enero</v>
      </c>
      <c r="F8746">
        <v>1</v>
      </c>
      <c r="G8746" s="1">
        <f>COMEDORES!E311</f>
        <v>2125</v>
      </c>
      <c r="H8746" s="1">
        <f>COMEDORES!F311</f>
        <v>0</v>
      </c>
    </row>
    <row r="8747">
      <c r="A8747" t="str">
        <v>Comedor Social</v>
      </c>
      <c r="B8747" t="str">
        <v>SANTA ROSA</v>
      </c>
      <c r="C8747" t="str">
        <v>CUILAPA</v>
      </c>
      <c r="D8747" t="str">
        <v>Desayuno</v>
      </c>
      <c r="E8747" t="str">
        <v>02 Febrero</v>
      </c>
      <c r="F8747">
        <v>2</v>
      </c>
      <c r="G8747" s="1">
        <f>COMEDORES!G311</f>
        <v>2375</v>
      </c>
      <c r="H8747" s="1">
        <f>COMEDORES!H311</f>
        <v>74962.5</v>
      </c>
    </row>
    <row r="8748">
      <c r="A8748" t="str">
        <v>Comedor Social</v>
      </c>
      <c r="B8748" t="str">
        <v>SANTA ROSA</v>
      </c>
      <c r="C8748" t="str">
        <v>CUILAPA</v>
      </c>
      <c r="D8748" t="str">
        <v>Desayuno</v>
      </c>
      <c r="E8748" t="str">
        <v>03 Marzo</v>
      </c>
      <c r="F8748">
        <v>3</v>
      </c>
      <c r="G8748" s="1">
        <f>COMEDORES!I311</f>
        <v>2200</v>
      </c>
      <c r="H8748" s="1">
        <f>COMEDORES!J311</f>
        <v>155237.5</v>
      </c>
    </row>
    <row r="8749">
      <c r="A8749" t="str">
        <v>Comedor Social</v>
      </c>
      <c r="B8749" t="str">
        <v>SANTA ROSA</v>
      </c>
      <c r="C8749" t="str">
        <v>CUILAPA</v>
      </c>
      <c r="D8749" t="str">
        <v>Desayuno</v>
      </c>
      <c r="E8749" t="str">
        <v>04 Abril</v>
      </c>
      <c r="F8749">
        <v>4</v>
      </c>
      <c r="G8749" s="1">
        <f>COMEDORES!K311</f>
        <v>1900</v>
      </c>
      <c r="H8749" s="1">
        <f>COMEDORES!L311</f>
        <v>218700</v>
      </c>
    </row>
    <row r="8750">
      <c r="A8750" t="str">
        <v>Comedor Social</v>
      </c>
      <c r="B8750" t="str">
        <v>SANTA ROSA</v>
      </c>
      <c r="C8750" t="str">
        <v>CUILAPA</v>
      </c>
      <c r="D8750" t="str">
        <v>Desayuno</v>
      </c>
      <c r="E8750" t="str">
        <v>05 Mayo</v>
      </c>
      <c r="F8750">
        <v>5</v>
      </c>
      <c r="G8750" s="1">
        <f>COMEDORES!M311</f>
        <v>2000</v>
      </c>
      <c r="H8750" s="1">
        <f>COMEDORES!N311</f>
        <v>153900</v>
      </c>
    </row>
    <row r="8751">
      <c r="A8751" t="str">
        <v>Comedor Social</v>
      </c>
      <c r="B8751" t="str">
        <v>SANTA ROSA</v>
      </c>
      <c r="C8751" t="str">
        <v>CUILAPA</v>
      </c>
      <c r="D8751" t="str">
        <v>Desayuno</v>
      </c>
      <c r="E8751" t="str">
        <v>06 Junio</v>
      </c>
      <c r="F8751">
        <v>6</v>
      </c>
      <c r="G8751" s="1">
        <f>COMEDORES!O311</f>
        <v>2500</v>
      </c>
      <c r="H8751" s="1">
        <f>COMEDORES!P311</f>
        <v>162000</v>
      </c>
    </row>
    <row r="8752">
      <c r="A8752" t="str">
        <v>Comedor Social</v>
      </c>
      <c r="B8752" t="str">
        <v>SANTA ROSA</v>
      </c>
      <c r="C8752" t="str">
        <v>CUILAPA</v>
      </c>
      <c r="D8752" t="str">
        <v>Desayuno</v>
      </c>
      <c r="E8752" t="str">
        <v>07 Julio</v>
      </c>
      <c r="F8752">
        <v>7</v>
      </c>
      <c r="G8752" s="1">
        <f>COMEDORES!Q311</f>
        <v>2300</v>
      </c>
      <c r="H8752" s="1">
        <f>COMEDORES!R311</f>
        <v>210650</v>
      </c>
    </row>
    <row r="8753">
      <c r="A8753" t="str">
        <v>Comedor Social</v>
      </c>
      <c r="B8753" t="str">
        <v>SANTA ROSA</v>
      </c>
      <c r="C8753" t="str">
        <v>CUILAPA</v>
      </c>
      <c r="D8753" t="str">
        <v>Desayuno</v>
      </c>
      <c r="E8753" t="str">
        <v>08 Agosto</v>
      </c>
      <c r="F8753">
        <v>8</v>
      </c>
      <c r="G8753" s="1">
        <f>COMEDORES!S311</f>
        <v>3000</v>
      </c>
      <c r="H8753" s="1">
        <f>COMEDORES!T311</f>
        <v>186300</v>
      </c>
    </row>
    <row r="8754">
      <c r="A8754" t="str">
        <v>Comedor Social</v>
      </c>
      <c r="B8754" t="str">
        <v>SANTA ROSA</v>
      </c>
      <c r="C8754" t="str">
        <v>CUILAPA</v>
      </c>
      <c r="D8754" t="str">
        <v>Desayuno</v>
      </c>
      <c r="E8754" t="str">
        <v>09 Septiembre</v>
      </c>
      <c r="F8754">
        <v>9</v>
      </c>
      <c r="G8754" s="1">
        <f>COMEDORES!U311</f>
        <v>3000</v>
      </c>
      <c r="H8754" s="1">
        <f>COMEDORES!V311</f>
        <v>205875</v>
      </c>
    </row>
    <row r="8755">
      <c r="A8755" t="str">
        <v>Comedor Social</v>
      </c>
      <c r="B8755" t="str">
        <v>SANTA ROSA</v>
      </c>
      <c r="C8755" t="str">
        <v>CUILAPA</v>
      </c>
      <c r="D8755" t="str">
        <v>Almuerzo</v>
      </c>
      <c r="E8755" t="str">
        <v>01 Enero</v>
      </c>
      <c r="F8755">
        <v>1</v>
      </c>
      <c r="G8755" s="1">
        <f>COMEDORES!E312</f>
        <v>3600</v>
      </c>
      <c r="H8755" s="1">
        <f>COMEDORES!F312</f>
        <v>0</v>
      </c>
    </row>
    <row r="8756">
      <c r="A8756" t="str">
        <v>Comedor Social</v>
      </c>
      <c r="B8756" t="str">
        <v>SANTA ROSA</v>
      </c>
      <c r="C8756" t="str">
        <v>CUILAPA</v>
      </c>
      <c r="D8756" t="str">
        <v>Almuerzo</v>
      </c>
      <c r="E8756" t="str">
        <v>02 Febrero</v>
      </c>
      <c r="F8756">
        <v>2</v>
      </c>
      <c r="G8756" s="1">
        <f>COMEDORES!G312</f>
        <v>4000</v>
      </c>
      <c r="H8756" s="1">
        <f>COMEDORES!H312</f>
        <v>0</v>
      </c>
    </row>
    <row r="8757">
      <c r="A8757" t="str">
        <v>Comedor Social</v>
      </c>
      <c r="B8757" t="str">
        <v>SANTA ROSA</v>
      </c>
      <c r="C8757" t="str">
        <v>CUILAPA</v>
      </c>
      <c r="D8757" t="str">
        <v>Almuerzo</v>
      </c>
      <c r="E8757" t="str">
        <v>03 Marzo</v>
      </c>
      <c r="F8757">
        <v>3</v>
      </c>
      <c r="G8757" s="1">
        <f>COMEDORES!I312</f>
        <v>4400</v>
      </c>
      <c r="H8757" s="1">
        <f>COMEDORES!J312</f>
        <v>0</v>
      </c>
    </row>
    <row r="8758">
      <c r="A8758" t="str">
        <v>Comedor Social</v>
      </c>
      <c r="B8758" t="str">
        <v>SANTA ROSA</v>
      </c>
      <c r="C8758" t="str">
        <v>CUILAPA</v>
      </c>
      <c r="D8758" t="str">
        <v>Almuerzo</v>
      </c>
      <c r="E8758" t="str">
        <v>04 Abril</v>
      </c>
      <c r="F8758">
        <v>4</v>
      </c>
      <c r="G8758" s="1">
        <f>COMEDORES!K312</f>
        <v>3800</v>
      </c>
      <c r="H8758" s="1">
        <f>COMEDORES!L312</f>
        <v>0</v>
      </c>
    </row>
    <row r="8759">
      <c r="A8759" t="str">
        <v>Comedor Social</v>
      </c>
      <c r="B8759" t="str">
        <v>SANTA ROSA</v>
      </c>
      <c r="C8759" t="str">
        <v>CUILAPA</v>
      </c>
      <c r="D8759" t="str">
        <v>Almuerzo</v>
      </c>
      <c r="E8759" t="str">
        <v>05 Mayo</v>
      </c>
      <c r="F8759">
        <v>5</v>
      </c>
      <c r="G8759" s="1">
        <f>COMEDORES!M312</f>
        <v>4000</v>
      </c>
      <c r="H8759" s="1">
        <f>COMEDORES!N312</f>
        <v>0</v>
      </c>
    </row>
    <row r="8760">
      <c r="A8760" t="str">
        <v>Comedor Social</v>
      </c>
      <c r="B8760" t="str">
        <v>SANTA ROSA</v>
      </c>
      <c r="C8760" t="str">
        <v>CUILAPA</v>
      </c>
      <c r="D8760" t="str">
        <v>Almuerzo</v>
      </c>
      <c r="E8760" t="str">
        <v>06 Junio</v>
      </c>
      <c r="F8760">
        <v>6</v>
      </c>
      <c r="G8760" s="1">
        <f>COMEDORES!O312</f>
        <v>4800</v>
      </c>
      <c r="H8760" s="1">
        <f>COMEDORES!P312</f>
        <v>0</v>
      </c>
    </row>
    <row r="8761">
      <c r="A8761" t="str">
        <v>Comedor Social</v>
      </c>
      <c r="B8761" t="str">
        <v>SANTA ROSA</v>
      </c>
      <c r="C8761" t="str">
        <v>CUILAPA</v>
      </c>
      <c r="D8761" t="str">
        <v>Almuerzo</v>
      </c>
      <c r="E8761" t="str">
        <v>07 Julio</v>
      </c>
      <c r="F8761">
        <v>7</v>
      </c>
      <c r="G8761" s="1">
        <f>COMEDORES!Q312</f>
        <v>4600</v>
      </c>
      <c r="H8761" s="1">
        <f>COMEDORES!R312</f>
        <v>0</v>
      </c>
    </row>
    <row r="8762">
      <c r="A8762" t="str">
        <v>Comedor Social</v>
      </c>
      <c r="B8762" t="str">
        <v>SANTA ROSA</v>
      </c>
      <c r="C8762" t="str">
        <v>CUILAPA</v>
      </c>
      <c r="D8762" t="str">
        <v>Almuerzo</v>
      </c>
      <c r="E8762" t="str">
        <v>08 Agosto</v>
      </c>
      <c r="F8762">
        <v>8</v>
      </c>
      <c r="G8762" s="1">
        <f>COMEDORES!S312</f>
        <v>4650</v>
      </c>
      <c r="H8762" s="1">
        <f>COMEDORES!T312</f>
        <v>0</v>
      </c>
    </row>
    <row r="8763">
      <c r="A8763" t="str">
        <v>Comedor Social</v>
      </c>
      <c r="B8763" t="str">
        <v>SANTA ROSA</v>
      </c>
      <c r="C8763" t="str">
        <v>CUILAPA</v>
      </c>
      <c r="D8763" t="str">
        <v>Almuerzo</v>
      </c>
      <c r="E8763" t="str">
        <v>09 Septiembre</v>
      </c>
      <c r="F8763">
        <v>9</v>
      </c>
      <c r="G8763" s="1">
        <f>COMEDORES!U312</f>
        <v>4500</v>
      </c>
      <c r="H8763" s="1">
        <f>COMEDORES!V312</f>
        <v>0</v>
      </c>
    </row>
    <row r="8764">
      <c r="A8764" t="str">
        <v>Comedor Social</v>
      </c>
      <c r="B8764" t="str">
        <v>SANTA ROSA</v>
      </c>
      <c r="C8764" t="str">
        <v>NUEVA SANTA ROSA</v>
      </c>
      <c r="D8764" t="str">
        <v>Desayuno</v>
      </c>
      <c r="E8764" t="str">
        <v>01 Enero</v>
      </c>
      <c r="F8764">
        <v>1</v>
      </c>
      <c r="G8764" s="1">
        <f>COMEDORES!E313</f>
        <v>2700</v>
      </c>
      <c r="H8764" s="1">
        <f>COMEDORES!F313</f>
        <v>0</v>
      </c>
    </row>
    <row r="8765">
      <c r="A8765" t="str">
        <v>Comedor Social</v>
      </c>
      <c r="B8765" t="str">
        <v>SANTA ROSA</v>
      </c>
      <c r="C8765" t="str">
        <v>NUEVA SANTA ROSA</v>
      </c>
      <c r="D8765" t="str">
        <v>Desayuno</v>
      </c>
      <c r="E8765" t="str">
        <v>02 Febrero</v>
      </c>
      <c r="F8765">
        <v>2</v>
      </c>
      <c r="G8765" s="1">
        <f>COMEDORES!G313</f>
        <v>2950</v>
      </c>
      <c r="H8765" s="1">
        <f>COMEDORES!H313</f>
        <v>87862.5</v>
      </c>
    </row>
    <row r="8766">
      <c r="A8766" t="str">
        <v>Comedor Social</v>
      </c>
      <c r="B8766" t="str">
        <v>SANTA ROSA</v>
      </c>
      <c r="C8766" t="str">
        <v>NUEVA SANTA ROSA</v>
      </c>
      <c r="D8766" t="str">
        <v>Desayuno</v>
      </c>
      <c r="E8766" t="str">
        <v>03 Marzo</v>
      </c>
      <c r="F8766">
        <v>3</v>
      </c>
      <c r="G8766" s="1">
        <f>COMEDORES!I313</f>
        <v>2200</v>
      </c>
      <c r="H8766" s="1">
        <f>COMEDORES!J313</f>
        <v>166925</v>
      </c>
    </row>
    <row r="8767">
      <c r="A8767" t="str">
        <v>Comedor Social</v>
      </c>
      <c r="B8767" t="str">
        <v>SANTA ROSA</v>
      </c>
      <c r="C8767" t="str">
        <v>NUEVA SANTA ROSA</v>
      </c>
      <c r="D8767" t="str">
        <v>Desayuno</v>
      </c>
      <c r="E8767" t="str">
        <v>04 Abril</v>
      </c>
      <c r="F8767">
        <v>4</v>
      </c>
      <c r="G8767" s="1">
        <f>COMEDORES!K313</f>
        <v>1900</v>
      </c>
      <c r="H8767" s="1">
        <f>COMEDORES!L313</f>
        <v>230249</v>
      </c>
    </row>
    <row r="8768">
      <c r="A8768" t="str">
        <v>Comedor Social</v>
      </c>
      <c r="B8768" t="str">
        <v>SANTA ROSA</v>
      </c>
      <c r="C8768" t="str">
        <v>NUEVA SANTA ROSA</v>
      </c>
      <c r="D8768" t="str">
        <v>Desayuno</v>
      </c>
      <c r="E8768" t="str">
        <v>05 Mayo</v>
      </c>
      <c r="F8768">
        <v>5</v>
      </c>
      <c r="G8768" s="1">
        <f>COMEDORES!M313</f>
        <v>2000</v>
      </c>
      <c r="H8768" s="1">
        <f>COMEDORES!N313</f>
        <v>183141</v>
      </c>
    </row>
    <row r="8769">
      <c r="A8769" t="str">
        <v>Comedor Social</v>
      </c>
      <c r="B8769" t="str">
        <v>SANTA ROSA</v>
      </c>
      <c r="C8769" t="str">
        <v>NUEVA SANTA ROSA</v>
      </c>
      <c r="D8769" t="str">
        <v>Desayuno</v>
      </c>
      <c r="E8769" t="str">
        <v>06 Junio</v>
      </c>
      <c r="F8769">
        <v>6</v>
      </c>
      <c r="G8769" s="1">
        <f>COMEDORES!O313</f>
        <v>2100</v>
      </c>
      <c r="H8769" s="1">
        <f>COMEDORES!P313</f>
        <v>192780</v>
      </c>
    </row>
    <row r="8770">
      <c r="A8770" t="str">
        <v>Comedor Social</v>
      </c>
      <c r="B8770" t="str">
        <v>SANTA ROSA</v>
      </c>
      <c r="C8770" t="str">
        <v>NUEVA SANTA ROSA</v>
      </c>
      <c r="D8770" t="str">
        <v>Desayuno</v>
      </c>
      <c r="E8770" t="str">
        <v>07 Julio</v>
      </c>
      <c r="F8770">
        <v>7</v>
      </c>
      <c r="G8770" s="1">
        <f>COMEDORES!Q313</f>
        <v>2200</v>
      </c>
      <c r="H8770" s="1">
        <f>COMEDORES!R313</f>
        <v>202419</v>
      </c>
    </row>
    <row r="8771">
      <c r="A8771" t="str">
        <v>Comedor Social</v>
      </c>
      <c r="B8771" t="str">
        <v>SANTA ROSA</v>
      </c>
      <c r="C8771" t="str">
        <v>NUEVA SANTA ROSA</v>
      </c>
      <c r="D8771" t="str">
        <v>Desayuno</v>
      </c>
      <c r="E8771" t="str">
        <v>08 Agosto</v>
      </c>
      <c r="F8771">
        <v>8</v>
      </c>
      <c r="G8771" s="1">
        <f>COMEDORES!S313</f>
        <v>2100</v>
      </c>
      <c r="H8771" s="1">
        <f>COMEDORES!T313</f>
        <v>215339.85</v>
      </c>
    </row>
    <row r="8772">
      <c r="A8772" t="str">
        <v>Comedor Social</v>
      </c>
      <c r="B8772" t="str">
        <v>SANTA ROSA</v>
      </c>
      <c r="C8772" t="str">
        <v>NUEVA SANTA ROSA</v>
      </c>
      <c r="D8772" t="str">
        <v>Desayuno</v>
      </c>
      <c r="E8772" t="str">
        <v>09 Septiembre</v>
      </c>
      <c r="F8772">
        <v>9</v>
      </c>
      <c r="G8772" s="1">
        <f>COMEDORES!U313</f>
        <v>1900</v>
      </c>
      <c r="H8772" s="1">
        <f>COMEDORES!V313</f>
        <v>202419</v>
      </c>
    </row>
    <row r="8773">
      <c r="A8773" t="str">
        <v>Comedor Social</v>
      </c>
      <c r="B8773" t="str">
        <v>SANTA ROSA</v>
      </c>
      <c r="C8773" t="str">
        <v>NUEVA SANTA ROSA</v>
      </c>
      <c r="D8773" t="str">
        <v>Almuerzo</v>
      </c>
      <c r="E8773" t="str">
        <v>01 Enero</v>
      </c>
      <c r="F8773">
        <v>1</v>
      </c>
      <c r="G8773" s="1">
        <f>COMEDORES!E314</f>
        <v>3800</v>
      </c>
      <c r="H8773" s="1">
        <f>COMEDORES!F314</f>
        <v>0</v>
      </c>
    </row>
    <row r="8774">
      <c r="A8774" t="str">
        <v>Comedor Social</v>
      </c>
      <c r="B8774" t="str">
        <v>SANTA ROSA</v>
      </c>
      <c r="C8774" t="str">
        <v>NUEVA SANTA ROSA</v>
      </c>
      <c r="D8774" t="str">
        <v>Almuerzo</v>
      </c>
      <c r="E8774" t="str">
        <v>02 Febrero</v>
      </c>
      <c r="F8774">
        <v>2</v>
      </c>
      <c r="G8774" s="1">
        <f>COMEDORES!G314</f>
        <v>4000</v>
      </c>
      <c r="H8774" s="1">
        <f>COMEDORES!H314</f>
        <v>0</v>
      </c>
    </row>
    <row r="8775">
      <c r="A8775" t="str">
        <v>Comedor Social</v>
      </c>
      <c r="B8775" t="str">
        <v>SANTA ROSA</v>
      </c>
      <c r="C8775" t="str">
        <v>NUEVA SANTA ROSA</v>
      </c>
      <c r="D8775" t="str">
        <v>Almuerzo</v>
      </c>
      <c r="E8775" t="str">
        <v>03 Marzo</v>
      </c>
      <c r="F8775">
        <v>3</v>
      </c>
      <c r="G8775" s="1">
        <f>COMEDORES!I314</f>
        <v>4400</v>
      </c>
      <c r="H8775" s="1">
        <f>COMEDORES!J314</f>
        <v>0</v>
      </c>
    </row>
    <row r="8776">
      <c r="A8776" t="str">
        <v>Comedor Social</v>
      </c>
      <c r="B8776" t="str">
        <v>SANTA ROSA</v>
      </c>
      <c r="C8776" t="str">
        <v>NUEVA SANTA ROSA</v>
      </c>
      <c r="D8776" t="str">
        <v>Almuerzo</v>
      </c>
      <c r="E8776" t="str">
        <v>04 Abril</v>
      </c>
      <c r="F8776">
        <v>4</v>
      </c>
      <c r="G8776" s="1">
        <f>COMEDORES!K314</f>
        <v>3800</v>
      </c>
      <c r="H8776" s="1">
        <f>COMEDORES!L314</f>
        <v>0</v>
      </c>
    </row>
    <row r="8777">
      <c r="A8777" t="str">
        <v>Comedor Social</v>
      </c>
      <c r="B8777" t="str">
        <v>SANTA ROSA</v>
      </c>
      <c r="C8777" t="str">
        <v>NUEVA SANTA ROSA</v>
      </c>
      <c r="D8777" t="str">
        <v>Almuerzo</v>
      </c>
      <c r="E8777" t="str">
        <v>05 Mayo</v>
      </c>
      <c r="F8777">
        <v>5</v>
      </c>
      <c r="G8777" s="1">
        <f>COMEDORES!M314</f>
        <v>4000</v>
      </c>
      <c r="H8777" s="1">
        <f>COMEDORES!N314</f>
        <v>0</v>
      </c>
    </row>
    <row r="8778">
      <c r="A8778" t="str">
        <v>Comedor Social</v>
      </c>
      <c r="B8778" t="str">
        <v>SANTA ROSA</v>
      </c>
      <c r="C8778" t="str">
        <v>NUEVA SANTA ROSA</v>
      </c>
      <c r="D8778" t="str">
        <v>Almuerzo</v>
      </c>
      <c r="E8778" t="str">
        <v>06 Junio</v>
      </c>
      <c r="F8778">
        <v>6</v>
      </c>
      <c r="G8778" s="1">
        <f>COMEDORES!O314</f>
        <v>4200</v>
      </c>
      <c r="H8778" s="1">
        <f>COMEDORES!P314</f>
        <v>0</v>
      </c>
    </row>
    <row r="8779">
      <c r="A8779" t="str">
        <v>Comedor Social</v>
      </c>
      <c r="B8779" t="str">
        <v>SANTA ROSA</v>
      </c>
      <c r="C8779" t="str">
        <v>NUEVA SANTA ROSA</v>
      </c>
      <c r="D8779" t="str">
        <v>Almuerzo</v>
      </c>
      <c r="E8779" t="str">
        <v>07 Julio</v>
      </c>
      <c r="F8779">
        <v>7</v>
      </c>
      <c r="G8779" s="1">
        <f>COMEDORES!Q314</f>
        <v>4499</v>
      </c>
      <c r="H8779" s="1">
        <f>COMEDORES!R314</f>
        <v>0</v>
      </c>
    </row>
    <row r="8780">
      <c r="A8780" t="str">
        <v>Comedor Social</v>
      </c>
      <c r="B8780" t="str">
        <v>SANTA ROSA</v>
      </c>
      <c r="C8780" t="str">
        <v>NUEVA SANTA ROSA</v>
      </c>
      <c r="D8780" t="str">
        <v>Almuerzo</v>
      </c>
      <c r="E8780" t="str">
        <v>08 Agosto</v>
      </c>
      <c r="F8780">
        <v>8</v>
      </c>
      <c r="G8780" s="1">
        <f>COMEDORES!S314</f>
        <v>4200</v>
      </c>
      <c r="H8780" s="1">
        <f>COMEDORES!T314</f>
        <v>0</v>
      </c>
    </row>
    <row r="8781">
      <c r="A8781" t="str">
        <v>Comedor Social</v>
      </c>
      <c r="B8781" t="str">
        <v>SANTA ROSA</v>
      </c>
      <c r="C8781" t="str">
        <v>NUEVA SANTA ROSA</v>
      </c>
      <c r="D8781" t="str">
        <v>Almuerzo</v>
      </c>
      <c r="E8781" t="str">
        <v>09 Septiembre</v>
      </c>
      <c r="F8781">
        <v>9</v>
      </c>
      <c r="G8781" s="1">
        <f>COMEDORES!U314</f>
        <v>4000</v>
      </c>
      <c r="H8781" s="1">
        <f>COMEDORES!V314</f>
        <v>0</v>
      </c>
    </row>
    <row r="8782">
      <c r="A8782" t="str">
        <v>Comedor Social</v>
      </c>
      <c r="B8782" t="str">
        <v>SANTA ROSA</v>
      </c>
      <c r="C8782" t="str">
        <v>PUEBLO NUEVO VIÑAS</v>
      </c>
      <c r="D8782" t="str">
        <v>Desayuno</v>
      </c>
      <c r="E8782" t="str">
        <v>01 Enero</v>
      </c>
      <c r="F8782">
        <v>1</v>
      </c>
      <c r="G8782" s="1">
        <f>COMEDORES!E315</f>
        <v>2700</v>
      </c>
      <c r="H8782" s="1">
        <f>COMEDORES!F315</f>
        <v>0</v>
      </c>
    </row>
    <row r="8783">
      <c r="A8783" t="str">
        <v>Comedor Social</v>
      </c>
      <c r="B8783" t="str">
        <v>SANTA ROSA</v>
      </c>
      <c r="C8783" t="str">
        <v>PUEBLO NUEVO VIÑAS</v>
      </c>
      <c r="D8783" t="str">
        <v>Desayuno</v>
      </c>
      <c r="E8783" t="str">
        <v>02 Febrero</v>
      </c>
      <c r="F8783">
        <v>2</v>
      </c>
      <c r="G8783" s="1">
        <f>COMEDORES!G315</f>
        <v>3000</v>
      </c>
      <c r="H8783" s="1">
        <f>COMEDORES!H315</f>
        <v>87862.5</v>
      </c>
    </row>
    <row r="8784">
      <c r="A8784" t="str">
        <v>Comedor Social</v>
      </c>
      <c r="B8784" t="str">
        <v>SANTA ROSA</v>
      </c>
      <c r="C8784" t="str">
        <v>PUEBLO NUEVO VIÑAS</v>
      </c>
      <c r="D8784" t="str">
        <v>Desayuno</v>
      </c>
      <c r="E8784" t="str">
        <v>03 Marzo</v>
      </c>
      <c r="F8784">
        <v>3</v>
      </c>
      <c r="G8784" s="1">
        <f>COMEDORES!I315</f>
        <v>3300</v>
      </c>
      <c r="H8784" s="1">
        <f>COMEDORES!J315</f>
        <v>166925</v>
      </c>
    </row>
    <row r="8785">
      <c r="A8785" t="str">
        <v>Comedor Social</v>
      </c>
      <c r="B8785" t="str">
        <v>SANTA ROSA</v>
      </c>
      <c r="C8785" t="str">
        <v>PUEBLO NUEVO VIÑAS</v>
      </c>
      <c r="D8785" t="str">
        <v>Desayuno</v>
      </c>
      <c r="E8785" t="str">
        <v>04 Abril</v>
      </c>
      <c r="F8785">
        <v>4</v>
      </c>
      <c r="G8785" s="1">
        <f>COMEDORES!K315</f>
        <v>2850</v>
      </c>
      <c r="H8785" s="1">
        <f>COMEDORES!L315</f>
        <v>253800</v>
      </c>
    </row>
    <row r="8786">
      <c r="A8786" t="str">
        <v>Comedor Social</v>
      </c>
      <c r="B8786" t="str">
        <v>SANTA ROSA</v>
      </c>
      <c r="C8786" t="str">
        <v>PUEBLO NUEVO VIÑAS</v>
      </c>
      <c r="D8786" t="str">
        <v>Desayuno</v>
      </c>
      <c r="E8786" t="str">
        <v>05 Mayo</v>
      </c>
      <c r="F8786">
        <v>5</v>
      </c>
      <c r="G8786" s="1">
        <f>COMEDORES!M315</f>
        <v>3000</v>
      </c>
      <c r="H8786" s="1">
        <f>COMEDORES!N315</f>
        <v>178600</v>
      </c>
    </row>
    <row r="8787">
      <c r="A8787" t="str">
        <v>Comedor Social</v>
      </c>
      <c r="B8787" t="str">
        <v>SANTA ROSA</v>
      </c>
      <c r="C8787" t="str">
        <v>PUEBLO NUEVO VIÑAS</v>
      </c>
      <c r="D8787" t="str">
        <v>Desayuno</v>
      </c>
      <c r="E8787" t="str">
        <v>06 Junio</v>
      </c>
      <c r="F8787">
        <v>6</v>
      </c>
      <c r="G8787" s="1">
        <f>COMEDORES!O315</f>
        <v>3150</v>
      </c>
      <c r="H8787" s="1">
        <f>COMEDORES!P315</f>
        <v>201750</v>
      </c>
    </row>
    <row r="8788">
      <c r="A8788" t="str">
        <v>Comedor Social</v>
      </c>
      <c r="B8788" t="str">
        <v>SANTA ROSA</v>
      </c>
      <c r="C8788" t="str">
        <v>PUEBLO NUEVO VIÑAS</v>
      </c>
      <c r="D8788" t="str">
        <v>Desayuno</v>
      </c>
      <c r="E8788" t="str">
        <v>07 Julio</v>
      </c>
      <c r="F8788">
        <v>7</v>
      </c>
      <c r="G8788" s="1">
        <f>COMEDORES!Q315</f>
        <v>3450</v>
      </c>
      <c r="H8788" s="1">
        <f>COMEDORES!R315</f>
        <v>211837.5</v>
      </c>
    </row>
    <row r="8789">
      <c r="A8789" t="str">
        <v>Comedor Social</v>
      </c>
      <c r="B8789" t="str">
        <v>SANTA ROSA</v>
      </c>
      <c r="C8789" t="str">
        <v>PUEBLO NUEVO VIÑAS</v>
      </c>
      <c r="D8789" t="str">
        <v>Desayuno</v>
      </c>
      <c r="E8789" t="str">
        <v>08 Agosto</v>
      </c>
      <c r="F8789">
        <v>8</v>
      </c>
      <c r="G8789" s="1">
        <f>COMEDORES!S315</f>
        <v>3150</v>
      </c>
      <c r="H8789" s="1">
        <f>COMEDORES!T315</f>
        <v>232012.5</v>
      </c>
    </row>
    <row r="8790">
      <c r="A8790" t="str">
        <v>Comedor Social</v>
      </c>
      <c r="B8790" t="str">
        <v>SANTA ROSA</v>
      </c>
      <c r="C8790" t="str">
        <v>PUEBLO NUEVO VIÑAS</v>
      </c>
      <c r="D8790" t="str">
        <v>Desayuno</v>
      </c>
      <c r="E8790" t="str">
        <v>09 Septiembre</v>
      </c>
      <c r="F8790">
        <v>9</v>
      </c>
      <c r="G8790" s="1">
        <f>COMEDORES!U315</f>
        <v>2850</v>
      </c>
      <c r="H8790" s="1">
        <f>COMEDORES!V315</f>
        <v>211837.5</v>
      </c>
    </row>
    <row r="8791">
      <c r="A8791" t="str">
        <v>Comedor Social</v>
      </c>
      <c r="B8791" t="str">
        <v>SANTA ROSA</v>
      </c>
      <c r="C8791" t="str">
        <v>PUEBLO NUEVO VIÑAS</v>
      </c>
      <c r="D8791" t="str">
        <v>Almuerzo</v>
      </c>
      <c r="E8791" t="str">
        <v>01 Enero</v>
      </c>
      <c r="F8791">
        <v>1</v>
      </c>
      <c r="G8791" s="1">
        <f>COMEDORES!E316</f>
        <v>3800</v>
      </c>
      <c r="H8791" s="1">
        <f>COMEDORES!F316</f>
        <v>0</v>
      </c>
    </row>
    <row r="8792">
      <c r="A8792" t="str">
        <v>Comedor Social</v>
      </c>
      <c r="B8792" t="str">
        <v>SANTA ROSA</v>
      </c>
      <c r="C8792" t="str">
        <v>PUEBLO NUEVO VIÑAS</v>
      </c>
      <c r="D8792" t="str">
        <v>Almuerzo</v>
      </c>
      <c r="E8792" t="str">
        <v>02 Febrero</v>
      </c>
      <c r="F8792">
        <v>2</v>
      </c>
      <c r="G8792" s="1">
        <f>COMEDORES!G316</f>
        <v>4000</v>
      </c>
      <c r="H8792" s="1">
        <f>COMEDORES!H316</f>
        <v>0</v>
      </c>
    </row>
    <row r="8793">
      <c r="A8793" t="str">
        <v>Comedor Social</v>
      </c>
      <c r="B8793" t="str">
        <v>SANTA ROSA</v>
      </c>
      <c r="C8793" t="str">
        <v>PUEBLO NUEVO VIÑAS</v>
      </c>
      <c r="D8793" t="str">
        <v>Almuerzo</v>
      </c>
      <c r="E8793" t="str">
        <v>03 Marzo</v>
      </c>
      <c r="F8793">
        <v>3</v>
      </c>
      <c r="G8793" s="1">
        <f>COMEDORES!I316</f>
        <v>4400</v>
      </c>
      <c r="H8793" s="1">
        <f>COMEDORES!J316</f>
        <v>0</v>
      </c>
    </row>
    <row r="8794">
      <c r="A8794" t="str">
        <v>Comedor Social</v>
      </c>
      <c r="B8794" t="str">
        <v>SANTA ROSA</v>
      </c>
      <c r="C8794" t="str">
        <v>PUEBLO NUEVO VIÑAS</v>
      </c>
      <c r="D8794" t="str">
        <v>Almuerzo</v>
      </c>
      <c r="E8794" t="str">
        <v>04 Abril</v>
      </c>
      <c r="F8794">
        <v>4</v>
      </c>
      <c r="G8794" s="1">
        <f>COMEDORES!K316</f>
        <v>3800</v>
      </c>
      <c r="H8794" s="1">
        <f>COMEDORES!L316</f>
        <v>0</v>
      </c>
    </row>
    <row r="8795">
      <c r="A8795" t="str">
        <v>Comedor Social</v>
      </c>
      <c r="B8795" t="str">
        <v>SANTA ROSA</v>
      </c>
      <c r="C8795" t="str">
        <v>PUEBLO NUEVO VIÑAS</v>
      </c>
      <c r="D8795" t="str">
        <v>Almuerzo</v>
      </c>
      <c r="E8795" t="str">
        <v>05 Mayo</v>
      </c>
      <c r="F8795">
        <v>5</v>
      </c>
      <c r="G8795" s="1">
        <f>COMEDORES!M316</f>
        <v>4500</v>
      </c>
      <c r="H8795" s="1">
        <f>COMEDORES!N316</f>
        <v>0</v>
      </c>
    </row>
    <row r="8796">
      <c r="A8796" t="str">
        <v>Comedor Social</v>
      </c>
      <c r="B8796" t="str">
        <v>SANTA ROSA</v>
      </c>
      <c r="C8796" t="str">
        <v>PUEBLO NUEVO VIÑAS</v>
      </c>
      <c r="D8796" t="str">
        <v>Almuerzo</v>
      </c>
      <c r="E8796" t="str">
        <v>06 Junio</v>
      </c>
      <c r="F8796">
        <v>6</v>
      </c>
      <c r="G8796" s="1">
        <f>COMEDORES!O316</f>
        <v>4725</v>
      </c>
      <c r="H8796" s="1">
        <f>COMEDORES!P316</f>
        <v>0</v>
      </c>
    </row>
    <row r="8797">
      <c r="A8797" t="str">
        <v>Comedor Social</v>
      </c>
      <c r="B8797" t="str">
        <v>SANTA ROSA</v>
      </c>
      <c r="C8797" t="str">
        <v>PUEBLO NUEVO VIÑAS</v>
      </c>
      <c r="D8797" t="str">
        <v>Almuerzo</v>
      </c>
      <c r="E8797" t="str">
        <v>07 Julio</v>
      </c>
      <c r="F8797">
        <v>7</v>
      </c>
      <c r="G8797" s="1">
        <f>COMEDORES!Q316</f>
        <v>5175</v>
      </c>
      <c r="H8797" s="1">
        <f>COMEDORES!R316</f>
        <v>0</v>
      </c>
    </row>
    <row r="8798">
      <c r="A8798" t="str">
        <v>Comedor Social</v>
      </c>
      <c r="B8798" t="str">
        <v>SANTA ROSA</v>
      </c>
      <c r="C8798" t="str">
        <v>PUEBLO NUEVO VIÑAS</v>
      </c>
      <c r="D8798" t="str">
        <v>Almuerzo</v>
      </c>
      <c r="E8798" t="str">
        <v>08 Agosto</v>
      </c>
      <c r="F8798">
        <v>8</v>
      </c>
      <c r="G8798" s="1">
        <f>COMEDORES!S316</f>
        <v>4725</v>
      </c>
      <c r="H8798" s="1">
        <f>COMEDORES!T316</f>
        <v>0</v>
      </c>
    </row>
    <row r="8799">
      <c r="A8799" t="str">
        <v>Comedor Social</v>
      </c>
      <c r="B8799" t="str">
        <v>SANTA ROSA</v>
      </c>
      <c r="C8799" t="str">
        <v>PUEBLO NUEVO VIÑAS</v>
      </c>
      <c r="D8799" t="str">
        <v>Almuerzo</v>
      </c>
      <c r="E8799" t="str">
        <v>09 Septiembre</v>
      </c>
      <c r="F8799">
        <v>9</v>
      </c>
      <c r="G8799" s="1">
        <f>COMEDORES!U316</f>
        <v>4500</v>
      </c>
      <c r="H8799" s="1">
        <f>COMEDORES!V316</f>
        <v>0</v>
      </c>
    </row>
    <row r="8800">
      <c r="A8800" t="str">
        <v>Comedor Social</v>
      </c>
      <c r="B8800" t="str">
        <v>SANTA ROSA</v>
      </c>
      <c r="C8800" t="str">
        <v>SAN RAFAEL LAS FLORES</v>
      </c>
      <c r="D8800" t="str">
        <v>Desayuno</v>
      </c>
      <c r="E8800" t="str">
        <v>01 Enero</v>
      </c>
      <c r="F8800">
        <v>1</v>
      </c>
      <c r="G8800" s="1">
        <f>COMEDORES!E317</f>
        <v>0</v>
      </c>
      <c r="H8800" s="1">
        <f>COMEDORES!F317</f>
        <v>0</v>
      </c>
    </row>
    <row r="8801">
      <c r="A8801" t="str">
        <v>Comedor Social</v>
      </c>
      <c r="B8801" t="str">
        <v>SANTA ROSA</v>
      </c>
      <c r="C8801" t="str">
        <v>SAN RAFAEL LAS FLORES</v>
      </c>
      <c r="D8801" t="str">
        <v>Desayuno</v>
      </c>
      <c r="E8801" t="str">
        <v>02 Febrero</v>
      </c>
      <c r="F8801">
        <v>2</v>
      </c>
      <c r="G8801" s="1">
        <f>COMEDORES!G317</f>
        <v>0</v>
      </c>
      <c r="H8801" s="1">
        <f>COMEDORES!H317</f>
        <v>0</v>
      </c>
    </row>
    <row r="8802">
      <c r="A8802" t="str">
        <v>Comedor Social</v>
      </c>
      <c r="B8802" t="str">
        <v>SANTA ROSA</v>
      </c>
      <c r="C8802" t="str">
        <v>SAN RAFAEL LAS FLORES</v>
      </c>
      <c r="D8802" t="str">
        <v>Desayuno</v>
      </c>
      <c r="E8802" t="str">
        <v>03 Marzo</v>
      </c>
      <c r="F8802">
        <v>3</v>
      </c>
      <c r="G8802" s="1">
        <f>COMEDORES!I317</f>
        <v>2125</v>
      </c>
      <c r="H8802" s="1">
        <f>COMEDORES!J317</f>
        <v>0</v>
      </c>
    </row>
    <row r="8803">
      <c r="A8803" t="str">
        <v>Comedor Social</v>
      </c>
      <c r="B8803" t="str">
        <v>SANTA ROSA</v>
      </c>
      <c r="C8803" t="str">
        <v>SAN RAFAEL LAS FLORES</v>
      </c>
      <c r="D8803" t="str">
        <v>Desayuno</v>
      </c>
      <c r="E8803" t="str">
        <v>04 Abril</v>
      </c>
      <c r="F8803">
        <v>4</v>
      </c>
      <c r="G8803" s="1">
        <f>COMEDORES!K317</f>
        <v>2375</v>
      </c>
      <c r="H8803" s="1">
        <f>COMEDORES!L317</f>
        <v>162562.5</v>
      </c>
    </row>
    <row r="8804">
      <c r="A8804" t="str">
        <v>Comedor Social</v>
      </c>
      <c r="B8804" t="str">
        <v>SANTA ROSA</v>
      </c>
      <c r="C8804" t="str">
        <v>SAN RAFAEL LAS FLORES</v>
      </c>
      <c r="D8804" t="str">
        <v>Desayuno</v>
      </c>
      <c r="E8804" t="str">
        <v>05 Mayo</v>
      </c>
      <c r="F8804">
        <v>5</v>
      </c>
      <c r="G8804" s="1">
        <f>COMEDORES!M317</f>
        <v>2500</v>
      </c>
      <c r="H8804" s="1">
        <f>COMEDORES!N317</f>
        <v>181687.5</v>
      </c>
    </row>
    <row r="8805">
      <c r="A8805" t="str">
        <v>Comedor Social</v>
      </c>
      <c r="B8805" t="str">
        <v>SANTA ROSA</v>
      </c>
      <c r="C8805" t="str">
        <v>SAN RAFAEL LAS FLORES</v>
      </c>
      <c r="D8805" t="str">
        <v>Desayuno</v>
      </c>
      <c r="E8805" t="str">
        <v>06 Junio</v>
      </c>
      <c r="F8805">
        <v>6</v>
      </c>
      <c r="G8805" s="1">
        <f>COMEDORES!O317</f>
        <v>2625</v>
      </c>
      <c r="H8805" s="1">
        <f>COMEDORES!P317</f>
        <v>191250</v>
      </c>
    </row>
    <row r="8806">
      <c r="A8806" t="str">
        <v>Comedor Social</v>
      </c>
      <c r="B8806" t="str">
        <v>SANTA ROSA</v>
      </c>
      <c r="C8806" t="str">
        <v>SAN RAFAEL LAS FLORES</v>
      </c>
      <c r="D8806" t="str">
        <v>Desayuno</v>
      </c>
      <c r="E8806" t="str">
        <v>07 Julio</v>
      </c>
      <c r="F8806">
        <v>7</v>
      </c>
      <c r="G8806" s="1">
        <f>COMEDORES!Q317</f>
        <v>2875</v>
      </c>
      <c r="H8806" s="1">
        <f>COMEDORES!R317</f>
        <v>200812.5</v>
      </c>
    </row>
    <row r="8807">
      <c r="A8807" t="str">
        <v>Comedor Social</v>
      </c>
      <c r="B8807" t="str">
        <v>SANTA ROSA</v>
      </c>
      <c r="C8807" t="str">
        <v>SAN RAFAEL LAS FLORES</v>
      </c>
      <c r="D8807" t="str">
        <v>Desayuno</v>
      </c>
      <c r="E8807" t="str">
        <v>08 Agosto</v>
      </c>
      <c r="F8807">
        <v>8</v>
      </c>
      <c r="G8807" s="1">
        <f>COMEDORES!S317</f>
        <v>2625</v>
      </c>
      <c r="H8807" s="1">
        <f>COMEDORES!T317</f>
        <v>219141.9</v>
      </c>
    </row>
    <row r="8808">
      <c r="A8808" t="str">
        <v>Comedor Social</v>
      </c>
      <c r="B8808" t="str">
        <v>SANTA ROSA</v>
      </c>
      <c r="C8808" t="str">
        <v>SAN RAFAEL LAS FLORES</v>
      </c>
      <c r="D8808" t="str">
        <v>Desayuno</v>
      </c>
      <c r="E8808" t="str">
        <v>09 Septiembre</v>
      </c>
      <c r="F8808">
        <v>9</v>
      </c>
      <c r="G8808" s="1">
        <f>COMEDORES!U317</f>
        <v>2375</v>
      </c>
      <c r="H8808" s="1">
        <f>COMEDORES!V317</f>
        <v>200812.5</v>
      </c>
    </row>
    <row r="8809">
      <c r="A8809" t="str">
        <v>Comedor Social</v>
      </c>
      <c r="B8809" t="str">
        <v>SANTA ROSA</v>
      </c>
      <c r="C8809" t="str">
        <v>SAN RAFAEL LAS FLORES</v>
      </c>
      <c r="D8809" t="str">
        <v>Almuerzo</v>
      </c>
      <c r="E8809" t="str">
        <v>01 Enero</v>
      </c>
      <c r="F8809">
        <v>1</v>
      </c>
      <c r="G8809" s="1">
        <f>COMEDORES!E318</f>
        <v>0</v>
      </c>
      <c r="H8809" s="1">
        <f>COMEDORES!F318</f>
        <v>0</v>
      </c>
    </row>
    <row r="8810">
      <c r="A8810" t="str">
        <v>Comedor Social</v>
      </c>
      <c r="B8810" t="str">
        <v>SANTA ROSA</v>
      </c>
      <c r="C8810" t="str">
        <v>SAN RAFAEL LAS FLORES</v>
      </c>
      <c r="D8810" t="str">
        <v>Almuerzo</v>
      </c>
      <c r="E8810" t="str">
        <v>02 Febrero</v>
      </c>
      <c r="F8810">
        <v>2</v>
      </c>
      <c r="G8810" s="1">
        <f>COMEDORES!G318</f>
        <v>0</v>
      </c>
      <c r="H8810" s="1">
        <f>COMEDORES!H318</f>
        <v>0</v>
      </c>
    </row>
    <row r="8811">
      <c r="A8811" t="str">
        <v>Comedor Social</v>
      </c>
      <c r="B8811" t="str">
        <v>SANTA ROSA</v>
      </c>
      <c r="C8811" t="str">
        <v>SAN RAFAEL LAS FLORES</v>
      </c>
      <c r="D8811" t="str">
        <v>Almuerzo</v>
      </c>
      <c r="E8811" t="str">
        <v>03 Marzo</v>
      </c>
      <c r="F8811">
        <v>3</v>
      </c>
      <c r="G8811" s="1">
        <f>COMEDORES!I318</f>
        <v>2975</v>
      </c>
      <c r="H8811" s="1">
        <f>COMEDORES!J318</f>
        <v>0</v>
      </c>
    </row>
    <row r="8812">
      <c r="A8812" t="str">
        <v>Comedor Social</v>
      </c>
      <c r="B8812" t="str">
        <v>SANTA ROSA</v>
      </c>
      <c r="C8812" t="str">
        <v>SAN RAFAEL LAS FLORES</v>
      </c>
      <c r="D8812" t="str">
        <v>Almuerzo</v>
      </c>
      <c r="E8812" t="str">
        <v>04 Abril</v>
      </c>
      <c r="F8812">
        <v>4</v>
      </c>
      <c r="G8812" s="1">
        <f>COMEDORES!K318</f>
        <v>3325</v>
      </c>
      <c r="H8812" s="1">
        <f>COMEDORES!L318</f>
        <v>0</v>
      </c>
    </row>
    <row r="8813">
      <c r="A8813" t="str">
        <v>Comedor Social</v>
      </c>
      <c r="B8813" t="str">
        <v>SANTA ROSA</v>
      </c>
      <c r="C8813" t="str">
        <v>SAN RAFAEL LAS FLORES</v>
      </c>
      <c r="D8813" t="str">
        <v>Almuerzo</v>
      </c>
      <c r="E8813" t="str">
        <v>05 Mayo</v>
      </c>
      <c r="F8813">
        <v>5</v>
      </c>
      <c r="G8813" s="1">
        <f>COMEDORES!M318</f>
        <v>3500</v>
      </c>
      <c r="H8813" s="1">
        <f>COMEDORES!N318</f>
        <v>0</v>
      </c>
    </row>
    <row r="8814">
      <c r="A8814" t="str">
        <v>Comedor Social</v>
      </c>
      <c r="B8814" t="str">
        <v>SANTA ROSA</v>
      </c>
      <c r="C8814" t="str">
        <v>SAN RAFAEL LAS FLORES</v>
      </c>
      <c r="D8814" t="str">
        <v>Almuerzo</v>
      </c>
      <c r="E8814" t="str">
        <v>06 Junio</v>
      </c>
      <c r="F8814">
        <v>6</v>
      </c>
      <c r="G8814" s="1">
        <f>COMEDORES!O318</f>
        <v>3675</v>
      </c>
      <c r="H8814" s="1">
        <f>COMEDORES!P318</f>
        <v>0</v>
      </c>
    </row>
    <row r="8815">
      <c r="A8815" t="str">
        <v>Comedor Social</v>
      </c>
      <c r="B8815" t="str">
        <v>SANTA ROSA</v>
      </c>
      <c r="C8815" t="str">
        <v>SAN RAFAEL LAS FLORES</v>
      </c>
      <c r="D8815" t="str">
        <v>Almuerzo</v>
      </c>
      <c r="E8815" t="str">
        <v>07 Julio</v>
      </c>
      <c r="F8815">
        <v>7</v>
      </c>
      <c r="G8815" s="1">
        <f>COMEDORES!Q318</f>
        <v>4001</v>
      </c>
      <c r="H8815" s="1">
        <f>COMEDORES!R318</f>
        <v>0</v>
      </c>
    </row>
    <row r="8816">
      <c r="A8816" t="str">
        <v>Comedor Social</v>
      </c>
      <c r="B8816" t="str">
        <v>SANTA ROSA</v>
      </c>
      <c r="C8816" t="str">
        <v>SAN RAFAEL LAS FLORES</v>
      </c>
      <c r="D8816" t="str">
        <v>Almuerzo</v>
      </c>
      <c r="E8816" t="str">
        <v>08 Agosto</v>
      </c>
      <c r="F8816">
        <v>8</v>
      </c>
      <c r="G8816" s="1">
        <f>COMEDORES!S318</f>
        <v>3675</v>
      </c>
      <c r="H8816" s="1">
        <f>COMEDORES!T318</f>
        <v>0</v>
      </c>
    </row>
    <row r="8817">
      <c r="A8817" t="str">
        <v>Comedor Social</v>
      </c>
      <c r="B8817" t="str">
        <v>SANTA ROSA</v>
      </c>
      <c r="C8817" t="str">
        <v>SAN RAFAEL LAS FLORES</v>
      </c>
      <c r="D8817" t="str">
        <v>Almuerzo</v>
      </c>
      <c r="E8817" t="str">
        <v>09 Septiembre</v>
      </c>
      <c r="F8817">
        <v>9</v>
      </c>
      <c r="G8817" s="1">
        <f>COMEDORES!U318</f>
        <v>3474</v>
      </c>
      <c r="H8817" s="1">
        <f>COMEDORES!V318</f>
        <v>0</v>
      </c>
    </row>
    <row r="8818">
      <c r="A8818" t="str">
        <v>Comedor Social</v>
      </c>
      <c r="B8818" t="str">
        <v>SANTA ROSA</v>
      </c>
      <c r="C8818" t="str">
        <v>SANTA CRUZ NARANJO</v>
      </c>
      <c r="D8818" t="str">
        <v>Desayuno</v>
      </c>
      <c r="E8818" t="str">
        <v>01 Enero</v>
      </c>
      <c r="F8818">
        <v>1</v>
      </c>
      <c r="G8818" s="1">
        <f>COMEDORES!E319</f>
        <v>2880</v>
      </c>
      <c r="H8818" s="1">
        <f>COMEDORES!F319</f>
        <v>0</v>
      </c>
    </row>
    <row r="8819">
      <c r="A8819" t="str">
        <v>Comedor Social</v>
      </c>
      <c r="B8819" t="str">
        <v>SANTA ROSA</v>
      </c>
      <c r="C8819" t="str">
        <v>SANTA CRUZ NARANJO</v>
      </c>
      <c r="D8819" t="str">
        <v>Desayuno</v>
      </c>
      <c r="E8819" t="str">
        <v>02 Febrero</v>
      </c>
      <c r="F8819">
        <v>2</v>
      </c>
      <c r="G8819" s="1">
        <f>COMEDORES!G319</f>
        <v>3200</v>
      </c>
      <c r="H8819" s="1">
        <f>COMEDORES!H319</f>
        <v>169365.3</v>
      </c>
    </row>
    <row r="8820">
      <c r="A8820" t="str">
        <v>Comedor Social</v>
      </c>
      <c r="B8820" t="str">
        <v>SANTA ROSA</v>
      </c>
      <c r="C8820" t="str">
        <v>SANTA CRUZ NARANJO</v>
      </c>
      <c r="D8820" t="str">
        <v>Desayuno</v>
      </c>
      <c r="E8820" t="str">
        <v>03 Marzo</v>
      </c>
      <c r="F8820">
        <v>3</v>
      </c>
      <c r="G8820" s="1">
        <f>COMEDORES!I319</f>
        <v>3520</v>
      </c>
      <c r="H8820" s="1">
        <f>COMEDORES!J319</f>
        <v>136666.5</v>
      </c>
    </row>
    <row r="8821">
      <c r="A8821" t="str">
        <v>Comedor Social</v>
      </c>
      <c r="B8821" t="str">
        <v>SANTA ROSA</v>
      </c>
      <c r="C8821" t="str">
        <v>SANTA CRUZ NARANJO</v>
      </c>
      <c r="D8821" t="str">
        <v>Desayuno</v>
      </c>
      <c r="E8821" t="str">
        <v>04 Abril</v>
      </c>
      <c r="F8821">
        <v>4</v>
      </c>
      <c r="G8821" s="1">
        <f>COMEDORES!K319</f>
        <v>3040</v>
      </c>
      <c r="H8821" s="1">
        <f>COMEDORES!L319</f>
        <v>268245.00000000006</v>
      </c>
    </row>
    <row r="8822">
      <c r="A8822" t="str">
        <v>Comedor Social</v>
      </c>
      <c r="B8822" t="str">
        <v>SANTA ROSA</v>
      </c>
      <c r="C8822" t="str">
        <v>SANTA CRUZ NARANJO</v>
      </c>
      <c r="D8822" t="str">
        <v>Desayuno</v>
      </c>
      <c r="E8822" t="str">
        <v>05 Mayo</v>
      </c>
      <c r="F8822">
        <v>5</v>
      </c>
      <c r="G8822" s="1">
        <f>COMEDORES!M319</f>
        <v>3200</v>
      </c>
      <c r="H8822" s="1">
        <f>COMEDORES!N319</f>
        <v>188765</v>
      </c>
    </row>
    <row r="8823">
      <c r="A8823" t="str">
        <v>Comedor Social</v>
      </c>
      <c r="B8823" t="str">
        <v>SANTA ROSA</v>
      </c>
      <c r="C8823" t="str">
        <v>SANTA CRUZ NARANJO</v>
      </c>
      <c r="D8823" t="str">
        <v>Desayuno</v>
      </c>
      <c r="E8823" t="str">
        <v>06 Junio</v>
      </c>
      <c r="F8823">
        <v>6</v>
      </c>
      <c r="G8823" s="1">
        <f>COMEDORES!O319</f>
        <v>3360</v>
      </c>
      <c r="H8823" s="1">
        <f>COMEDORES!P319</f>
        <v>198700</v>
      </c>
    </row>
    <row r="8824">
      <c r="A8824" t="str">
        <v>Comedor Social</v>
      </c>
      <c r="B8824" t="str">
        <v>SANTA ROSA</v>
      </c>
      <c r="C8824" t="str">
        <v>SANTA CRUZ NARANJO</v>
      </c>
      <c r="D8824" t="str">
        <v>Desayuno</v>
      </c>
      <c r="E8824" t="str">
        <v>07 Julio</v>
      </c>
      <c r="F8824">
        <v>7</v>
      </c>
      <c r="G8824" s="1">
        <f>COMEDORES!Q319</f>
        <v>3680</v>
      </c>
      <c r="H8824" s="1">
        <f>COMEDORES!R319</f>
        <v>208635</v>
      </c>
    </row>
    <row r="8825">
      <c r="A8825" t="str">
        <v>Comedor Social</v>
      </c>
      <c r="B8825" t="str">
        <v>SANTA ROSA</v>
      </c>
      <c r="C8825" t="str">
        <v>SANTA CRUZ NARANJO</v>
      </c>
      <c r="D8825" t="str">
        <v>Desayuno</v>
      </c>
      <c r="E8825" t="str">
        <v>08 Agosto</v>
      </c>
      <c r="F8825">
        <v>8</v>
      </c>
      <c r="G8825" s="1">
        <f>COMEDORES!S319</f>
        <v>3360</v>
      </c>
      <c r="H8825" s="1">
        <f>COMEDORES!T319</f>
        <v>228505</v>
      </c>
    </row>
    <row r="8826">
      <c r="A8826" t="str">
        <v>Comedor Social</v>
      </c>
      <c r="B8826" t="str">
        <v>SANTA ROSA</v>
      </c>
      <c r="C8826" t="str">
        <v>SANTA CRUZ NARANJO</v>
      </c>
      <c r="D8826" t="str">
        <v>Desayuno</v>
      </c>
      <c r="E8826" t="str">
        <v>09 Septiembre</v>
      </c>
      <c r="F8826">
        <v>9</v>
      </c>
      <c r="G8826" s="1">
        <f>COMEDORES!U319</f>
        <v>3360</v>
      </c>
      <c r="H8826" s="1">
        <f>COMEDORES!V319</f>
        <v>208635</v>
      </c>
    </row>
    <row r="8827">
      <c r="A8827" t="str">
        <v>Comedor Social</v>
      </c>
      <c r="B8827" t="str">
        <v>SANTA ROSA</v>
      </c>
      <c r="C8827" t="str">
        <v>SANTA CRUZ NARANJO</v>
      </c>
      <c r="D8827" t="str">
        <v>Almuerzo</v>
      </c>
      <c r="E8827" t="str">
        <v>01 Enero</v>
      </c>
      <c r="F8827">
        <v>1</v>
      </c>
      <c r="G8827" s="1">
        <f>COMEDORES!E320</f>
        <v>3990</v>
      </c>
      <c r="H8827" s="1">
        <f>COMEDORES!F320</f>
        <v>0</v>
      </c>
    </row>
    <row r="8828">
      <c r="A8828" t="str">
        <v>Comedor Social</v>
      </c>
      <c r="B8828" t="str">
        <v>SANTA ROSA</v>
      </c>
      <c r="C8828" t="str">
        <v>SANTA CRUZ NARANJO</v>
      </c>
      <c r="D8828" t="str">
        <v>Almuerzo</v>
      </c>
      <c r="E8828" t="str">
        <v>02 Febrero</v>
      </c>
      <c r="F8828">
        <v>2</v>
      </c>
      <c r="G8828" s="1">
        <f>COMEDORES!G320</f>
        <v>4200</v>
      </c>
      <c r="H8828" s="1">
        <f>COMEDORES!H320</f>
        <v>0</v>
      </c>
    </row>
    <row r="8829">
      <c r="A8829" t="str">
        <v>Comedor Social</v>
      </c>
      <c r="B8829" t="str">
        <v>SANTA ROSA</v>
      </c>
      <c r="C8829" t="str">
        <v>SANTA CRUZ NARANJO</v>
      </c>
      <c r="D8829" t="str">
        <v>Almuerzo</v>
      </c>
      <c r="E8829" t="str">
        <v>03 Marzo</v>
      </c>
      <c r="F8829">
        <v>3</v>
      </c>
      <c r="G8829" s="1">
        <f>COMEDORES!I320</f>
        <v>4620</v>
      </c>
      <c r="H8829" s="1">
        <f>COMEDORES!J320</f>
        <v>0</v>
      </c>
    </row>
    <row r="8830">
      <c r="A8830" t="str">
        <v>Comedor Social</v>
      </c>
      <c r="B8830" t="str">
        <v>SANTA ROSA</v>
      </c>
      <c r="C8830" t="str">
        <v>SANTA CRUZ NARANJO</v>
      </c>
      <c r="D8830" t="str">
        <v>Almuerzo</v>
      </c>
      <c r="E8830" t="str">
        <v>04 Abril</v>
      </c>
      <c r="F8830">
        <v>4</v>
      </c>
      <c r="G8830" s="1">
        <f>COMEDORES!K320</f>
        <v>3990</v>
      </c>
      <c r="H8830" s="1">
        <f>COMEDORES!L320</f>
        <v>0</v>
      </c>
    </row>
    <row r="8831">
      <c r="A8831" t="str">
        <v>Comedor Social</v>
      </c>
      <c r="B8831" t="str">
        <v>SANTA ROSA</v>
      </c>
      <c r="C8831" t="str">
        <v>SANTA CRUZ NARANJO</v>
      </c>
      <c r="D8831" t="str">
        <v>Almuerzo</v>
      </c>
      <c r="E8831" t="str">
        <v>05 Mayo</v>
      </c>
      <c r="F8831">
        <v>5</v>
      </c>
      <c r="G8831" s="1">
        <f>COMEDORES!M320</f>
        <v>4200</v>
      </c>
      <c r="H8831" s="1">
        <f>COMEDORES!N320</f>
        <v>0</v>
      </c>
    </row>
    <row r="8832">
      <c r="A8832" t="str">
        <v>Comedor Social</v>
      </c>
      <c r="B8832" t="str">
        <v>SANTA ROSA</v>
      </c>
      <c r="C8832" t="str">
        <v>SANTA CRUZ NARANJO</v>
      </c>
      <c r="D8832" t="str">
        <v>Almuerzo</v>
      </c>
      <c r="E8832" t="str">
        <v>06 Junio</v>
      </c>
      <c r="F8832">
        <v>6</v>
      </c>
      <c r="G8832" s="1">
        <f>COMEDORES!O320</f>
        <v>4410</v>
      </c>
      <c r="H8832" s="1">
        <f>COMEDORES!P320</f>
        <v>0</v>
      </c>
    </row>
    <row r="8833">
      <c r="A8833" t="str">
        <v>Comedor Social</v>
      </c>
      <c r="B8833" t="str">
        <v>SANTA ROSA</v>
      </c>
      <c r="C8833" t="str">
        <v>SANTA CRUZ NARANJO</v>
      </c>
      <c r="D8833" t="str">
        <v>Almuerzo</v>
      </c>
      <c r="E8833" t="str">
        <v>07 Julio</v>
      </c>
      <c r="F8833">
        <v>7</v>
      </c>
      <c r="G8833" s="1">
        <f>COMEDORES!Q320</f>
        <v>4830</v>
      </c>
      <c r="H8833" s="1">
        <f>COMEDORES!R320</f>
        <v>0</v>
      </c>
    </row>
    <row r="8834">
      <c r="A8834" t="str">
        <v>Comedor Social</v>
      </c>
      <c r="B8834" t="str">
        <v>SANTA ROSA</v>
      </c>
      <c r="C8834" t="str">
        <v>SANTA CRUZ NARANJO</v>
      </c>
      <c r="D8834" t="str">
        <v>Almuerzo</v>
      </c>
      <c r="E8834" t="str">
        <v>08 Agosto</v>
      </c>
      <c r="F8834">
        <v>8</v>
      </c>
      <c r="G8834" s="1">
        <f>COMEDORES!S320</f>
        <v>4410</v>
      </c>
      <c r="H8834" s="1">
        <f>COMEDORES!T320</f>
        <v>0</v>
      </c>
    </row>
    <row r="8835">
      <c r="A8835" t="str">
        <v>Comedor Social</v>
      </c>
      <c r="B8835" t="str">
        <v>SANTA ROSA</v>
      </c>
      <c r="C8835" t="str">
        <v>SANTA CRUZ NARANJO</v>
      </c>
      <c r="D8835" t="str">
        <v>Almuerzo</v>
      </c>
      <c r="E8835" t="str">
        <v>09 Septiembre</v>
      </c>
      <c r="F8835">
        <v>9</v>
      </c>
      <c r="G8835" s="1">
        <f>COMEDORES!U320</f>
        <v>4410</v>
      </c>
      <c r="H8835" s="1">
        <f>COMEDORES!V320</f>
        <v>0</v>
      </c>
    </row>
    <row r="8836">
      <c r="A8836" t="str">
        <v>Comedor Social</v>
      </c>
      <c r="B8836" t="str">
        <v>SANTA ROSA</v>
      </c>
      <c r="C8836" t="str">
        <v>SANTA ROSA DE LIMA</v>
      </c>
      <c r="D8836" t="str">
        <v>Desayuno</v>
      </c>
      <c r="E8836" t="str">
        <v>01 Enero</v>
      </c>
      <c r="F8836">
        <v>1</v>
      </c>
      <c r="G8836" s="1">
        <f>COMEDORES!E321</f>
        <v>0</v>
      </c>
      <c r="H8836" s="1">
        <f>COMEDORES!F321</f>
        <v>0</v>
      </c>
    </row>
    <row r="8837">
      <c r="A8837" t="str">
        <v>Comedor Social</v>
      </c>
      <c r="B8837" t="str">
        <v>SANTA ROSA</v>
      </c>
      <c r="C8837" t="str">
        <v>SANTA ROSA DE LIMA</v>
      </c>
      <c r="D8837" t="str">
        <v>Desayuno</v>
      </c>
      <c r="E8837" t="str">
        <v>02 Febrero</v>
      </c>
      <c r="F8837">
        <v>2</v>
      </c>
      <c r="G8837" s="1">
        <f>COMEDORES!G321</f>
        <v>0</v>
      </c>
      <c r="H8837" s="1">
        <f>COMEDORES!H321</f>
        <v>0</v>
      </c>
    </row>
    <row r="8838">
      <c r="A8838" t="str">
        <v>Comedor Social</v>
      </c>
      <c r="B8838" t="str">
        <v>SANTA ROSA</v>
      </c>
      <c r="C8838" t="str">
        <v>SANTA ROSA DE LIMA</v>
      </c>
      <c r="D8838" t="str">
        <v>Desayuno</v>
      </c>
      <c r="E8838" t="str">
        <v>03 Marzo</v>
      </c>
      <c r="F8838">
        <v>3</v>
      </c>
      <c r="G8838" s="1">
        <f>COMEDORES!I321</f>
        <v>0</v>
      </c>
      <c r="H8838" s="1">
        <f>COMEDORES!J321</f>
        <v>0</v>
      </c>
    </row>
    <row r="8839">
      <c r="A8839" t="str">
        <v>Comedor Social</v>
      </c>
      <c r="B8839" t="str">
        <v>SANTA ROSA</v>
      </c>
      <c r="C8839" t="str">
        <v>SANTA ROSA DE LIMA</v>
      </c>
      <c r="D8839" t="str">
        <v>Desayuno</v>
      </c>
      <c r="E8839" t="str">
        <v>04 Abril</v>
      </c>
      <c r="F8839">
        <v>4</v>
      </c>
      <c r="G8839" s="1">
        <f>COMEDORES!K321</f>
        <v>0</v>
      </c>
      <c r="H8839" s="1">
        <f>COMEDORES!L321</f>
        <v>0</v>
      </c>
    </row>
    <row r="8840">
      <c r="A8840" t="str">
        <v>Comedor Social</v>
      </c>
      <c r="B8840" t="str">
        <v>SANTA ROSA</v>
      </c>
      <c r="C8840" t="str">
        <v>SANTA ROSA DE LIMA</v>
      </c>
      <c r="D8840" t="str">
        <v>Desayuno</v>
      </c>
      <c r="E8840" t="str">
        <v>05 Mayo</v>
      </c>
      <c r="F8840">
        <v>5</v>
      </c>
      <c r="G8840" s="1">
        <f>COMEDORES!M321</f>
        <v>0</v>
      </c>
      <c r="H8840" s="1">
        <f>COMEDORES!N321</f>
        <v>0</v>
      </c>
    </row>
    <row r="8841">
      <c r="A8841" t="str">
        <v>Comedor Social</v>
      </c>
      <c r="B8841" t="str">
        <v>SANTA ROSA</v>
      </c>
      <c r="C8841" t="str">
        <v>SANTA ROSA DE LIMA</v>
      </c>
      <c r="D8841" t="str">
        <v>Desayuno</v>
      </c>
      <c r="E8841" t="str">
        <v>06 Junio</v>
      </c>
      <c r="F8841">
        <v>6</v>
      </c>
      <c r="G8841" s="1">
        <f>COMEDORES!O321</f>
        <v>1500</v>
      </c>
      <c r="H8841" s="1">
        <f>COMEDORES!P321</f>
        <v>0</v>
      </c>
    </row>
    <row r="8842">
      <c r="A8842" t="str">
        <v>Comedor Social</v>
      </c>
      <c r="B8842" t="str">
        <v>SANTA ROSA</v>
      </c>
      <c r="C8842" t="str">
        <v>SANTA ROSA DE LIMA</v>
      </c>
      <c r="D8842" t="str">
        <v>Desayuno</v>
      </c>
      <c r="E8842" t="str">
        <v>07 Julio</v>
      </c>
      <c r="F8842">
        <v>7</v>
      </c>
      <c r="G8842" s="1">
        <f>COMEDORES!Q321</f>
        <v>2300</v>
      </c>
      <c r="H8842" s="1">
        <f>COMEDORES!R321</f>
        <v>119722.5</v>
      </c>
    </row>
    <row r="8843">
      <c r="A8843" t="str">
        <v>Comedor Social</v>
      </c>
      <c r="B8843" t="str">
        <v>SANTA ROSA</v>
      </c>
      <c r="C8843" t="str">
        <v>SANTA ROSA DE LIMA</v>
      </c>
      <c r="D8843" t="str">
        <v>Desayuno</v>
      </c>
      <c r="E8843" t="str">
        <v>08 Agosto</v>
      </c>
      <c r="F8843">
        <v>8</v>
      </c>
      <c r="G8843" s="1">
        <f>COMEDORES!S321</f>
        <v>2100</v>
      </c>
      <c r="H8843" s="1">
        <f>COMEDORES!T321</f>
        <v>183243</v>
      </c>
    </row>
    <row r="8844">
      <c r="A8844" t="str">
        <v>Comedor Social</v>
      </c>
      <c r="B8844" t="str">
        <v>SANTA ROSA</v>
      </c>
      <c r="C8844" t="str">
        <v>SANTA ROSA DE LIMA</v>
      </c>
      <c r="D8844" t="str">
        <v>Desayuno</v>
      </c>
      <c r="E8844" t="str">
        <v>09 Septiembre</v>
      </c>
      <c r="F8844">
        <v>9</v>
      </c>
      <c r="G8844" s="1">
        <f>COMEDORES!U321</f>
        <v>1900</v>
      </c>
      <c r="H8844" s="1">
        <f>COMEDORES!V321</f>
        <v>166384.95</v>
      </c>
    </row>
    <row r="8845">
      <c r="A8845" t="str">
        <v>Comedor Social</v>
      </c>
      <c r="B8845" t="str">
        <v>SANTA ROSA</v>
      </c>
      <c r="C8845" t="str">
        <v>SANTA ROSA DE LIMA</v>
      </c>
      <c r="D8845" t="str">
        <v>Almuerzo</v>
      </c>
      <c r="E8845" t="str">
        <v>01 Enero</v>
      </c>
      <c r="F8845">
        <v>1</v>
      </c>
      <c r="G8845" s="1">
        <f>COMEDORES!E322</f>
        <v>0</v>
      </c>
      <c r="H8845" s="1">
        <f>COMEDORES!F322</f>
        <v>0</v>
      </c>
    </row>
    <row r="8846">
      <c r="A8846" t="str">
        <v>Comedor Social</v>
      </c>
      <c r="B8846" t="str">
        <v>SANTA ROSA</v>
      </c>
      <c r="C8846" t="str">
        <v>SANTA ROSA DE LIMA</v>
      </c>
      <c r="D8846" t="str">
        <v>Almuerzo</v>
      </c>
      <c r="E8846" t="str">
        <v>02 Febrero</v>
      </c>
      <c r="F8846">
        <v>2</v>
      </c>
      <c r="G8846" s="1">
        <f>COMEDORES!G322</f>
        <v>0</v>
      </c>
      <c r="H8846" s="1">
        <f>COMEDORES!H322</f>
        <v>0</v>
      </c>
    </row>
    <row r="8847">
      <c r="A8847" t="str">
        <v>Comedor Social</v>
      </c>
      <c r="B8847" t="str">
        <v>SANTA ROSA</v>
      </c>
      <c r="C8847" t="str">
        <v>SANTA ROSA DE LIMA</v>
      </c>
      <c r="D8847" t="str">
        <v>Almuerzo</v>
      </c>
      <c r="E8847" t="str">
        <v>03 Marzo</v>
      </c>
      <c r="F8847">
        <v>3</v>
      </c>
      <c r="G8847" s="1">
        <f>COMEDORES!I322</f>
        <v>0</v>
      </c>
      <c r="H8847" s="1">
        <f>COMEDORES!J322</f>
        <v>0</v>
      </c>
    </row>
    <row r="8848">
      <c r="A8848" t="str">
        <v>Comedor Social</v>
      </c>
      <c r="B8848" t="str">
        <v>SANTA ROSA</v>
      </c>
      <c r="C8848" t="str">
        <v>SANTA ROSA DE LIMA</v>
      </c>
      <c r="D8848" t="str">
        <v>Almuerzo</v>
      </c>
      <c r="E8848" t="str">
        <v>04 Abril</v>
      </c>
      <c r="F8848">
        <v>4</v>
      </c>
      <c r="G8848" s="1">
        <f>COMEDORES!K322</f>
        <v>0</v>
      </c>
      <c r="H8848" s="1">
        <f>COMEDORES!L322</f>
        <v>0</v>
      </c>
    </row>
    <row r="8849">
      <c r="A8849" t="str">
        <v>Comedor Social</v>
      </c>
      <c r="B8849" t="str">
        <v>SANTA ROSA</v>
      </c>
      <c r="C8849" t="str">
        <v>SANTA ROSA DE LIMA</v>
      </c>
      <c r="D8849" t="str">
        <v>Almuerzo</v>
      </c>
      <c r="E8849" t="str">
        <v>05 Mayo</v>
      </c>
      <c r="F8849">
        <v>5</v>
      </c>
      <c r="G8849" s="1">
        <f>COMEDORES!M322</f>
        <v>0</v>
      </c>
      <c r="H8849" s="1">
        <f>COMEDORES!N322</f>
        <v>0</v>
      </c>
    </row>
    <row r="8850">
      <c r="A8850" t="str">
        <v>Comedor Social</v>
      </c>
      <c r="B8850" t="str">
        <v>SANTA ROSA</v>
      </c>
      <c r="C8850" t="str">
        <v>SANTA ROSA DE LIMA</v>
      </c>
      <c r="D8850" t="str">
        <v>Almuerzo</v>
      </c>
      <c r="E8850" t="str">
        <v>06 Junio</v>
      </c>
      <c r="F8850">
        <v>6</v>
      </c>
      <c r="G8850" s="1">
        <f>COMEDORES!O322</f>
        <v>2250</v>
      </c>
      <c r="H8850" s="1">
        <f>COMEDORES!P322</f>
        <v>0</v>
      </c>
    </row>
    <row r="8851">
      <c r="A8851" t="str">
        <v>Comedor Social</v>
      </c>
      <c r="B8851" t="str">
        <v>SANTA ROSA</v>
      </c>
      <c r="C8851" t="str">
        <v>SANTA ROSA DE LIMA</v>
      </c>
      <c r="D8851" t="str">
        <v>Almuerzo</v>
      </c>
      <c r="E8851" t="str">
        <v>07 Julio</v>
      </c>
      <c r="F8851">
        <v>7</v>
      </c>
      <c r="G8851" s="1">
        <f>COMEDORES!Q322</f>
        <v>3440</v>
      </c>
      <c r="H8851" s="1">
        <f>COMEDORES!R322</f>
        <v>0</v>
      </c>
    </row>
    <row r="8852">
      <c r="A8852" t="str">
        <v>Comedor Social</v>
      </c>
      <c r="B8852" t="str">
        <v>SANTA ROSA</v>
      </c>
      <c r="C8852" t="str">
        <v>SANTA ROSA DE LIMA</v>
      </c>
      <c r="D8852" t="str">
        <v>Almuerzo</v>
      </c>
      <c r="E8852" t="str">
        <v>08 Agosto</v>
      </c>
      <c r="F8852">
        <v>8</v>
      </c>
      <c r="G8852" s="1">
        <f>COMEDORES!S322</f>
        <v>3113</v>
      </c>
      <c r="H8852" s="1">
        <f>COMEDORES!T322</f>
        <v>0</v>
      </c>
    </row>
    <row r="8853">
      <c r="A8853" t="str">
        <v>Comedor Social</v>
      </c>
      <c r="B8853" t="str">
        <v>SANTA ROSA</v>
      </c>
      <c r="C8853" t="str">
        <v>SANTA ROSA DE LIMA</v>
      </c>
      <c r="D8853" t="str">
        <v>Almuerzo</v>
      </c>
      <c r="E8853" t="str">
        <v>09 Septiembre</v>
      </c>
      <c r="F8853">
        <v>9</v>
      </c>
      <c r="G8853" s="1">
        <f>COMEDORES!U322</f>
        <v>3000</v>
      </c>
      <c r="H8853" s="1">
        <f>COMEDORES!V322</f>
        <v>0</v>
      </c>
    </row>
    <row r="8854">
      <c r="A8854" t="str">
        <v>Comedor Social</v>
      </c>
      <c r="B8854" t="str">
        <v>SANTA ROSA</v>
      </c>
      <c r="C8854" t="str">
        <v>TAXISCO</v>
      </c>
      <c r="D8854" t="str">
        <v>Desayuno</v>
      </c>
      <c r="E8854" t="str">
        <v>01 Enero</v>
      </c>
      <c r="F8854">
        <v>1</v>
      </c>
      <c r="G8854" s="1">
        <f>COMEDORES!E323</f>
        <v>0</v>
      </c>
      <c r="H8854" s="1">
        <f>COMEDORES!F323</f>
        <v>0</v>
      </c>
    </row>
    <row r="8855">
      <c r="A8855" t="str">
        <v>Comedor Social</v>
      </c>
      <c r="B8855" t="str">
        <v>SANTA ROSA</v>
      </c>
      <c r="C8855" t="str">
        <v>TAXISCO</v>
      </c>
      <c r="D8855" t="str">
        <v>Desayuno</v>
      </c>
      <c r="E8855" t="str">
        <v>02 Febrero</v>
      </c>
      <c r="F8855">
        <v>2</v>
      </c>
      <c r="G8855" s="1">
        <f>COMEDORES!G323</f>
        <v>0</v>
      </c>
      <c r="H8855" s="1">
        <f>COMEDORES!H323</f>
        <v>0</v>
      </c>
    </row>
    <row r="8856">
      <c r="A8856" t="str">
        <v>Comedor Social</v>
      </c>
      <c r="B8856" t="str">
        <v>SANTA ROSA</v>
      </c>
      <c r="C8856" t="str">
        <v>TAXISCO</v>
      </c>
      <c r="D8856" t="str">
        <v>Desayuno</v>
      </c>
      <c r="E8856" t="str">
        <v>03 Marzo</v>
      </c>
      <c r="F8856">
        <v>3</v>
      </c>
      <c r="G8856" s="1">
        <f>COMEDORES!I323</f>
        <v>1700</v>
      </c>
      <c r="H8856" s="1">
        <f>COMEDORES!J323</f>
        <v>0</v>
      </c>
    </row>
    <row r="8857">
      <c r="A8857" t="str">
        <v>Comedor Social</v>
      </c>
      <c r="B8857" t="str">
        <v>SANTA ROSA</v>
      </c>
      <c r="C8857" t="str">
        <v>TAXISCO</v>
      </c>
      <c r="D8857" t="str">
        <v>Desayuno</v>
      </c>
      <c r="E8857" t="str">
        <v>04 Abril</v>
      </c>
      <c r="F8857">
        <v>4</v>
      </c>
      <c r="G8857" s="1">
        <f>COMEDORES!K323</f>
        <v>1900</v>
      </c>
      <c r="H8857" s="1">
        <f>COMEDORES!L323</f>
        <v>132676.5</v>
      </c>
    </row>
    <row r="8858">
      <c r="A8858" t="str">
        <v>Comedor Social</v>
      </c>
      <c r="B8858" t="str">
        <v>SANTA ROSA</v>
      </c>
      <c r="C8858" t="str">
        <v>TAXISCO</v>
      </c>
      <c r="D8858" t="str">
        <v>Desayuno</v>
      </c>
      <c r="E8858" t="str">
        <v>05 Mayo</v>
      </c>
      <c r="F8858">
        <v>5</v>
      </c>
      <c r="G8858" s="1">
        <f>COMEDORES!M323</f>
        <v>2000</v>
      </c>
      <c r="H8858" s="1">
        <f>COMEDORES!N323</f>
        <v>151648.5</v>
      </c>
    </row>
    <row r="8859">
      <c r="A8859" t="str">
        <v>Comedor Social</v>
      </c>
      <c r="B8859" t="str">
        <v>SANTA ROSA</v>
      </c>
      <c r="C8859" t="str">
        <v>TAXISCO</v>
      </c>
      <c r="D8859" t="str">
        <v>Desayuno</v>
      </c>
      <c r="E8859" t="str">
        <v>06 Junio</v>
      </c>
      <c r="F8859">
        <v>6</v>
      </c>
      <c r="G8859" s="1">
        <f>COMEDORES!O323</f>
        <v>2100</v>
      </c>
      <c r="H8859" s="1">
        <f>COMEDORES!P323</f>
        <v>159630</v>
      </c>
    </row>
    <row r="8860">
      <c r="A8860" t="str">
        <v>Comedor Social</v>
      </c>
      <c r="B8860" t="str">
        <v>SANTA ROSA</v>
      </c>
      <c r="C8860" t="str">
        <v>TAXISCO</v>
      </c>
      <c r="D8860" t="str">
        <v>Desayuno</v>
      </c>
      <c r="E8860" t="str">
        <v>07 Julio</v>
      </c>
      <c r="F8860">
        <v>7</v>
      </c>
      <c r="G8860" s="1">
        <f>COMEDORES!Q323</f>
        <v>2300</v>
      </c>
      <c r="H8860" s="1">
        <f>COMEDORES!R323</f>
        <v>185844</v>
      </c>
    </row>
    <row r="8861">
      <c r="A8861" t="str">
        <v>Comedor Social</v>
      </c>
      <c r="B8861" t="str">
        <v>SANTA ROSA</v>
      </c>
      <c r="C8861" t="str">
        <v>TAXISCO</v>
      </c>
      <c r="D8861" t="str">
        <v>Desayuno</v>
      </c>
      <c r="E8861" t="str">
        <v>08 Agosto</v>
      </c>
      <c r="F8861">
        <v>8</v>
      </c>
      <c r="G8861" s="1">
        <f>COMEDORES!S323</f>
        <v>2100</v>
      </c>
      <c r="H8861" s="1">
        <f>COMEDORES!T323</f>
        <v>220702.5</v>
      </c>
    </row>
    <row r="8862">
      <c r="A8862" t="str">
        <v>Comedor Social</v>
      </c>
      <c r="B8862" t="str">
        <v>SANTA ROSA</v>
      </c>
      <c r="C8862" t="str">
        <v>TAXISCO</v>
      </c>
      <c r="D8862" t="str">
        <v>Desayuno</v>
      </c>
      <c r="E8862" t="str">
        <v>09 Septiembre</v>
      </c>
      <c r="F8862">
        <v>9</v>
      </c>
      <c r="G8862" s="1">
        <f>COMEDORES!U323</f>
        <v>1800</v>
      </c>
      <c r="H8862" s="1">
        <f>COMEDORES!V323</f>
        <v>202419</v>
      </c>
    </row>
    <row r="8863">
      <c r="A8863" t="str">
        <v>Comedor Social</v>
      </c>
      <c r="B8863" t="str">
        <v>SANTA ROSA</v>
      </c>
      <c r="C8863" t="str">
        <v>TAXISCO</v>
      </c>
      <c r="D8863" t="str">
        <v>Almuerzo</v>
      </c>
      <c r="E8863" t="str">
        <v>01 Enero</v>
      </c>
      <c r="F8863">
        <v>1</v>
      </c>
      <c r="G8863" s="1">
        <f>COMEDORES!E324</f>
        <v>0</v>
      </c>
      <c r="H8863" s="1">
        <f>COMEDORES!F324</f>
        <v>0</v>
      </c>
    </row>
    <row r="8864">
      <c r="A8864" t="str">
        <v>Comedor Social</v>
      </c>
      <c r="B8864" t="str">
        <v>SANTA ROSA</v>
      </c>
      <c r="C8864" t="str">
        <v>TAXISCO</v>
      </c>
      <c r="D8864" t="str">
        <v>Almuerzo</v>
      </c>
      <c r="E8864" t="str">
        <v>02 Febrero</v>
      </c>
      <c r="F8864">
        <v>2</v>
      </c>
      <c r="G8864" s="1">
        <f>COMEDORES!G324</f>
        <v>0</v>
      </c>
      <c r="H8864" s="1">
        <f>COMEDORES!H324</f>
        <v>0</v>
      </c>
    </row>
    <row r="8865">
      <c r="A8865" t="str">
        <v>Comedor Social</v>
      </c>
      <c r="B8865" t="str">
        <v>SANTA ROSA</v>
      </c>
      <c r="C8865" t="str">
        <v>TAXISCO</v>
      </c>
      <c r="D8865" t="str">
        <v>Almuerzo</v>
      </c>
      <c r="E8865" t="str">
        <v>03 Marzo</v>
      </c>
      <c r="F8865">
        <v>3</v>
      </c>
      <c r="G8865" s="1">
        <f>COMEDORES!I324</f>
        <v>2550</v>
      </c>
      <c r="H8865" s="1">
        <f>COMEDORES!J324</f>
        <v>0</v>
      </c>
    </row>
    <row r="8866">
      <c r="A8866" t="str">
        <v>Comedor Social</v>
      </c>
      <c r="B8866" t="str">
        <v>SANTA ROSA</v>
      </c>
      <c r="C8866" t="str">
        <v>TAXISCO</v>
      </c>
      <c r="D8866" t="str">
        <v>Almuerzo</v>
      </c>
      <c r="E8866" t="str">
        <v>04 Abril</v>
      </c>
      <c r="F8866">
        <v>4</v>
      </c>
      <c r="G8866" s="1">
        <f>COMEDORES!K324</f>
        <v>2850</v>
      </c>
      <c r="H8866" s="1">
        <f>COMEDORES!L324</f>
        <v>0</v>
      </c>
    </row>
    <row r="8867">
      <c r="A8867" t="str">
        <v>Comedor Social</v>
      </c>
      <c r="B8867" t="str">
        <v>SANTA ROSA</v>
      </c>
      <c r="C8867" t="str">
        <v>TAXISCO</v>
      </c>
      <c r="D8867" t="str">
        <v>Almuerzo</v>
      </c>
      <c r="E8867" t="str">
        <v>05 Mayo</v>
      </c>
      <c r="F8867">
        <v>5</v>
      </c>
      <c r="G8867" s="1">
        <f>COMEDORES!M324</f>
        <v>3000</v>
      </c>
      <c r="H8867" s="1">
        <f>COMEDORES!N324</f>
        <v>0</v>
      </c>
    </row>
    <row r="8868">
      <c r="A8868" t="str">
        <v>Comedor Social</v>
      </c>
      <c r="B8868" t="str">
        <v>SANTA ROSA</v>
      </c>
      <c r="C8868" t="str">
        <v>TAXISCO</v>
      </c>
      <c r="D8868" t="str">
        <v>Almuerzo</v>
      </c>
      <c r="E8868" t="str">
        <v>06 Junio</v>
      </c>
      <c r="F8868">
        <v>6</v>
      </c>
      <c r="G8868" s="1">
        <f>COMEDORES!O324</f>
        <v>3700</v>
      </c>
      <c r="H8868" s="1">
        <f>COMEDORES!P324</f>
        <v>0</v>
      </c>
    </row>
    <row r="8869">
      <c r="A8869" t="str">
        <v>Comedor Social</v>
      </c>
      <c r="B8869" t="str">
        <v>SANTA ROSA</v>
      </c>
      <c r="C8869" t="str">
        <v>TAXISCO</v>
      </c>
      <c r="D8869" t="str">
        <v>Almuerzo</v>
      </c>
      <c r="E8869" t="str">
        <v>07 Julio</v>
      </c>
      <c r="F8869">
        <v>7</v>
      </c>
      <c r="G8869" s="1">
        <f>COMEDORES!Q324</f>
        <v>4570</v>
      </c>
      <c r="H8869" s="1">
        <f>COMEDORES!R324</f>
        <v>0</v>
      </c>
    </row>
    <row r="8870">
      <c r="A8870" t="str">
        <v>Comedor Social</v>
      </c>
      <c r="B8870" t="str">
        <v>SANTA ROSA</v>
      </c>
      <c r="C8870" t="str">
        <v>TAXISCO</v>
      </c>
      <c r="D8870" t="str">
        <v>Almuerzo</v>
      </c>
      <c r="E8870" t="str">
        <v>08 Agosto</v>
      </c>
      <c r="F8870">
        <v>8</v>
      </c>
      <c r="G8870" s="1">
        <f>COMEDORES!S324</f>
        <v>4200</v>
      </c>
      <c r="H8870" s="1">
        <f>COMEDORES!T324</f>
        <v>0</v>
      </c>
    </row>
    <row r="8871">
      <c r="A8871" t="str">
        <v>Comedor Social</v>
      </c>
      <c r="B8871" t="str">
        <v>SANTA ROSA</v>
      </c>
      <c r="C8871" t="str">
        <v>TAXISCO</v>
      </c>
      <c r="D8871" t="str">
        <v>Almuerzo</v>
      </c>
      <c r="E8871" t="str">
        <v>09 Septiembre</v>
      </c>
      <c r="F8871">
        <v>9</v>
      </c>
      <c r="G8871" s="1">
        <f>COMEDORES!U324</f>
        <v>3700</v>
      </c>
      <c r="H8871" s="1">
        <f>COMEDORES!V324</f>
        <v>0</v>
      </c>
    </row>
    <row r="8872">
      <c r="A8872" t="str">
        <v>Comedor Social</v>
      </c>
      <c r="B8872" t="str">
        <v>SOLOLÁ</v>
      </c>
      <c r="C8872" t="str">
        <v>SOLOLA</v>
      </c>
      <c r="D8872" t="str">
        <v>Desayuno</v>
      </c>
      <c r="E8872" t="str">
        <v>01 Enero</v>
      </c>
      <c r="F8872">
        <v>1</v>
      </c>
      <c r="G8872" s="1">
        <f>COMEDORES!E325</f>
        <v>0</v>
      </c>
      <c r="H8872" s="1">
        <f>COMEDORES!F325</f>
        <v>0</v>
      </c>
    </row>
    <row r="8873">
      <c r="A8873" t="str">
        <v>Comedor Social</v>
      </c>
      <c r="B8873" t="str">
        <v>SOLOLÁ</v>
      </c>
      <c r="C8873" t="str">
        <v>SOLOLA</v>
      </c>
      <c r="D8873" t="str">
        <v>Desayuno</v>
      </c>
      <c r="E8873" t="str">
        <v>02 Febrero</v>
      </c>
      <c r="F8873">
        <v>2</v>
      </c>
      <c r="G8873" s="1">
        <f>COMEDORES!G325</f>
        <v>0</v>
      </c>
      <c r="H8873" s="1">
        <f>COMEDORES!H325</f>
        <v>0</v>
      </c>
    </row>
    <row r="8874">
      <c r="A8874" t="str">
        <v>Comedor Social</v>
      </c>
      <c r="B8874" t="str">
        <v>SOLOLÁ</v>
      </c>
      <c r="C8874" t="str">
        <v>SOLOLA</v>
      </c>
      <c r="D8874" t="str">
        <v>Desayuno</v>
      </c>
      <c r="E8874" t="str">
        <v>03 Marzo</v>
      </c>
      <c r="F8874">
        <v>3</v>
      </c>
      <c r="G8874" s="1">
        <f>COMEDORES!I325</f>
        <v>0</v>
      </c>
      <c r="H8874" s="1">
        <f>COMEDORES!J325</f>
        <v>0</v>
      </c>
    </row>
    <row r="8875">
      <c r="A8875" t="str">
        <v>Comedor Social</v>
      </c>
      <c r="B8875" t="str">
        <v>SOLOLÁ</v>
      </c>
      <c r="C8875" t="str">
        <v>SOLOLA</v>
      </c>
      <c r="D8875" t="str">
        <v>Desayuno</v>
      </c>
      <c r="E8875" t="str">
        <v>04 Abril</v>
      </c>
      <c r="F8875">
        <v>4</v>
      </c>
      <c r="G8875" s="1">
        <f>COMEDORES!K325</f>
        <v>0</v>
      </c>
      <c r="H8875" s="1">
        <f>COMEDORES!L325</f>
        <v>0</v>
      </c>
    </row>
    <row r="8876">
      <c r="A8876" t="str">
        <v>Comedor Social</v>
      </c>
      <c r="B8876" t="str">
        <v>SOLOLÁ</v>
      </c>
      <c r="C8876" t="str">
        <v>SOLOLA</v>
      </c>
      <c r="D8876" t="str">
        <v>Desayuno</v>
      </c>
      <c r="E8876" t="str">
        <v>05 Mayo</v>
      </c>
      <c r="F8876">
        <v>5</v>
      </c>
      <c r="G8876" s="1">
        <f>COMEDORES!M325</f>
        <v>0</v>
      </c>
      <c r="H8876" s="1">
        <f>COMEDORES!N325</f>
        <v>0</v>
      </c>
    </row>
    <row r="8877">
      <c r="A8877" t="str">
        <v>Comedor Social</v>
      </c>
      <c r="B8877" t="str">
        <v>SOLOLÁ</v>
      </c>
      <c r="C8877" t="str">
        <v>SOLOLA</v>
      </c>
      <c r="D8877" t="str">
        <v>Desayuno</v>
      </c>
      <c r="E8877" t="str">
        <v>06 Junio</v>
      </c>
      <c r="F8877">
        <v>6</v>
      </c>
      <c r="G8877" s="1">
        <f>COMEDORES!O325</f>
        <v>0</v>
      </c>
      <c r="H8877" s="1">
        <f>COMEDORES!P325</f>
        <v>0</v>
      </c>
    </row>
    <row r="8878">
      <c r="A8878" t="str">
        <v>Comedor Social</v>
      </c>
      <c r="B8878" t="str">
        <v>SOLOLÁ</v>
      </c>
      <c r="C8878" t="str">
        <v>SOLOLA</v>
      </c>
      <c r="D8878" t="str">
        <v>Desayuno</v>
      </c>
      <c r="E8878" t="str">
        <v>07 Julio</v>
      </c>
      <c r="F8878">
        <v>7</v>
      </c>
      <c r="G8878" s="1">
        <f>COMEDORES!Q325</f>
        <v>2382</v>
      </c>
      <c r="H8878" s="1">
        <f>COMEDORES!R325</f>
        <v>0</v>
      </c>
    </row>
    <row r="8879">
      <c r="A8879" t="str">
        <v>Comedor Social</v>
      </c>
      <c r="B8879" t="str">
        <v>SOLOLÁ</v>
      </c>
      <c r="C8879" t="str">
        <v>SOLOLA</v>
      </c>
      <c r="D8879" t="str">
        <v>Desayuno</v>
      </c>
      <c r="E8879" t="str">
        <v>08 Agosto</v>
      </c>
      <c r="F8879">
        <v>8</v>
      </c>
      <c r="G8879" s="1">
        <f>COMEDORES!S325</f>
        <v>2770</v>
      </c>
      <c r="H8879" s="1">
        <f>COMEDORES!T325</f>
        <v>194129.6</v>
      </c>
    </row>
    <row r="8880">
      <c r="A8880" t="str">
        <v>Comedor Social</v>
      </c>
      <c r="B8880" t="str">
        <v>SOLOLÁ</v>
      </c>
      <c r="C8880" t="str">
        <v>SOLOLA</v>
      </c>
      <c r="D8880" t="str">
        <v>Desayuno</v>
      </c>
      <c r="E8880" t="str">
        <v>09 Septiembre</v>
      </c>
      <c r="F8880">
        <v>9</v>
      </c>
      <c r="G8880" s="1">
        <f>COMEDORES!U325</f>
        <v>1400</v>
      </c>
      <c r="H8880" s="1">
        <f>COMEDORES!V325</f>
        <v>222560.8</v>
      </c>
    </row>
    <row r="8881">
      <c r="A8881" t="str">
        <v>Comedor Social</v>
      </c>
      <c r="B8881" t="str">
        <v>SOLOLÁ</v>
      </c>
      <c r="C8881" t="str">
        <v>SOLOLA</v>
      </c>
      <c r="D8881" t="str">
        <v>Almuerzo</v>
      </c>
      <c r="E8881" t="str">
        <v>01 Enero</v>
      </c>
      <c r="F8881">
        <v>1</v>
      </c>
      <c r="G8881" s="1">
        <f>COMEDORES!E326</f>
        <v>0</v>
      </c>
      <c r="H8881" s="1">
        <f>COMEDORES!F326</f>
        <v>0</v>
      </c>
    </row>
    <row r="8882">
      <c r="A8882" t="str">
        <v>Comedor Social</v>
      </c>
      <c r="B8882" t="str">
        <v>SOLOLÁ</v>
      </c>
      <c r="C8882" t="str">
        <v>SOLOLA</v>
      </c>
      <c r="D8882" t="str">
        <v>Almuerzo</v>
      </c>
      <c r="E8882" t="str">
        <v>02 Febrero</v>
      </c>
      <c r="F8882">
        <v>2</v>
      </c>
      <c r="G8882" s="1">
        <f>COMEDORES!G326</f>
        <v>0</v>
      </c>
      <c r="H8882" s="1">
        <f>COMEDORES!H326</f>
        <v>0</v>
      </c>
    </row>
    <row r="8883">
      <c r="A8883" t="str">
        <v>Comedor Social</v>
      </c>
      <c r="B8883" t="str">
        <v>SOLOLÁ</v>
      </c>
      <c r="C8883" t="str">
        <v>SOLOLA</v>
      </c>
      <c r="D8883" t="str">
        <v>Almuerzo</v>
      </c>
      <c r="E8883" t="str">
        <v>03 Marzo</v>
      </c>
      <c r="F8883">
        <v>3</v>
      </c>
      <c r="G8883" s="1">
        <f>COMEDORES!I326</f>
        <v>0</v>
      </c>
      <c r="H8883" s="1">
        <f>COMEDORES!J326</f>
        <v>0</v>
      </c>
    </row>
    <row r="8884">
      <c r="A8884" t="str">
        <v>Comedor Social</v>
      </c>
      <c r="B8884" t="str">
        <v>SOLOLÁ</v>
      </c>
      <c r="C8884" t="str">
        <v>SOLOLA</v>
      </c>
      <c r="D8884" t="str">
        <v>Almuerzo</v>
      </c>
      <c r="E8884" t="str">
        <v>04 Abril</v>
      </c>
      <c r="F8884">
        <v>4</v>
      </c>
      <c r="G8884" s="1">
        <f>COMEDORES!K326</f>
        <v>0</v>
      </c>
      <c r="H8884" s="1">
        <f>COMEDORES!L326</f>
        <v>0</v>
      </c>
    </row>
    <row r="8885">
      <c r="A8885" t="str">
        <v>Comedor Social</v>
      </c>
      <c r="B8885" t="str">
        <v>SOLOLÁ</v>
      </c>
      <c r="C8885" t="str">
        <v>SOLOLA</v>
      </c>
      <c r="D8885" t="str">
        <v>Almuerzo</v>
      </c>
      <c r="E8885" t="str">
        <v>05 Mayo</v>
      </c>
      <c r="F8885">
        <v>5</v>
      </c>
      <c r="G8885" s="1">
        <f>COMEDORES!M326</f>
        <v>0</v>
      </c>
      <c r="H8885" s="1">
        <f>COMEDORES!N326</f>
        <v>0</v>
      </c>
    </row>
    <row r="8886">
      <c r="A8886" t="str">
        <v>Comedor Social</v>
      </c>
      <c r="B8886" t="str">
        <v>SOLOLÁ</v>
      </c>
      <c r="C8886" t="str">
        <v>SOLOLA</v>
      </c>
      <c r="D8886" t="str">
        <v>Almuerzo</v>
      </c>
      <c r="E8886" t="str">
        <v>06 Junio</v>
      </c>
      <c r="F8886">
        <v>6</v>
      </c>
      <c r="G8886" s="1">
        <f>COMEDORES!O326</f>
        <v>0</v>
      </c>
      <c r="H8886" s="1">
        <f>COMEDORES!P326</f>
        <v>0</v>
      </c>
    </row>
    <row r="8887">
      <c r="A8887" t="str">
        <v>Comedor Social</v>
      </c>
      <c r="B8887" t="str">
        <v>SOLOLÁ</v>
      </c>
      <c r="C8887" t="str">
        <v>SOLOLA</v>
      </c>
      <c r="D8887" t="str">
        <v>Almuerzo</v>
      </c>
      <c r="E8887" t="str">
        <v>07 Julio</v>
      </c>
      <c r="F8887">
        <v>7</v>
      </c>
      <c r="G8887" s="1">
        <f>COMEDORES!Q326</f>
        <v>3200</v>
      </c>
      <c r="H8887" s="1">
        <f>COMEDORES!R326</f>
        <v>0</v>
      </c>
    </row>
    <row r="8888">
      <c r="A8888" t="str">
        <v>Comedor Social</v>
      </c>
      <c r="B8888" t="str">
        <v>SOLOLÁ</v>
      </c>
      <c r="C8888" t="str">
        <v>SOLOLA</v>
      </c>
      <c r="D8888" t="str">
        <v>Almuerzo</v>
      </c>
      <c r="E8888" t="str">
        <v>08 Agosto</v>
      </c>
      <c r="F8888">
        <v>8</v>
      </c>
      <c r="G8888" s="1">
        <f>COMEDORES!S326</f>
        <v>3600</v>
      </c>
      <c r="H8888" s="1">
        <f>COMEDORES!T326</f>
        <v>0</v>
      </c>
    </row>
    <row r="8889">
      <c r="A8889" t="str">
        <v>Comedor Social</v>
      </c>
      <c r="B8889" t="str">
        <v>SOLOLÁ</v>
      </c>
      <c r="C8889" t="str">
        <v>SOLOLA</v>
      </c>
      <c r="D8889" t="str">
        <v>Almuerzo</v>
      </c>
      <c r="E8889" t="str">
        <v>09 Septiembre</v>
      </c>
      <c r="F8889">
        <v>9</v>
      </c>
      <c r="G8889" s="1">
        <f>COMEDORES!U326</f>
        <v>2000</v>
      </c>
      <c r="H8889" s="1">
        <f>COMEDORES!V326</f>
        <v>0</v>
      </c>
    </row>
    <row r="8890">
      <c r="A8890" t="str">
        <v>Comedor Social</v>
      </c>
      <c r="B8890" t="str">
        <v>SOLOLÁ</v>
      </c>
      <c r="C8890" t="str">
        <v>SANTA CRUZ LA LAGUNA</v>
      </c>
      <c r="D8890" t="str">
        <v>Desayuno</v>
      </c>
      <c r="E8890" t="str">
        <v>01 Enero</v>
      </c>
      <c r="F8890">
        <v>1</v>
      </c>
      <c r="G8890" s="1">
        <f>COMEDORES!E327</f>
        <v>1800</v>
      </c>
      <c r="H8890" s="1">
        <f>COMEDORES!F327</f>
        <v>0</v>
      </c>
    </row>
    <row r="8891">
      <c r="A8891" t="str">
        <v>Comedor Social</v>
      </c>
      <c r="B8891" t="str">
        <v>SOLOLÁ</v>
      </c>
      <c r="C8891" t="str">
        <v>SANTA CRUZ LA LAGUNA</v>
      </c>
      <c r="D8891" t="str">
        <v>Desayuno</v>
      </c>
      <c r="E8891" t="str">
        <v>02 Febrero</v>
      </c>
      <c r="F8891">
        <v>2</v>
      </c>
      <c r="G8891" s="1">
        <f>COMEDORES!G327</f>
        <v>2000</v>
      </c>
      <c r="H8891" s="1">
        <f>COMEDORES!H327</f>
        <v>0</v>
      </c>
    </row>
    <row r="8892">
      <c r="A8892" t="str">
        <v>Comedor Social</v>
      </c>
      <c r="B8892" t="str">
        <v>SOLOLÁ</v>
      </c>
      <c r="C8892" t="str">
        <v>SANTA CRUZ LA LAGUNA</v>
      </c>
      <c r="D8892" t="str">
        <v>Desayuno</v>
      </c>
      <c r="E8892" t="str">
        <v>03 Marzo</v>
      </c>
      <c r="F8892">
        <v>3</v>
      </c>
      <c r="G8892" s="1">
        <f>COMEDORES!I327</f>
        <v>2200</v>
      </c>
      <c r="H8892" s="1">
        <f>COMEDORES!J327</f>
        <v>338492</v>
      </c>
    </row>
    <row r="8893">
      <c r="A8893" t="str">
        <v>Comedor Social</v>
      </c>
      <c r="B8893" t="str">
        <v>SOLOLÁ</v>
      </c>
      <c r="C8893" t="str">
        <v>SANTA CRUZ LA LAGUNA</v>
      </c>
      <c r="D8893" t="str">
        <v>Desayuno</v>
      </c>
      <c r="E8893" t="str">
        <v>04 Abril</v>
      </c>
      <c r="F8893">
        <v>4</v>
      </c>
      <c r="G8893" s="1">
        <f>COMEDORES!K327</f>
        <v>1900</v>
      </c>
      <c r="H8893" s="1">
        <f>COMEDORES!L327</f>
        <v>191170</v>
      </c>
    </row>
    <row r="8894">
      <c r="A8894" t="str">
        <v>Comedor Social</v>
      </c>
      <c r="B8894" t="str">
        <v>SOLOLÁ</v>
      </c>
      <c r="C8894" t="str">
        <v>SANTA CRUZ LA LAGUNA</v>
      </c>
      <c r="D8894" t="str">
        <v>Desayuno</v>
      </c>
      <c r="E8894" t="str">
        <v>05 Mayo</v>
      </c>
      <c r="F8894">
        <v>5</v>
      </c>
      <c r="G8894" s="1">
        <f>COMEDORES!M327</f>
        <v>1400</v>
      </c>
      <c r="H8894" s="1">
        <f>COMEDORES!N327</f>
        <v>166516</v>
      </c>
    </row>
    <row r="8895">
      <c r="A8895" t="str">
        <v>Comedor Social</v>
      </c>
      <c r="B8895" t="str">
        <v>SOLOLÁ</v>
      </c>
      <c r="C8895" t="str">
        <v>SANTA CRUZ LA LAGUNA</v>
      </c>
      <c r="D8895" t="str">
        <v>Desayuno</v>
      </c>
      <c r="E8895" t="str">
        <v>06 Junio</v>
      </c>
      <c r="F8895">
        <v>6</v>
      </c>
      <c r="G8895" s="1">
        <f>COMEDORES!O327</f>
        <v>1470</v>
      </c>
      <c r="H8895" s="1">
        <f>COMEDORES!P327</f>
        <v>107590</v>
      </c>
    </row>
    <row r="8896">
      <c r="A8896" t="str">
        <v>Comedor Social</v>
      </c>
      <c r="B8896" t="str">
        <v>SOLOLÁ</v>
      </c>
      <c r="C8896" t="str">
        <v>SANTA CRUZ LA LAGUNA</v>
      </c>
      <c r="D8896" t="str">
        <v>Desayuno</v>
      </c>
      <c r="E8896" t="str">
        <v>07 Julio</v>
      </c>
      <c r="F8896">
        <v>7</v>
      </c>
      <c r="G8896" s="1">
        <f>COMEDORES!Q327</f>
        <v>1540</v>
      </c>
      <c r="H8896" s="1">
        <f>COMEDORES!R327</f>
        <v>113542.80000000005</v>
      </c>
    </row>
    <row r="8897">
      <c r="A8897" t="str">
        <v>Comedor Social</v>
      </c>
      <c r="B8897" t="str">
        <v>SOLOLÁ</v>
      </c>
      <c r="C8897" t="str">
        <v>SANTA CRUZ LA LAGUNA</v>
      </c>
      <c r="D8897" t="str">
        <v>Desayuno</v>
      </c>
      <c r="E8897" t="str">
        <v>08 Agosto</v>
      </c>
      <c r="F8897">
        <v>8</v>
      </c>
      <c r="G8897" s="1">
        <f>COMEDORES!S327</f>
        <v>1470</v>
      </c>
      <c r="H8897" s="1">
        <f>COMEDORES!T327</f>
        <v>122043.6</v>
      </c>
    </row>
    <row r="8898">
      <c r="A8898" t="str">
        <v>Comedor Social</v>
      </c>
      <c r="B8898" t="str">
        <v>SOLOLÁ</v>
      </c>
      <c r="C8898" t="str">
        <v>SANTA CRUZ LA LAGUNA</v>
      </c>
      <c r="D8898" t="str">
        <v>Desayuno</v>
      </c>
      <c r="E8898" t="str">
        <v>09 Septiembre</v>
      </c>
      <c r="F8898">
        <v>9</v>
      </c>
      <c r="G8898" s="1">
        <f>COMEDORES!U327</f>
        <v>1385</v>
      </c>
      <c r="H8898" s="1">
        <f>COMEDORES!V327</f>
        <v>108483.2</v>
      </c>
    </row>
    <row r="8899">
      <c r="A8899" t="str">
        <v>Comedor Social</v>
      </c>
      <c r="B8899" t="str">
        <v>SOLOLÁ</v>
      </c>
      <c r="C8899" t="str">
        <v>SANTA CRUZ LA LAGUNA</v>
      </c>
      <c r="D8899" t="str">
        <v>Almuerzo</v>
      </c>
      <c r="E8899" t="str">
        <v>01 Enero</v>
      </c>
      <c r="F8899">
        <v>1</v>
      </c>
      <c r="G8899" s="1">
        <f>COMEDORES!E328</f>
        <v>2850</v>
      </c>
      <c r="H8899" s="1">
        <f>COMEDORES!F328</f>
        <v>0</v>
      </c>
    </row>
    <row r="8900">
      <c r="A8900" t="str">
        <v>Comedor Social</v>
      </c>
      <c r="B8900" t="str">
        <v>SOLOLÁ</v>
      </c>
      <c r="C8900" t="str">
        <v>SANTA CRUZ LA LAGUNA</v>
      </c>
      <c r="D8900" t="str">
        <v>Almuerzo</v>
      </c>
      <c r="E8900" t="str">
        <v>02 Febrero</v>
      </c>
      <c r="F8900">
        <v>2</v>
      </c>
      <c r="G8900" s="1">
        <f>COMEDORES!G328</f>
        <v>3000</v>
      </c>
      <c r="H8900" s="1">
        <f>COMEDORES!H328</f>
        <v>0</v>
      </c>
    </row>
    <row r="8901">
      <c r="A8901" t="str">
        <v>Comedor Social</v>
      </c>
      <c r="B8901" t="str">
        <v>SOLOLÁ</v>
      </c>
      <c r="C8901" t="str">
        <v>SANTA CRUZ LA LAGUNA</v>
      </c>
      <c r="D8901" t="str">
        <v>Almuerzo</v>
      </c>
      <c r="E8901" t="str">
        <v>03 Marzo</v>
      </c>
      <c r="F8901">
        <v>3</v>
      </c>
      <c r="G8901" s="1">
        <f>COMEDORES!I328</f>
        <v>3300</v>
      </c>
      <c r="H8901" s="1">
        <f>COMEDORES!J328</f>
        <v>0</v>
      </c>
    </row>
    <row r="8902">
      <c r="A8902" t="str">
        <v>Comedor Social</v>
      </c>
      <c r="B8902" t="str">
        <v>SOLOLÁ</v>
      </c>
      <c r="C8902" t="str">
        <v>SANTA CRUZ LA LAGUNA</v>
      </c>
      <c r="D8902" t="str">
        <v>Almuerzo</v>
      </c>
      <c r="E8902" t="str">
        <v>04 Abril</v>
      </c>
      <c r="F8902">
        <v>4</v>
      </c>
      <c r="G8902" s="1">
        <f>COMEDORES!K328</f>
        <v>2850</v>
      </c>
      <c r="H8902" s="1">
        <f>COMEDORES!L328</f>
        <v>0</v>
      </c>
    </row>
    <row r="8903">
      <c r="A8903" t="str">
        <v>Comedor Social</v>
      </c>
      <c r="B8903" t="str">
        <v>SOLOLÁ</v>
      </c>
      <c r="C8903" t="str">
        <v>SANTA CRUZ LA LAGUNA</v>
      </c>
      <c r="D8903" t="str">
        <v>Almuerzo</v>
      </c>
      <c r="E8903" t="str">
        <v>05 Mayo</v>
      </c>
      <c r="F8903">
        <v>5</v>
      </c>
      <c r="G8903" s="1">
        <f>COMEDORES!M328</f>
        <v>1685</v>
      </c>
      <c r="H8903" s="1">
        <f>COMEDORES!N328</f>
        <v>0</v>
      </c>
    </row>
    <row r="8904">
      <c r="A8904" t="str">
        <v>Comedor Social</v>
      </c>
      <c r="B8904" t="str">
        <v>SOLOLÁ</v>
      </c>
      <c r="C8904" t="str">
        <v>SANTA CRUZ LA LAGUNA</v>
      </c>
      <c r="D8904" t="str">
        <v>Almuerzo</v>
      </c>
      <c r="E8904" t="str">
        <v>06 Junio</v>
      </c>
      <c r="F8904">
        <v>6</v>
      </c>
      <c r="G8904" s="1">
        <f>COMEDORES!O328</f>
        <v>1785</v>
      </c>
      <c r="H8904" s="1">
        <f>COMEDORES!P328</f>
        <v>0</v>
      </c>
    </row>
    <row r="8905">
      <c r="A8905" t="str">
        <v>Comedor Social</v>
      </c>
      <c r="B8905" t="str">
        <v>SOLOLÁ</v>
      </c>
      <c r="C8905" t="str">
        <v>SANTA CRUZ LA LAGUNA</v>
      </c>
      <c r="D8905" t="str">
        <v>Almuerzo</v>
      </c>
      <c r="E8905" t="str">
        <v>07 Julio</v>
      </c>
      <c r="F8905">
        <v>7</v>
      </c>
      <c r="G8905" s="1">
        <f>COMEDORES!Q328</f>
        <v>1955</v>
      </c>
      <c r="H8905" s="1">
        <f>COMEDORES!R328</f>
        <v>0</v>
      </c>
    </row>
    <row r="8906">
      <c r="A8906" t="str">
        <v>Comedor Social</v>
      </c>
      <c r="B8906" t="str">
        <v>SOLOLÁ</v>
      </c>
      <c r="C8906" t="str">
        <v>SANTA CRUZ LA LAGUNA</v>
      </c>
      <c r="D8906" t="str">
        <v>Almuerzo</v>
      </c>
      <c r="E8906" t="str">
        <v>08 Agosto</v>
      </c>
      <c r="F8906">
        <v>8</v>
      </c>
      <c r="G8906" s="1">
        <f>COMEDORES!S328</f>
        <v>1646</v>
      </c>
      <c r="H8906" s="1">
        <f>COMEDORES!T328</f>
        <v>0</v>
      </c>
    </row>
    <row r="8907">
      <c r="A8907" t="str">
        <v>Comedor Social</v>
      </c>
      <c r="B8907" t="str">
        <v>SOLOLÁ</v>
      </c>
      <c r="C8907" t="str">
        <v>SANTA CRUZ LA LAGUNA</v>
      </c>
      <c r="D8907" t="str">
        <v>Almuerzo</v>
      </c>
      <c r="E8907" t="str">
        <v>09 Septiembre</v>
      </c>
      <c r="F8907">
        <v>9</v>
      </c>
      <c r="G8907" s="1">
        <f>COMEDORES!U328</f>
        <v>1700</v>
      </c>
      <c r="H8907" s="1">
        <f>COMEDORES!V328</f>
        <v>0</v>
      </c>
    </row>
    <row r="8908">
      <c r="A8908" t="str">
        <v>Comedor Social</v>
      </c>
      <c r="B8908" t="str">
        <v>SUCHITEPÉQUEZ</v>
      </c>
      <c r="C8908" t="str">
        <v>CHICACAO</v>
      </c>
      <c r="D8908" t="str">
        <v>Desayuno</v>
      </c>
      <c r="E8908" t="str">
        <v>01 Enero</v>
      </c>
      <c r="F8908">
        <v>1</v>
      </c>
      <c r="G8908" s="1">
        <f>COMEDORES!E329</f>
        <v>3600</v>
      </c>
      <c r="H8908" s="1">
        <f>COMEDORES!F329</f>
        <v>0</v>
      </c>
    </row>
    <row r="8909">
      <c r="A8909" t="str">
        <v>Comedor Social</v>
      </c>
      <c r="B8909" t="str">
        <v>SUCHITEPÉQUEZ</v>
      </c>
      <c r="C8909" t="str">
        <v>CHICACAO</v>
      </c>
      <c r="D8909" t="str">
        <v>Desayuno</v>
      </c>
      <c r="E8909" t="str">
        <v>02 Febrero</v>
      </c>
      <c r="F8909">
        <v>2</v>
      </c>
      <c r="G8909" s="1">
        <f>COMEDORES!G329</f>
        <v>4000</v>
      </c>
      <c r="H8909" s="1">
        <f>COMEDORES!H329</f>
        <v>0</v>
      </c>
    </row>
    <row r="8910">
      <c r="A8910" t="str">
        <v>Comedor Social</v>
      </c>
      <c r="B8910" t="str">
        <v>SUCHITEPÉQUEZ</v>
      </c>
      <c r="C8910" t="str">
        <v>CHICACAO</v>
      </c>
      <c r="D8910" t="str">
        <v>Desayuno</v>
      </c>
      <c r="E8910" t="str">
        <v>03 Marzo</v>
      </c>
      <c r="F8910">
        <v>3</v>
      </c>
      <c r="G8910" s="1">
        <f>COMEDORES!I329</f>
        <v>4400</v>
      </c>
      <c r="H8910" s="1">
        <f>COMEDORES!J329</f>
        <v>584361</v>
      </c>
    </row>
    <row r="8911">
      <c r="A8911" t="str">
        <v>Comedor Social</v>
      </c>
      <c r="B8911" t="str">
        <v>SUCHITEPÉQUEZ</v>
      </c>
      <c r="C8911" t="str">
        <v>CHICACAO</v>
      </c>
      <c r="D8911" t="str">
        <v>Desayuno</v>
      </c>
      <c r="E8911" t="str">
        <v>04 Abril</v>
      </c>
      <c r="F8911">
        <v>4</v>
      </c>
      <c r="G8911" s="1">
        <f>COMEDORES!K329</f>
        <v>3800</v>
      </c>
      <c r="H8911" s="1">
        <f>COMEDORES!L329</f>
        <v>333234</v>
      </c>
    </row>
    <row r="8912">
      <c r="A8912" t="str">
        <v>Comedor Social</v>
      </c>
      <c r="B8912" t="str">
        <v>SUCHITEPÉQUEZ</v>
      </c>
      <c r="C8912" t="str">
        <v>CHICACAO</v>
      </c>
      <c r="D8912" t="str">
        <v>Desayuno</v>
      </c>
      <c r="E8912" t="str">
        <v>05 Mayo</v>
      </c>
      <c r="F8912">
        <v>5</v>
      </c>
      <c r="G8912" s="1">
        <f>COMEDORES!M329</f>
        <v>4000</v>
      </c>
      <c r="H8912" s="1">
        <f>COMEDORES!N329</f>
        <v>287055.9</v>
      </c>
    </row>
    <row r="8913">
      <c r="A8913" t="str">
        <v>Comedor Social</v>
      </c>
      <c r="B8913" t="str">
        <v>SUCHITEPÉQUEZ</v>
      </c>
      <c r="C8913" t="str">
        <v>CHICACAO</v>
      </c>
      <c r="D8913" t="str">
        <v>Desayuno</v>
      </c>
      <c r="E8913" t="str">
        <v>06 Junio</v>
      </c>
      <c r="F8913">
        <v>6</v>
      </c>
      <c r="G8913" s="1">
        <f>COMEDORES!O329</f>
        <v>4200</v>
      </c>
      <c r="H8913" s="1">
        <f>COMEDORES!P329</f>
        <v>302940</v>
      </c>
    </row>
    <row r="8914">
      <c r="A8914" t="str">
        <v>Comedor Social</v>
      </c>
      <c r="B8914" t="str">
        <v>SUCHITEPÉQUEZ</v>
      </c>
      <c r="C8914" t="str">
        <v>CHICACAO</v>
      </c>
      <c r="D8914" t="str">
        <v>Desayuno</v>
      </c>
      <c r="E8914" t="str">
        <v>07 Julio</v>
      </c>
      <c r="F8914">
        <v>7</v>
      </c>
      <c r="G8914" s="1">
        <f>COMEDORES!Q329</f>
        <v>4600</v>
      </c>
      <c r="H8914" s="1">
        <f>COMEDORES!R329</f>
        <v>318087</v>
      </c>
    </row>
    <row r="8915">
      <c r="A8915" t="str">
        <v>Comedor Social</v>
      </c>
      <c r="B8915" t="str">
        <v>SUCHITEPÉQUEZ</v>
      </c>
      <c r="C8915" t="str">
        <v>CHICACAO</v>
      </c>
      <c r="D8915" t="str">
        <v>Desayuno</v>
      </c>
      <c r="E8915" t="str">
        <v>08 Agosto</v>
      </c>
      <c r="F8915">
        <v>8</v>
      </c>
      <c r="G8915" s="1">
        <f>COMEDORES!S329</f>
        <v>4200</v>
      </c>
      <c r="H8915" s="1">
        <f>COMEDORES!T329</f>
        <v>348381</v>
      </c>
    </row>
    <row r="8916">
      <c r="A8916" t="str">
        <v>Comedor Social</v>
      </c>
      <c r="B8916" t="str">
        <v>SUCHITEPÉQUEZ</v>
      </c>
      <c r="C8916" t="str">
        <v>CHICACAO</v>
      </c>
      <c r="D8916" t="str">
        <v>Desayuno</v>
      </c>
      <c r="E8916" t="str">
        <v>09 Septiembre</v>
      </c>
      <c r="F8916">
        <v>9</v>
      </c>
      <c r="G8916" s="1">
        <f>COMEDORES!U329</f>
        <v>4000</v>
      </c>
      <c r="H8916" s="1">
        <f>COMEDORES!V329</f>
        <v>318087</v>
      </c>
    </row>
    <row r="8917">
      <c r="A8917" t="str">
        <v>Comedor Social</v>
      </c>
      <c r="B8917" t="str">
        <v>SUCHITEPÉQUEZ</v>
      </c>
      <c r="C8917" t="str">
        <v>CHICACAO</v>
      </c>
      <c r="D8917" t="str">
        <v>Almuerzo</v>
      </c>
      <c r="E8917" t="str">
        <v>01 Enero</v>
      </c>
      <c r="F8917">
        <v>1</v>
      </c>
      <c r="G8917" s="1">
        <f>COMEDORES!E330</f>
        <v>4750</v>
      </c>
      <c r="H8917" s="1">
        <f>COMEDORES!F330</f>
        <v>0</v>
      </c>
    </row>
    <row r="8918">
      <c r="A8918" t="str">
        <v>Comedor Social</v>
      </c>
      <c r="B8918" t="str">
        <v>SUCHITEPÉQUEZ</v>
      </c>
      <c r="C8918" t="str">
        <v>CHICACAO</v>
      </c>
      <c r="D8918" t="str">
        <v>Almuerzo</v>
      </c>
      <c r="E8918" t="str">
        <v>02 Febrero</v>
      </c>
      <c r="F8918">
        <v>2</v>
      </c>
      <c r="G8918" s="1">
        <f>COMEDORES!G330</f>
        <v>5000</v>
      </c>
      <c r="H8918" s="1">
        <f>COMEDORES!H330</f>
        <v>0</v>
      </c>
    </row>
    <row r="8919">
      <c r="A8919" t="str">
        <v>Comedor Social</v>
      </c>
      <c r="B8919" t="str">
        <v>SUCHITEPÉQUEZ</v>
      </c>
      <c r="C8919" t="str">
        <v>CHICACAO</v>
      </c>
      <c r="D8919" t="str">
        <v>Almuerzo</v>
      </c>
      <c r="E8919" t="str">
        <v>03 Marzo</v>
      </c>
      <c r="F8919">
        <v>3</v>
      </c>
      <c r="G8919" s="1">
        <f>COMEDORES!I330</f>
        <v>5500</v>
      </c>
      <c r="H8919" s="1">
        <f>COMEDORES!J330</f>
        <v>0</v>
      </c>
    </row>
    <row r="8920">
      <c r="A8920" t="str">
        <v>Comedor Social</v>
      </c>
      <c r="B8920" t="str">
        <v>SUCHITEPÉQUEZ</v>
      </c>
      <c r="C8920" t="str">
        <v>CHICACAO</v>
      </c>
      <c r="D8920" t="str">
        <v>Almuerzo</v>
      </c>
      <c r="E8920" t="str">
        <v>04 Abril</v>
      </c>
      <c r="F8920">
        <v>4</v>
      </c>
      <c r="G8920" s="1">
        <f>COMEDORES!K330</f>
        <v>4729</v>
      </c>
      <c r="H8920" s="1">
        <f>COMEDORES!L330</f>
        <v>0</v>
      </c>
    </row>
    <row r="8921">
      <c r="A8921" t="str">
        <v>Comedor Social</v>
      </c>
      <c r="B8921" t="str">
        <v>SUCHITEPÉQUEZ</v>
      </c>
      <c r="C8921" t="str">
        <v>CHICACAO</v>
      </c>
      <c r="D8921" t="str">
        <v>Almuerzo</v>
      </c>
      <c r="E8921" t="str">
        <v>05 Mayo</v>
      </c>
      <c r="F8921">
        <v>5</v>
      </c>
      <c r="G8921" s="1">
        <f>COMEDORES!M330</f>
        <v>5000</v>
      </c>
      <c r="H8921" s="1">
        <f>COMEDORES!N330</f>
        <v>0</v>
      </c>
    </row>
    <row r="8922">
      <c r="A8922" t="str">
        <v>Comedor Social</v>
      </c>
      <c r="B8922" t="str">
        <v>SUCHITEPÉQUEZ</v>
      </c>
      <c r="C8922" t="str">
        <v>CHICACAO</v>
      </c>
      <c r="D8922" t="str">
        <v>Almuerzo</v>
      </c>
      <c r="E8922" t="str">
        <v>06 Junio</v>
      </c>
      <c r="F8922">
        <v>6</v>
      </c>
      <c r="G8922" s="1">
        <f>COMEDORES!O330</f>
        <v>5250</v>
      </c>
      <c r="H8922" s="1">
        <f>COMEDORES!P330</f>
        <v>0</v>
      </c>
    </row>
    <row r="8923">
      <c r="A8923" t="str">
        <v>Comedor Social</v>
      </c>
      <c r="B8923" t="str">
        <v>SUCHITEPÉQUEZ</v>
      </c>
      <c r="C8923" t="str">
        <v>CHICACAO</v>
      </c>
      <c r="D8923" t="str">
        <v>Almuerzo</v>
      </c>
      <c r="E8923" t="str">
        <v>07 Julio</v>
      </c>
      <c r="F8923">
        <v>7</v>
      </c>
      <c r="G8923" s="1">
        <f>COMEDORES!Q330</f>
        <v>5750</v>
      </c>
      <c r="H8923" s="1">
        <f>COMEDORES!R330</f>
        <v>0</v>
      </c>
    </row>
    <row r="8924">
      <c r="A8924" t="str">
        <v>Comedor Social</v>
      </c>
      <c r="B8924" t="str">
        <v>SUCHITEPÉQUEZ</v>
      </c>
      <c r="C8924" t="str">
        <v>CHICACAO</v>
      </c>
      <c r="D8924" t="str">
        <v>Almuerzo</v>
      </c>
      <c r="E8924" t="str">
        <v>08 Agosto</v>
      </c>
      <c r="F8924">
        <v>8</v>
      </c>
      <c r="G8924" s="1">
        <f>COMEDORES!S330</f>
        <v>5250</v>
      </c>
      <c r="H8924" s="1">
        <f>COMEDORES!T330</f>
        <v>0</v>
      </c>
    </row>
    <row r="8925">
      <c r="A8925" t="str">
        <v>Comedor Social</v>
      </c>
      <c r="B8925" t="str">
        <v>SUCHITEPÉQUEZ</v>
      </c>
      <c r="C8925" t="str">
        <v>CHICACAO</v>
      </c>
      <c r="D8925" t="str">
        <v>Almuerzo</v>
      </c>
      <c r="E8925" t="str">
        <v>09 Septiembre</v>
      </c>
      <c r="F8925">
        <v>9</v>
      </c>
      <c r="G8925" s="1">
        <f>COMEDORES!U330</f>
        <v>5000</v>
      </c>
      <c r="H8925" s="1">
        <f>COMEDORES!V330</f>
        <v>0</v>
      </c>
    </row>
    <row r="8926">
      <c r="A8926" t="str">
        <v>Comedor Social</v>
      </c>
      <c r="B8926" t="str">
        <v>SUCHITEPÉQUEZ</v>
      </c>
      <c r="C8926" t="str">
        <v>PATULUL</v>
      </c>
      <c r="D8926" t="str">
        <v>Desayuno</v>
      </c>
      <c r="E8926" t="str">
        <v>01 Enero</v>
      </c>
      <c r="F8926">
        <v>1</v>
      </c>
      <c r="G8926" s="1">
        <f>COMEDORES!E331</f>
        <v>2700</v>
      </c>
      <c r="H8926" s="1">
        <f>COMEDORES!F331</f>
        <v>0</v>
      </c>
    </row>
    <row r="8927">
      <c r="A8927" t="str">
        <v>Comedor Social</v>
      </c>
      <c r="B8927" t="str">
        <v>SUCHITEPÉQUEZ</v>
      </c>
      <c r="C8927" t="str">
        <v>PATULUL</v>
      </c>
      <c r="D8927" t="str">
        <v>Desayuno</v>
      </c>
      <c r="E8927" t="str">
        <v>02 Febrero</v>
      </c>
      <c r="F8927">
        <v>2</v>
      </c>
      <c r="G8927" s="1">
        <f>COMEDORES!G331</f>
        <v>3000</v>
      </c>
      <c r="H8927" s="1">
        <f>COMEDORES!H331</f>
        <v>0</v>
      </c>
    </row>
    <row r="8928">
      <c r="A8928" t="str">
        <v>Comedor Social</v>
      </c>
      <c r="B8928" t="str">
        <v>SUCHITEPÉQUEZ</v>
      </c>
      <c r="C8928" t="str">
        <v>PATULUL</v>
      </c>
      <c r="D8928" t="str">
        <v>Desayuno</v>
      </c>
      <c r="E8928" t="str">
        <v>03 Marzo</v>
      </c>
      <c r="F8928">
        <v>3</v>
      </c>
      <c r="G8928" s="1">
        <f>COMEDORES!I331</f>
        <v>3300</v>
      </c>
      <c r="H8928" s="1">
        <f>COMEDORES!J331</f>
        <v>511124.04</v>
      </c>
    </row>
    <row r="8929">
      <c r="A8929" t="str">
        <v>Comedor Social</v>
      </c>
      <c r="B8929" t="str">
        <v>SUCHITEPÉQUEZ</v>
      </c>
      <c r="C8929" t="str">
        <v>PATULUL</v>
      </c>
      <c r="D8929" t="str">
        <v>Desayuno</v>
      </c>
      <c r="E8929" t="str">
        <v>04 Abril</v>
      </c>
      <c r="F8929">
        <v>4</v>
      </c>
      <c r="G8929" s="1">
        <f>COMEDORES!K331</f>
        <v>2850</v>
      </c>
      <c r="H8929" s="1">
        <f>COMEDORES!L331</f>
        <v>298188.00000000006</v>
      </c>
    </row>
    <row r="8930">
      <c r="A8930" t="str">
        <v>Comedor Social</v>
      </c>
      <c r="B8930" t="str">
        <v>SUCHITEPÉQUEZ</v>
      </c>
      <c r="C8930" t="str">
        <v>PATULUL</v>
      </c>
      <c r="D8930" t="str">
        <v>Desayuno</v>
      </c>
      <c r="E8930" t="str">
        <v>05 Mayo</v>
      </c>
      <c r="F8930">
        <v>5</v>
      </c>
      <c r="G8930" s="1">
        <f>COMEDORES!M331</f>
        <v>3000</v>
      </c>
      <c r="H8930" s="1">
        <f>COMEDORES!N331</f>
        <v>250786.8</v>
      </c>
    </row>
    <row r="8931">
      <c r="A8931" t="str">
        <v>Comedor Social</v>
      </c>
      <c r="B8931" t="str">
        <v>SUCHITEPÉQUEZ</v>
      </c>
      <c r="C8931" t="str">
        <v>PATULUL</v>
      </c>
      <c r="D8931" t="str">
        <v>Desayuno</v>
      </c>
      <c r="E8931" t="str">
        <v>06 Junio</v>
      </c>
      <c r="F8931">
        <v>6</v>
      </c>
      <c r="G8931" s="1">
        <f>COMEDORES!O331</f>
        <v>3150</v>
      </c>
      <c r="H8931" s="1">
        <f>COMEDORES!P331</f>
        <v>271080</v>
      </c>
    </row>
    <row r="8932">
      <c r="A8932" t="str">
        <v>Comedor Social</v>
      </c>
      <c r="B8932" t="str">
        <v>SUCHITEPÉQUEZ</v>
      </c>
      <c r="C8932" t="str">
        <v>PATULUL</v>
      </c>
      <c r="D8932" t="str">
        <v>Desayuno</v>
      </c>
      <c r="E8932" t="str">
        <v>07 Julio</v>
      </c>
      <c r="F8932">
        <v>7</v>
      </c>
      <c r="G8932" s="1">
        <f>COMEDORES!Q331</f>
        <v>3394</v>
      </c>
      <c r="H8932" s="1">
        <f>COMEDORES!R331</f>
        <v>284634</v>
      </c>
    </row>
    <row r="8933">
      <c r="A8933" t="str">
        <v>Comedor Social</v>
      </c>
      <c r="B8933" t="str">
        <v>SUCHITEPÉQUEZ</v>
      </c>
      <c r="C8933" t="str">
        <v>PATULUL</v>
      </c>
      <c r="D8933" t="str">
        <v>Desayuno</v>
      </c>
      <c r="E8933" t="str">
        <v>08 Agosto</v>
      </c>
      <c r="F8933">
        <v>8</v>
      </c>
      <c r="G8933" s="1">
        <f>COMEDORES!S331</f>
        <v>3064</v>
      </c>
      <c r="H8933" s="1">
        <f>COMEDORES!T331</f>
        <v>294162.84</v>
      </c>
    </row>
    <row r="8934">
      <c r="A8934" t="str">
        <v>Comedor Social</v>
      </c>
      <c r="B8934" t="str">
        <v>SUCHITEPÉQUEZ</v>
      </c>
      <c r="C8934" t="str">
        <v>PATULUL</v>
      </c>
      <c r="D8934" t="str">
        <v>Desayuno</v>
      </c>
      <c r="E8934" t="str">
        <v>09 Septiembre</v>
      </c>
      <c r="F8934">
        <v>9</v>
      </c>
      <c r="G8934" s="1">
        <f>COMEDORES!U331</f>
        <v>2850</v>
      </c>
      <c r="H8934" s="1">
        <f>COMEDORES!V331</f>
        <v>267889.14</v>
      </c>
    </row>
    <row r="8935">
      <c r="A8935" t="str">
        <v>Comedor Social</v>
      </c>
      <c r="B8935" t="str">
        <v>SUCHITEPÉQUEZ</v>
      </c>
      <c r="C8935" t="str">
        <v>PATULUL</v>
      </c>
      <c r="D8935" t="str">
        <v>Almuerzo</v>
      </c>
      <c r="E8935" t="str">
        <v>01 Enero</v>
      </c>
      <c r="F8935">
        <v>1</v>
      </c>
      <c r="G8935" s="1">
        <f>COMEDORES!E332</f>
        <v>4500</v>
      </c>
      <c r="H8935" s="1">
        <f>COMEDORES!F332</f>
        <v>0</v>
      </c>
    </row>
    <row r="8936">
      <c r="A8936" t="str">
        <v>Comedor Social</v>
      </c>
      <c r="B8936" t="str">
        <v>SUCHITEPÉQUEZ</v>
      </c>
      <c r="C8936" t="str">
        <v>PATULUL</v>
      </c>
      <c r="D8936" t="str">
        <v>Almuerzo</v>
      </c>
      <c r="E8936" t="str">
        <v>02 Febrero</v>
      </c>
      <c r="F8936">
        <v>2</v>
      </c>
      <c r="G8936" s="1">
        <f>COMEDORES!G332</f>
        <v>5000</v>
      </c>
      <c r="H8936" s="1">
        <f>COMEDORES!H332</f>
        <v>0</v>
      </c>
    </row>
    <row r="8937">
      <c r="A8937" t="str">
        <v>Comedor Social</v>
      </c>
      <c r="B8937" t="str">
        <v>SUCHITEPÉQUEZ</v>
      </c>
      <c r="C8937" t="str">
        <v>PATULUL</v>
      </c>
      <c r="D8937" t="str">
        <v>Almuerzo</v>
      </c>
      <c r="E8937" t="str">
        <v>03 Marzo</v>
      </c>
      <c r="F8937">
        <v>3</v>
      </c>
      <c r="G8937" s="1">
        <f>COMEDORES!I332</f>
        <v>5500</v>
      </c>
      <c r="H8937" s="1">
        <f>COMEDORES!J332</f>
        <v>0</v>
      </c>
    </row>
    <row r="8938">
      <c r="A8938" t="str">
        <v>Comedor Social</v>
      </c>
      <c r="B8938" t="str">
        <v>SUCHITEPÉQUEZ</v>
      </c>
      <c r="C8938" t="str">
        <v>PATULUL</v>
      </c>
      <c r="D8938" t="str">
        <v>Almuerzo</v>
      </c>
      <c r="E8938" t="str">
        <v>04 Abril</v>
      </c>
      <c r="F8938">
        <v>4</v>
      </c>
      <c r="G8938" s="1">
        <f>COMEDORES!K332</f>
        <v>4558</v>
      </c>
      <c r="H8938" s="1">
        <f>COMEDORES!L332</f>
        <v>0</v>
      </c>
    </row>
    <row r="8939">
      <c r="A8939" t="str">
        <v>Comedor Social</v>
      </c>
      <c r="B8939" t="str">
        <v>SUCHITEPÉQUEZ</v>
      </c>
      <c r="C8939" t="str">
        <v>PATULUL</v>
      </c>
      <c r="D8939" t="str">
        <v>Almuerzo</v>
      </c>
      <c r="E8939" t="str">
        <v>05 Mayo</v>
      </c>
      <c r="F8939">
        <v>5</v>
      </c>
      <c r="G8939" s="1">
        <f>COMEDORES!M332</f>
        <v>5000</v>
      </c>
      <c r="H8939" s="1">
        <f>COMEDORES!N332</f>
        <v>0</v>
      </c>
    </row>
    <row r="8940">
      <c r="A8940" t="str">
        <v>Comedor Social</v>
      </c>
      <c r="B8940" t="str">
        <v>SUCHITEPÉQUEZ</v>
      </c>
      <c r="C8940" t="str">
        <v>PATULUL</v>
      </c>
      <c r="D8940" t="str">
        <v>Almuerzo</v>
      </c>
      <c r="E8940" t="str">
        <v>06 Junio</v>
      </c>
      <c r="F8940">
        <v>6</v>
      </c>
      <c r="G8940" s="1">
        <f>COMEDORES!O332</f>
        <v>5250</v>
      </c>
      <c r="H8940" s="1">
        <f>COMEDORES!P332</f>
        <v>0</v>
      </c>
    </row>
    <row r="8941">
      <c r="A8941" t="str">
        <v>Comedor Social</v>
      </c>
      <c r="B8941" t="str">
        <v>SUCHITEPÉQUEZ</v>
      </c>
      <c r="C8941" t="str">
        <v>PATULUL</v>
      </c>
      <c r="D8941" t="str">
        <v>Almuerzo</v>
      </c>
      <c r="E8941" t="str">
        <v>07 Julio</v>
      </c>
      <c r="F8941">
        <v>7</v>
      </c>
      <c r="G8941" s="1">
        <f>COMEDORES!Q332</f>
        <v>5300</v>
      </c>
      <c r="H8941" s="1">
        <f>COMEDORES!R332</f>
        <v>0</v>
      </c>
    </row>
    <row r="8942">
      <c r="A8942" t="str">
        <v>Comedor Social</v>
      </c>
      <c r="B8942" t="str">
        <v>SUCHITEPÉQUEZ</v>
      </c>
      <c r="C8942" t="str">
        <v>PATULUL</v>
      </c>
      <c r="D8942" t="str">
        <v>Almuerzo</v>
      </c>
      <c r="E8942" t="str">
        <v>08 Agosto</v>
      </c>
      <c r="F8942">
        <v>8</v>
      </c>
      <c r="G8942" s="1">
        <f>COMEDORES!S332</f>
        <v>4851</v>
      </c>
      <c r="H8942" s="1">
        <f>COMEDORES!T332</f>
        <v>0</v>
      </c>
    </row>
    <row r="8943">
      <c r="A8943" t="str">
        <v>Comedor Social</v>
      </c>
      <c r="B8943" t="str">
        <v>SUCHITEPÉQUEZ</v>
      </c>
      <c r="C8943" t="str">
        <v>PATULUL</v>
      </c>
      <c r="D8943" t="str">
        <v>Almuerzo</v>
      </c>
      <c r="E8943" t="str">
        <v>09 Septiembre</v>
      </c>
      <c r="F8943">
        <v>9</v>
      </c>
      <c r="G8943" s="1">
        <f>COMEDORES!U332</f>
        <v>4733</v>
      </c>
      <c r="H8943" s="1">
        <f>COMEDORES!V332</f>
        <v>0</v>
      </c>
    </row>
    <row r="8944">
      <c r="A8944" t="str">
        <v>Comedor Social</v>
      </c>
      <c r="B8944" t="str">
        <v>SUCHITEPÉQUEZ</v>
      </c>
      <c r="C8944" t="str">
        <v>RÍO BRAVO</v>
      </c>
      <c r="D8944" t="str">
        <v>Desayuno</v>
      </c>
      <c r="E8944" t="str">
        <v>01 Enero</v>
      </c>
      <c r="F8944">
        <v>1</v>
      </c>
      <c r="G8944" s="1">
        <f>COMEDORES!E333</f>
        <v>2250</v>
      </c>
      <c r="H8944" s="1">
        <f>COMEDORES!F333</f>
        <v>0</v>
      </c>
    </row>
    <row r="8945">
      <c r="A8945" t="str">
        <v>Comedor Social</v>
      </c>
      <c r="B8945" t="str">
        <v>SUCHITEPÉQUEZ</v>
      </c>
      <c r="C8945" t="str">
        <v>RÍO BRAVO</v>
      </c>
      <c r="D8945" t="str">
        <v>Desayuno</v>
      </c>
      <c r="E8945" t="str">
        <v>02 Febrero</v>
      </c>
      <c r="F8945">
        <v>2</v>
      </c>
      <c r="G8945" s="1">
        <f>COMEDORES!G333</f>
        <v>2500</v>
      </c>
      <c r="H8945" s="1">
        <f>COMEDORES!H333</f>
        <v>0</v>
      </c>
    </row>
    <row r="8946">
      <c r="A8946" t="str">
        <v>Comedor Social</v>
      </c>
      <c r="B8946" t="str">
        <v>SUCHITEPÉQUEZ</v>
      </c>
      <c r="C8946" t="str">
        <v>RÍO BRAVO</v>
      </c>
      <c r="D8946" t="str">
        <v>Desayuno</v>
      </c>
      <c r="E8946" t="str">
        <v>03 Marzo</v>
      </c>
      <c r="F8946">
        <v>3</v>
      </c>
      <c r="G8946" s="1">
        <f>COMEDORES!I333</f>
        <v>2750</v>
      </c>
      <c r="H8946" s="1">
        <f>COMEDORES!J333</f>
        <v>423360</v>
      </c>
    </row>
    <row r="8947">
      <c r="A8947" t="str">
        <v>Comedor Social</v>
      </c>
      <c r="B8947" t="str">
        <v>SUCHITEPÉQUEZ</v>
      </c>
      <c r="C8947" t="str">
        <v>RÍO BRAVO</v>
      </c>
      <c r="D8947" t="str">
        <v>Desayuno</v>
      </c>
      <c r="E8947" t="str">
        <v>04 Abril</v>
      </c>
      <c r="F8947">
        <v>4</v>
      </c>
      <c r="G8947" s="1">
        <f>COMEDORES!K333</f>
        <v>2375</v>
      </c>
      <c r="H8947" s="1">
        <f>COMEDORES!L333</f>
        <v>240686.09999999998</v>
      </c>
    </row>
    <row r="8948">
      <c r="A8948" t="str">
        <v>Comedor Social</v>
      </c>
      <c r="B8948" t="str">
        <v>SUCHITEPÉQUEZ</v>
      </c>
      <c r="C8948" t="str">
        <v>RÍO BRAVO</v>
      </c>
      <c r="D8948" t="str">
        <v>Desayuno</v>
      </c>
      <c r="E8948" t="str">
        <v>05 Mayo</v>
      </c>
      <c r="F8948">
        <v>5</v>
      </c>
      <c r="G8948" s="1">
        <f>COMEDORES!M333</f>
        <v>2375</v>
      </c>
      <c r="H8948" s="1">
        <f>COMEDORES!N333</f>
        <v>206906.4</v>
      </c>
    </row>
    <row r="8949">
      <c r="A8949" t="str">
        <v>Comedor Social</v>
      </c>
      <c r="B8949" t="str">
        <v>SUCHITEPÉQUEZ</v>
      </c>
      <c r="C8949" t="str">
        <v>RÍO BRAVO</v>
      </c>
      <c r="D8949" t="str">
        <v>Desayuno</v>
      </c>
      <c r="E8949" t="str">
        <v>06 Junio</v>
      </c>
      <c r="F8949">
        <v>6</v>
      </c>
      <c r="G8949" s="1">
        <f>COMEDORES!O333</f>
        <v>2625</v>
      </c>
      <c r="H8949" s="1">
        <f>COMEDORES!P333</f>
        <v>209047.5</v>
      </c>
    </row>
    <row r="8950">
      <c r="A8950" t="str">
        <v>Comedor Social</v>
      </c>
      <c r="B8950" t="str">
        <v>SUCHITEPÉQUEZ</v>
      </c>
      <c r="C8950" t="str">
        <v>RÍO BRAVO</v>
      </c>
      <c r="D8950" t="str">
        <v>Desayuno</v>
      </c>
      <c r="E8950" t="str">
        <v>07 Julio</v>
      </c>
      <c r="F8950">
        <v>7</v>
      </c>
      <c r="G8950" s="1">
        <f>COMEDORES!Q333</f>
        <v>2800</v>
      </c>
      <c r="H8950" s="1">
        <f>COMEDORES!R333</f>
        <v>231052.5</v>
      </c>
    </row>
    <row r="8951">
      <c r="A8951" t="str">
        <v>Comedor Social</v>
      </c>
      <c r="B8951" t="str">
        <v>SUCHITEPÉQUEZ</v>
      </c>
      <c r="C8951" t="str">
        <v>RÍO BRAVO</v>
      </c>
      <c r="D8951" t="str">
        <v>Desayuno</v>
      </c>
      <c r="E8951" t="str">
        <v>08 Agosto</v>
      </c>
      <c r="F8951">
        <v>8</v>
      </c>
      <c r="G8951" s="1">
        <f>COMEDORES!S333</f>
        <v>2625</v>
      </c>
      <c r="H8951" s="1">
        <f>COMEDORES!T333</f>
        <v>250668</v>
      </c>
    </row>
    <row r="8952">
      <c r="A8952" t="str">
        <v>Comedor Social</v>
      </c>
      <c r="B8952" t="str">
        <v>SUCHITEPÉQUEZ</v>
      </c>
      <c r="C8952" t="str">
        <v>RÍO BRAVO</v>
      </c>
      <c r="D8952" t="str">
        <v>Desayuno</v>
      </c>
      <c r="E8952" t="str">
        <v>09 Septiembre</v>
      </c>
      <c r="F8952">
        <v>9</v>
      </c>
      <c r="G8952" s="1">
        <f>COMEDORES!U333</f>
        <v>2475</v>
      </c>
      <c r="H8952" s="1">
        <f>COMEDORES!V333</f>
        <v>231052.5</v>
      </c>
    </row>
    <row r="8953">
      <c r="A8953" t="str">
        <v>Comedor Social</v>
      </c>
      <c r="B8953" t="str">
        <v>SUCHITEPÉQUEZ</v>
      </c>
      <c r="C8953" t="str">
        <v>RÍO BRAVO</v>
      </c>
      <c r="D8953" t="str">
        <v>Almuerzo</v>
      </c>
      <c r="E8953" t="str">
        <v>01 Enero</v>
      </c>
      <c r="F8953">
        <v>1</v>
      </c>
      <c r="G8953" s="1">
        <f>COMEDORES!E334</f>
        <v>3750</v>
      </c>
      <c r="H8953" s="1">
        <f>COMEDORES!F334</f>
        <v>0</v>
      </c>
    </row>
    <row r="8954">
      <c r="A8954" t="str">
        <v>Comedor Social</v>
      </c>
      <c r="B8954" t="str">
        <v>SUCHITEPÉQUEZ</v>
      </c>
      <c r="C8954" t="str">
        <v>RÍO BRAVO</v>
      </c>
      <c r="D8954" t="str">
        <v>Almuerzo</v>
      </c>
      <c r="E8954" t="str">
        <v>02 Febrero</v>
      </c>
      <c r="F8954">
        <v>2</v>
      </c>
      <c r="G8954" s="1">
        <f>COMEDORES!G334</f>
        <v>4000</v>
      </c>
      <c r="H8954" s="1">
        <f>COMEDORES!H334</f>
        <v>0</v>
      </c>
    </row>
    <row r="8955">
      <c r="A8955" t="str">
        <v>Comedor Social</v>
      </c>
      <c r="B8955" t="str">
        <v>SUCHITEPÉQUEZ</v>
      </c>
      <c r="C8955" t="str">
        <v>RÍO BRAVO</v>
      </c>
      <c r="D8955" t="str">
        <v>Almuerzo</v>
      </c>
      <c r="E8955" t="str">
        <v>03 Marzo</v>
      </c>
      <c r="F8955">
        <v>3</v>
      </c>
      <c r="G8955" s="1">
        <f>COMEDORES!I334</f>
        <v>4400</v>
      </c>
      <c r="H8955" s="1">
        <f>COMEDORES!J334</f>
        <v>0</v>
      </c>
    </row>
    <row r="8956">
      <c r="A8956" t="str">
        <v>Comedor Social</v>
      </c>
      <c r="B8956" t="str">
        <v>SUCHITEPÉQUEZ</v>
      </c>
      <c r="C8956" t="str">
        <v>RÍO BRAVO</v>
      </c>
      <c r="D8956" t="str">
        <v>Almuerzo</v>
      </c>
      <c r="E8956" t="str">
        <v>04 Abril</v>
      </c>
      <c r="F8956">
        <v>4</v>
      </c>
      <c r="G8956" s="1">
        <f>COMEDORES!K334</f>
        <v>3739</v>
      </c>
      <c r="H8956" s="1">
        <f>COMEDORES!L334</f>
        <v>0</v>
      </c>
    </row>
    <row r="8957">
      <c r="A8957" t="str">
        <v>Comedor Social</v>
      </c>
      <c r="B8957" t="str">
        <v>SUCHITEPÉQUEZ</v>
      </c>
      <c r="C8957" t="str">
        <v>RÍO BRAVO</v>
      </c>
      <c r="D8957" t="str">
        <v>Almuerzo</v>
      </c>
      <c r="E8957" t="str">
        <v>05 Mayo</v>
      </c>
      <c r="F8957">
        <v>5</v>
      </c>
      <c r="G8957" s="1">
        <f>COMEDORES!M334</f>
        <v>3800</v>
      </c>
      <c r="H8957" s="1">
        <f>COMEDORES!N334</f>
        <v>0</v>
      </c>
    </row>
    <row r="8958">
      <c r="A8958" t="str">
        <v>Comedor Social</v>
      </c>
      <c r="B8958" t="str">
        <v>SUCHITEPÉQUEZ</v>
      </c>
      <c r="C8958" t="str">
        <v>RÍO BRAVO</v>
      </c>
      <c r="D8958" t="str">
        <v>Almuerzo</v>
      </c>
      <c r="E8958" t="str">
        <v>06 Junio</v>
      </c>
      <c r="F8958">
        <v>6</v>
      </c>
      <c r="G8958" s="1">
        <f>COMEDORES!O334</f>
        <v>4200</v>
      </c>
      <c r="H8958" s="1">
        <f>COMEDORES!P334</f>
        <v>0</v>
      </c>
    </row>
    <row r="8959">
      <c r="A8959" t="str">
        <v>Comedor Social</v>
      </c>
      <c r="B8959" t="str">
        <v>SUCHITEPÉQUEZ</v>
      </c>
      <c r="C8959" t="str">
        <v>RÍO BRAVO</v>
      </c>
      <c r="D8959" t="str">
        <v>Almuerzo</v>
      </c>
      <c r="E8959" t="str">
        <v>07 Julio</v>
      </c>
      <c r="F8959">
        <v>7</v>
      </c>
      <c r="G8959" s="1">
        <f>COMEDORES!Q334</f>
        <v>4600</v>
      </c>
      <c r="H8959" s="1">
        <f>COMEDORES!R334</f>
        <v>0</v>
      </c>
    </row>
    <row r="8960">
      <c r="A8960" t="str">
        <v>Comedor Social</v>
      </c>
      <c r="B8960" t="str">
        <v>SUCHITEPÉQUEZ</v>
      </c>
      <c r="C8960" t="str">
        <v>RÍO BRAVO</v>
      </c>
      <c r="D8960" t="str">
        <v>Almuerzo</v>
      </c>
      <c r="E8960" t="str">
        <v>08 Agosto</v>
      </c>
      <c r="F8960">
        <v>8</v>
      </c>
      <c r="G8960" s="1">
        <f>COMEDORES!S334</f>
        <v>4200</v>
      </c>
      <c r="H8960" s="1">
        <f>COMEDORES!T334</f>
        <v>0</v>
      </c>
    </row>
    <row r="8961">
      <c r="A8961" t="str">
        <v>Comedor Social</v>
      </c>
      <c r="B8961" t="str">
        <v>SUCHITEPÉQUEZ</v>
      </c>
      <c r="C8961" t="str">
        <v>RÍO BRAVO</v>
      </c>
      <c r="D8961" t="str">
        <v>Almuerzo</v>
      </c>
      <c r="E8961" t="str">
        <v>09 Septiembre</v>
      </c>
      <c r="F8961">
        <v>9</v>
      </c>
      <c r="G8961" s="1">
        <f>COMEDORES!U334</f>
        <v>3800</v>
      </c>
      <c r="H8961" s="1">
        <f>COMEDORES!V334</f>
        <v>0</v>
      </c>
    </row>
    <row r="8962">
      <c r="A8962" t="str">
        <v>Comedor Social</v>
      </c>
      <c r="B8962" t="str">
        <v>SUCHITEPÉQUEZ</v>
      </c>
      <c r="C8962" t="str">
        <v>SAMAYAC</v>
      </c>
      <c r="D8962" t="str">
        <v>Desayuno</v>
      </c>
      <c r="E8962" t="str">
        <v>01 Enero</v>
      </c>
      <c r="F8962">
        <v>1</v>
      </c>
      <c r="G8962" s="1">
        <f>COMEDORES!E335</f>
        <v>2100</v>
      </c>
      <c r="H8962" s="1">
        <f>COMEDORES!F335</f>
        <v>0</v>
      </c>
    </row>
    <row r="8963">
      <c r="A8963" t="str">
        <v>Comedor Social</v>
      </c>
      <c r="B8963" t="str">
        <v>SUCHITEPÉQUEZ</v>
      </c>
      <c r="C8963" t="str">
        <v>SAMAYAC</v>
      </c>
      <c r="D8963" t="str">
        <v>Desayuno</v>
      </c>
      <c r="E8963" t="str">
        <v>02 Febrero</v>
      </c>
      <c r="F8963">
        <v>2</v>
      </c>
      <c r="G8963" s="1">
        <f>COMEDORES!G335</f>
        <v>1500</v>
      </c>
      <c r="H8963" s="1">
        <f>COMEDORES!H335</f>
        <v>0</v>
      </c>
    </row>
    <row r="8964">
      <c r="A8964" t="str">
        <v>Comedor Social</v>
      </c>
      <c r="B8964" t="str">
        <v>SUCHITEPÉQUEZ</v>
      </c>
      <c r="C8964" t="str">
        <v>SAMAYAC</v>
      </c>
      <c r="D8964" t="str">
        <v>Desayuno</v>
      </c>
      <c r="E8964" t="str">
        <v>03 Marzo</v>
      </c>
      <c r="F8964">
        <v>3</v>
      </c>
      <c r="G8964" s="1">
        <f>COMEDORES!I335</f>
        <v>1650</v>
      </c>
      <c r="H8964" s="1">
        <f>COMEDORES!J335</f>
        <v>290196</v>
      </c>
    </row>
    <row r="8965">
      <c r="A8965" t="str">
        <v>Comedor Social</v>
      </c>
      <c r="B8965" t="str">
        <v>SUCHITEPÉQUEZ</v>
      </c>
      <c r="C8965" t="str">
        <v>SAMAYAC</v>
      </c>
      <c r="D8965" t="str">
        <v>Desayuno</v>
      </c>
      <c r="E8965" t="str">
        <v>04 Abril</v>
      </c>
      <c r="F8965">
        <v>4</v>
      </c>
      <c r="G8965" s="1">
        <f>COMEDORES!K335</f>
        <v>1425</v>
      </c>
      <c r="H8965" s="1">
        <f>COMEDORES!L335</f>
        <v>129789</v>
      </c>
    </row>
    <row r="8966">
      <c r="A8966" t="str">
        <v>Comedor Social</v>
      </c>
      <c r="B8966" t="str">
        <v>SUCHITEPÉQUEZ</v>
      </c>
      <c r="C8966" t="str">
        <v>SAMAYAC</v>
      </c>
      <c r="D8966" t="str">
        <v>Desayuno</v>
      </c>
      <c r="E8966" t="str">
        <v>05 Mayo</v>
      </c>
      <c r="F8966">
        <v>5</v>
      </c>
      <c r="G8966" s="1">
        <f>COMEDORES!M335</f>
        <v>1500</v>
      </c>
      <c r="H8966" s="1">
        <f>COMEDORES!N335</f>
        <v>112090.5</v>
      </c>
    </row>
    <row r="8967">
      <c r="A8967" t="str">
        <v>Comedor Social</v>
      </c>
      <c r="B8967" t="str">
        <v>SUCHITEPÉQUEZ</v>
      </c>
      <c r="C8967" t="str">
        <v>SAMAYAC</v>
      </c>
      <c r="D8967" t="str">
        <v>Desayuno</v>
      </c>
      <c r="E8967" t="str">
        <v>06 Junio</v>
      </c>
      <c r="F8967">
        <v>6</v>
      </c>
      <c r="G8967" s="1">
        <f>COMEDORES!O335</f>
        <v>1575</v>
      </c>
      <c r="H8967" s="1">
        <f>COMEDORES!P335</f>
        <v>117990</v>
      </c>
    </row>
    <row r="8968">
      <c r="A8968" t="str">
        <v>Comedor Social</v>
      </c>
      <c r="B8968" t="str">
        <v>SUCHITEPÉQUEZ</v>
      </c>
      <c r="C8968" t="str">
        <v>SAMAYAC</v>
      </c>
      <c r="D8968" t="str">
        <v>Desayuno</v>
      </c>
      <c r="E8968" t="str">
        <v>07 Julio</v>
      </c>
      <c r="F8968">
        <v>7</v>
      </c>
      <c r="G8968" s="1">
        <f>COMEDORES!Q335</f>
        <v>1725</v>
      </c>
      <c r="H8968" s="1">
        <f>COMEDORES!R335</f>
        <v>123889.5</v>
      </c>
    </row>
    <row r="8969">
      <c r="A8969" t="str">
        <v>Comedor Social</v>
      </c>
      <c r="B8969" t="str">
        <v>SUCHITEPÉQUEZ</v>
      </c>
      <c r="C8969" t="str">
        <v>SAMAYAC</v>
      </c>
      <c r="D8969" t="str">
        <v>Desayuno</v>
      </c>
      <c r="E8969" t="str">
        <v>08 Agosto</v>
      </c>
      <c r="F8969">
        <v>8</v>
      </c>
      <c r="G8969" s="1">
        <f>COMEDORES!S335</f>
        <v>1575</v>
      </c>
      <c r="H8969" s="1">
        <f>COMEDORES!T335</f>
        <v>135688.5</v>
      </c>
    </row>
    <row r="8970">
      <c r="A8970" t="str">
        <v>Comedor Social</v>
      </c>
      <c r="B8970" t="str">
        <v>SUCHITEPÉQUEZ</v>
      </c>
      <c r="C8970" t="str">
        <v>SAMAYAC</v>
      </c>
      <c r="D8970" t="str">
        <v>Desayuno</v>
      </c>
      <c r="E8970" t="str">
        <v>09 Septiembre</v>
      </c>
      <c r="F8970">
        <v>9</v>
      </c>
      <c r="G8970" s="1">
        <f>COMEDORES!U335</f>
        <v>1500</v>
      </c>
      <c r="H8970" s="1">
        <f>COMEDORES!V335</f>
        <v>126522</v>
      </c>
    </row>
    <row r="8971">
      <c r="A8971" t="str">
        <v>Comedor Social</v>
      </c>
      <c r="B8971" t="str">
        <v>SUCHITEPÉQUEZ</v>
      </c>
      <c r="C8971" t="str">
        <v>SAMAYAC</v>
      </c>
      <c r="D8971" t="str">
        <v>Almuerzo</v>
      </c>
      <c r="E8971" t="str">
        <v>01 Enero</v>
      </c>
      <c r="F8971">
        <v>1</v>
      </c>
      <c r="G8971" s="1">
        <f>COMEDORES!E336</f>
        <v>3000</v>
      </c>
      <c r="H8971" s="1">
        <f>COMEDORES!F336</f>
        <v>0</v>
      </c>
    </row>
    <row r="8972">
      <c r="A8972" t="str">
        <v>Comedor Social</v>
      </c>
      <c r="B8972" t="str">
        <v>SUCHITEPÉQUEZ</v>
      </c>
      <c r="C8972" t="str">
        <v>SAMAYAC</v>
      </c>
      <c r="D8972" t="str">
        <v>Almuerzo</v>
      </c>
      <c r="E8972" t="str">
        <v>02 Febrero</v>
      </c>
      <c r="F8972">
        <v>2</v>
      </c>
      <c r="G8972" s="1">
        <f>COMEDORES!G336</f>
        <v>2000</v>
      </c>
      <c r="H8972" s="1">
        <f>COMEDORES!H336</f>
        <v>0</v>
      </c>
    </row>
    <row r="8973">
      <c r="A8973" t="str">
        <v>Comedor Social</v>
      </c>
      <c r="B8973" t="str">
        <v>SUCHITEPÉQUEZ</v>
      </c>
      <c r="C8973" t="str">
        <v>SAMAYAC</v>
      </c>
      <c r="D8973" t="str">
        <v>Almuerzo</v>
      </c>
      <c r="E8973" t="str">
        <v>03 Marzo</v>
      </c>
      <c r="F8973">
        <v>3</v>
      </c>
      <c r="G8973" s="1">
        <f>COMEDORES!I336</f>
        <v>2200</v>
      </c>
      <c r="H8973" s="1">
        <f>COMEDORES!J336</f>
        <v>0</v>
      </c>
    </row>
    <row r="8974">
      <c r="A8974" t="str">
        <v>Comedor Social</v>
      </c>
      <c r="B8974" t="str">
        <v>SUCHITEPÉQUEZ</v>
      </c>
      <c r="C8974" t="str">
        <v>SAMAYAC</v>
      </c>
      <c r="D8974" t="str">
        <v>Almuerzo</v>
      </c>
      <c r="E8974" t="str">
        <v>04 Abril</v>
      </c>
      <c r="F8974">
        <v>4</v>
      </c>
      <c r="G8974" s="1">
        <f>COMEDORES!K336</f>
        <v>1900</v>
      </c>
      <c r="H8974" s="1">
        <f>COMEDORES!L336</f>
        <v>0</v>
      </c>
    </row>
    <row r="8975">
      <c r="A8975" t="str">
        <v>Comedor Social</v>
      </c>
      <c r="B8975" t="str">
        <v>SUCHITEPÉQUEZ</v>
      </c>
      <c r="C8975" t="str">
        <v>SAMAYAC</v>
      </c>
      <c r="D8975" t="str">
        <v>Almuerzo</v>
      </c>
      <c r="E8975" t="str">
        <v>05 Mayo</v>
      </c>
      <c r="F8975">
        <v>5</v>
      </c>
      <c r="G8975" s="1">
        <f>COMEDORES!M336</f>
        <v>2000</v>
      </c>
      <c r="H8975" s="1">
        <f>COMEDORES!N336</f>
        <v>0</v>
      </c>
    </row>
    <row r="8976">
      <c r="A8976" t="str">
        <v>Comedor Social</v>
      </c>
      <c r="B8976" t="str">
        <v>SUCHITEPÉQUEZ</v>
      </c>
      <c r="C8976" t="str">
        <v>SAMAYAC</v>
      </c>
      <c r="D8976" t="str">
        <v>Almuerzo</v>
      </c>
      <c r="E8976" t="str">
        <v>06 Junio</v>
      </c>
      <c r="F8976">
        <v>6</v>
      </c>
      <c r="G8976" s="1">
        <f>COMEDORES!O336</f>
        <v>2100</v>
      </c>
      <c r="H8976" s="1">
        <f>COMEDORES!P336</f>
        <v>0</v>
      </c>
    </row>
    <row r="8977">
      <c r="A8977" t="str">
        <v>Comedor Social</v>
      </c>
      <c r="B8977" t="str">
        <v>SUCHITEPÉQUEZ</v>
      </c>
      <c r="C8977" t="str">
        <v>SAMAYAC</v>
      </c>
      <c r="D8977" t="str">
        <v>Almuerzo</v>
      </c>
      <c r="E8977" t="str">
        <v>07 Julio</v>
      </c>
      <c r="F8977">
        <v>7</v>
      </c>
      <c r="G8977" s="1">
        <f>COMEDORES!Q336</f>
        <v>2300</v>
      </c>
      <c r="H8977" s="1">
        <f>COMEDORES!R336</f>
        <v>0</v>
      </c>
    </row>
    <row r="8978">
      <c r="A8978" t="str">
        <v>Comedor Social</v>
      </c>
      <c r="B8978" t="str">
        <v>SUCHITEPÉQUEZ</v>
      </c>
      <c r="C8978" t="str">
        <v>SAMAYAC</v>
      </c>
      <c r="D8978" t="str">
        <v>Almuerzo</v>
      </c>
      <c r="E8978" t="str">
        <v>08 Agosto</v>
      </c>
      <c r="F8978">
        <v>8</v>
      </c>
      <c r="G8978" s="1">
        <f>COMEDORES!S336</f>
        <v>2175</v>
      </c>
      <c r="H8978" s="1">
        <f>COMEDORES!T336</f>
        <v>0</v>
      </c>
    </row>
    <row r="8979">
      <c r="A8979" t="str">
        <v>Comedor Social</v>
      </c>
      <c r="B8979" t="str">
        <v>SUCHITEPÉQUEZ</v>
      </c>
      <c r="C8979" t="str">
        <v>SAMAYAC</v>
      </c>
      <c r="D8979" t="str">
        <v>Almuerzo</v>
      </c>
      <c r="E8979" t="str">
        <v>09 Septiembre</v>
      </c>
      <c r="F8979">
        <v>9</v>
      </c>
      <c r="G8979" s="1">
        <f>COMEDORES!U336</f>
        <v>2500</v>
      </c>
      <c r="H8979" s="1">
        <f>COMEDORES!V336</f>
        <v>0</v>
      </c>
    </row>
    <row r="8980">
      <c r="A8980" t="str">
        <v>Comedor Social</v>
      </c>
      <c r="B8980" t="str">
        <v>SUCHITEPÉQUEZ</v>
      </c>
      <c r="C8980" t="str">
        <v>SAN ANTONIO SUCHITEPÉQUEZ</v>
      </c>
      <c r="D8980" t="str">
        <v>Desayuno</v>
      </c>
      <c r="E8980" t="str">
        <v>01 Enero</v>
      </c>
      <c r="F8980">
        <v>1</v>
      </c>
      <c r="G8980" s="1">
        <f>COMEDORES!E337</f>
        <v>3600</v>
      </c>
      <c r="H8980" s="1">
        <f>COMEDORES!F337</f>
        <v>0</v>
      </c>
    </row>
    <row r="8981">
      <c r="A8981" t="str">
        <v>Comedor Social</v>
      </c>
      <c r="B8981" t="str">
        <v>SUCHITEPÉQUEZ</v>
      </c>
      <c r="C8981" t="str">
        <v>SAN ANTONIO SUCHITEPÉQUEZ</v>
      </c>
      <c r="D8981" t="str">
        <v>Desayuno</v>
      </c>
      <c r="E8981" t="str">
        <v>02 Febrero</v>
      </c>
      <c r="F8981">
        <v>2</v>
      </c>
      <c r="G8981" s="1">
        <f>COMEDORES!G337</f>
        <v>4000</v>
      </c>
      <c r="H8981" s="1">
        <f>COMEDORES!H337</f>
        <v>0</v>
      </c>
    </row>
    <row r="8982">
      <c r="A8982" t="str">
        <v>Comedor Social</v>
      </c>
      <c r="B8982" t="str">
        <v>SUCHITEPÉQUEZ</v>
      </c>
      <c r="C8982" t="str">
        <v>SAN ANTONIO SUCHITEPÉQUEZ</v>
      </c>
      <c r="D8982" t="str">
        <v>Desayuno</v>
      </c>
      <c r="E8982" t="str">
        <v>03 Marzo</v>
      </c>
      <c r="F8982">
        <v>3</v>
      </c>
      <c r="G8982" s="1">
        <f>COMEDORES!I337</f>
        <v>4400</v>
      </c>
      <c r="H8982" s="1">
        <f>COMEDORES!J337</f>
        <v>584361</v>
      </c>
    </row>
    <row r="8983">
      <c r="A8983" t="str">
        <v>Comedor Social</v>
      </c>
      <c r="B8983" t="str">
        <v>SUCHITEPÉQUEZ</v>
      </c>
      <c r="C8983" t="str">
        <v>SAN ANTONIO SUCHITEPÉQUEZ</v>
      </c>
      <c r="D8983" t="str">
        <v>Desayuno</v>
      </c>
      <c r="E8983" t="str">
        <v>04 Abril</v>
      </c>
      <c r="F8983">
        <v>4</v>
      </c>
      <c r="G8983" s="1">
        <f>COMEDORES!K337</f>
        <v>3800</v>
      </c>
      <c r="H8983" s="1">
        <f>COMEDORES!L337</f>
        <v>333234</v>
      </c>
    </row>
    <row r="8984">
      <c r="A8984" t="str">
        <v>Comedor Social</v>
      </c>
      <c r="B8984" t="str">
        <v>SUCHITEPÉQUEZ</v>
      </c>
      <c r="C8984" t="str">
        <v>SAN ANTONIO SUCHITEPÉQUEZ</v>
      </c>
      <c r="D8984" t="str">
        <v>Desayuno</v>
      </c>
      <c r="E8984" t="str">
        <v>05 Mayo</v>
      </c>
      <c r="F8984">
        <v>5</v>
      </c>
      <c r="G8984" s="1">
        <f>COMEDORES!M337</f>
        <v>4000</v>
      </c>
      <c r="H8984" s="1">
        <f>COMEDORES!N337</f>
        <v>287793</v>
      </c>
    </row>
    <row r="8985">
      <c r="A8985" t="str">
        <v>Comedor Social</v>
      </c>
      <c r="B8985" t="str">
        <v>SUCHITEPÉQUEZ</v>
      </c>
      <c r="C8985" t="str">
        <v>SAN ANTONIO SUCHITEPÉQUEZ</v>
      </c>
      <c r="D8985" t="str">
        <v>Desayuno</v>
      </c>
      <c r="E8985" t="str">
        <v>06 Junio</v>
      </c>
      <c r="F8985">
        <v>6</v>
      </c>
      <c r="G8985" s="1">
        <f>COMEDORES!O337</f>
        <v>4200</v>
      </c>
      <c r="H8985" s="1">
        <f>COMEDORES!P337</f>
        <v>302940</v>
      </c>
    </row>
    <row r="8986">
      <c r="A8986" t="str">
        <v>Comedor Social</v>
      </c>
      <c r="B8986" t="str">
        <v>SUCHITEPÉQUEZ</v>
      </c>
      <c r="C8986" t="str">
        <v>SAN ANTONIO SUCHITEPÉQUEZ</v>
      </c>
      <c r="D8986" t="str">
        <v>Desayuno</v>
      </c>
      <c r="E8986" t="str">
        <v>07 Julio</v>
      </c>
      <c r="F8986">
        <v>7</v>
      </c>
      <c r="G8986" s="1">
        <f>COMEDORES!Q337</f>
        <v>4600</v>
      </c>
      <c r="H8986" s="1">
        <f>COMEDORES!R337</f>
        <v>318087</v>
      </c>
    </row>
    <row r="8987">
      <c r="A8987" t="str">
        <v>Comedor Social</v>
      </c>
      <c r="B8987" t="str">
        <v>SUCHITEPÉQUEZ</v>
      </c>
      <c r="C8987" t="str">
        <v>SAN ANTONIO SUCHITEPÉQUEZ</v>
      </c>
      <c r="D8987" t="str">
        <v>Desayuno</v>
      </c>
      <c r="E8987" t="str">
        <v>08 Agosto</v>
      </c>
      <c r="F8987">
        <v>8</v>
      </c>
      <c r="G8987" s="1">
        <f>COMEDORES!S337</f>
        <v>4200</v>
      </c>
      <c r="H8987" s="1">
        <f>COMEDORES!T337</f>
        <v>348381</v>
      </c>
    </row>
    <row r="8988">
      <c r="A8988" t="str">
        <v>Comedor Social</v>
      </c>
      <c r="B8988" t="str">
        <v>SUCHITEPÉQUEZ</v>
      </c>
      <c r="C8988" t="str">
        <v>SAN ANTONIO SUCHITEPÉQUEZ</v>
      </c>
      <c r="D8988" t="str">
        <v>Desayuno</v>
      </c>
      <c r="E8988" t="str">
        <v>09 Septiembre</v>
      </c>
      <c r="F8988">
        <v>9</v>
      </c>
      <c r="G8988" s="1">
        <f>COMEDORES!U337</f>
        <v>4000</v>
      </c>
      <c r="H8988" s="1">
        <f>COMEDORES!V337</f>
        <v>318087</v>
      </c>
    </row>
    <row r="8989">
      <c r="A8989" t="str">
        <v>Comedor Social</v>
      </c>
      <c r="B8989" t="str">
        <v>SUCHITEPÉQUEZ</v>
      </c>
      <c r="C8989" t="str">
        <v>SAN ANTONIO SUCHITEPÉQUEZ</v>
      </c>
      <c r="D8989" t="str">
        <v>Almuerzo</v>
      </c>
      <c r="E8989" t="str">
        <v>01 Enero</v>
      </c>
      <c r="F8989">
        <v>1</v>
      </c>
      <c r="G8989" s="1">
        <f>COMEDORES!E338</f>
        <v>4750</v>
      </c>
      <c r="H8989" s="1">
        <f>COMEDORES!F338</f>
        <v>0</v>
      </c>
    </row>
    <row r="8990">
      <c r="A8990" t="str">
        <v>Comedor Social</v>
      </c>
      <c r="B8990" t="str">
        <v>SUCHITEPÉQUEZ</v>
      </c>
      <c r="C8990" t="str">
        <v>SAN ANTONIO SUCHITEPÉQUEZ</v>
      </c>
      <c r="D8990" t="str">
        <v>Almuerzo</v>
      </c>
      <c r="E8990" t="str">
        <v>02 Febrero</v>
      </c>
      <c r="F8990">
        <v>2</v>
      </c>
      <c r="G8990" s="1">
        <f>COMEDORES!G338</f>
        <v>5000</v>
      </c>
      <c r="H8990" s="1">
        <f>COMEDORES!H338</f>
        <v>0</v>
      </c>
    </row>
    <row r="8991">
      <c r="A8991" t="str">
        <v>Comedor Social</v>
      </c>
      <c r="B8991" t="str">
        <v>SUCHITEPÉQUEZ</v>
      </c>
      <c r="C8991" t="str">
        <v>SAN ANTONIO SUCHITEPÉQUEZ</v>
      </c>
      <c r="D8991" t="str">
        <v>Almuerzo</v>
      </c>
      <c r="E8991" t="str">
        <v>03 Marzo</v>
      </c>
      <c r="F8991">
        <v>3</v>
      </c>
      <c r="G8991" s="1">
        <f>COMEDORES!I338</f>
        <v>5500</v>
      </c>
      <c r="H8991" s="1">
        <f>COMEDORES!J338</f>
        <v>0</v>
      </c>
    </row>
    <row r="8992">
      <c r="A8992" t="str">
        <v>Comedor Social</v>
      </c>
      <c r="B8992" t="str">
        <v>SUCHITEPÉQUEZ</v>
      </c>
      <c r="C8992" t="str">
        <v>SAN ANTONIO SUCHITEPÉQUEZ</v>
      </c>
      <c r="D8992" t="str">
        <v>Almuerzo</v>
      </c>
      <c r="E8992" t="str">
        <v>04 Abril</v>
      </c>
      <c r="F8992">
        <v>4</v>
      </c>
      <c r="G8992" s="1">
        <f>COMEDORES!K338</f>
        <v>4750</v>
      </c>
      <c r="H8992" s="1">
        <f>COMEDORES!L338</f>
        <v>0</v>
      </c>
    </row>
    <row r="8993">
      <c r="A8993" t="str">
        <v>Comedor Social</v>
      </c>
      <c r="B8993" t="str">
        <v>SUCHITEPÉQUEZ</v>
      </c>
      <c r="C8993" t="str">
        <v>SAN ANTONIO SUCHITEPÉQUEZ</v>
      </c>
      <c r="D8993" t="str">
        <v>Almuerzo</v>
      </c>
      <c r="E8993" t="str">
        <v>05 Mayo</v>
      </c>
      <c r="F8993">
        <v>5</v>
      </c>
      <c r="G8993" s="1">
        <f>COMEDORES!M338</f>
        <v>5000</v>
      </c>
      <c r="H8993" s="1">
        <f>COMEDORES!N338</f>
        <v>0</v>
      </c>
    </row>
    <row r="8994">
      <c r="A8994" t="str">
        <v>Comedor Social</v>
      </c>
      <c r="B8994" t="str">
        <v>SUCHITEPÉQUEZ</v>
      </c>
      <c r="C8994" t="str">
        <v>SAN ANTONIO SUCHITEPÉQUEZ</v>
      </c>
      <c r="D8994" t="str">
        <v>Almuerzo</v>
      </c>
      <c r="E8994" t="str">
        <v>06 Junio</v>
      </c>
      <c r="F8994">
        <v>6</v>
      </c>
      <c r="G8994" s="1">
        <f>COMEDORES!O338</f>
        <v>5250</v>
      </c>
      <c r="H8994" s="1">
        <f>COMEDORES!P338</f>
        <v>0</v>
      </c>
    </row>
    <row r="8995">
      <c r="A8995" t="str">
        <v>Comedor Social</v>
      </c>
      <c r="B8995" t="str">
        <v>SUCHITEPÉQUEZ</v>
      </c>
      <c r="C8995" t="str">
        <v>SAN ANTONIO SUCHITEPÉQUEZ</v>
      </c>
      <c r="D8995" t="str">
        <v>Almuerzo</v>
      </c>
      <c r="E8995" t="str">
        <v>07 Julio</v>
      </c>
      <c r="F8995">
        <v>7</v>
      </c>
      <c r="G8995" s="1">
        <f>COMEDORES!Q338</f>
        <v>5750</v>
      </c>
      <c r="H8995" s="1">
        <f>COMEDORES!R338</f>
        <v>0</v>
      </c>
    </row>
    <row r="8996">
      <c r="A8996" t="str">
        <v>Comedor Social</v>
      </c>
      <c r="B8996" t="str">
        <v>SUCHITEPÉQUEZ</v>
      </c>
      <c r="C8996" t="str">
        <v>SAN ANTONIO SUCHITEPÉQUEZ</v>
      </c>
      <c r="D8996" t="str">
        <v>Almuerzo</v>
      </c>
      <c r="E8996" t="str">
        <v>08 Agosto</v>
      </c>
      <c r="F8996">
        <v>8</v>
      </c>
      <c r="G8996" s="1">
        <f>COMEDORES!S338</f>
        <v>5250</v>
      </c>
      <c r="H8996" s="1">
        <f>COMEDORES!T338</f>
        <v>0</v>
      </c>
    </row>
    <row r="8997">
      <c r="A8997" t="str">
        <v>Comedor Social</v>
      </c>
      <c r="B8997" t="str">
        <v>SUCHITEPÉQUEZ</v>
      </c>
      <c r="C8997" t="str">
        <v>SAN ANTONIO SUCHITEPÉQUEZ</v>
      </c>
      <c r="D8997" t="str">
        <v>Almuerzo</v>
      </c>
      <c r="E8997" t="str">
        <v>09 Septiembre</v>
      </c>
      <c r="F8997">
        <v>9</v>
      </c>
      <c r="G8997" s="1">
        <f>COMEDORES!U338</f>
        <v>5000</v>
      </c>
      <c r="H8997" s="1">
        <f>COMEDORES!V338</f>
        <v>0</v>
      </c>
    </row>
    <row r="8998">
      <c r="A8998" t="str">
        <v>Comedor Social</v>
      </c>
      <c r="B8998" t="str">
        <v>SUCHITEPÉQUEZ</v>
      </c>
      <c r="C8998" t="str">
        <v>SAN BERNARDINO</v>
      </c>
      <c r="D8998" t="str">
        <v>Desayuno</v>
      </c>
      <c r="E8998" t="str">
        <v>01 Enero</v>
      </c>
      <c r="F8998">
        <v>1</v>
      </c>
      <c r="G8998" s="1">
        <f>COMEDORES!E339</f>
        <v>2300</v>
      </c>
      <c r="H8998" s="1">
        <f>COMEDORES!F339</f>
        <v>0</v>
      </c>
    </row>
    <row r="8999">
      <c r="A8999" t="str">
        <v>Comedor Social</v>
      </c>
      <c r="B8999" t="str">
        <v>SUCHITEPÉQUEZ</v>
      </c>
      <c r="C8999" t="str">
        <v>SAN BERNARDINO</v>
      </c>
      <c r="D8999" t="str">
        <v>Desayuno</v>
      </c>
      <c r="E8999" t="str">
        <v>02 Febrero</v>
      </c>
      <c r="F8999">
        <v>2</v>
      </c>
      <c r="G8999" s="1">
        <f>COMEDORES!G339</f>
        <v>2000</v>
      </c>
      <c r="H8999" s="1">
        <f>COMEDORES!H339</f>
        <v>0</v>
      </c>
    </row>
    <row r="9000">
      <c r="A9000" t="str">
        <v>Comedor Social</v>
      </c>
      <c r="B9000" t="str">
        <v>SUCHITEPÉQUEZ</v>
      </c>
      <c r="C9000" t="str">
        <v>SAN BERNARDINO</v>
      </c>
      <c r="D9000" t="str">
        <v>Desayuno</v>
      </c>
      <c r="E9000" t="str">
        <v>03 Marzo</v>
      </c>
      <c r="F9000">
        <v>3</v>
      </c>
      <c r="G9000" s="1">
        <f>COMEDORES!I339</f>
        <v>2200</v>
      </c>
      <c r="H9000" s="1">
        <f>COMEDORES!J339</f>
        <v>361638</v>
      </c>
    </row>
    <row r="9001">
      <c r="A9001" t="str">
        <v>Comedor Social</v>
      </c>
      <c r="B9001" t="str">
        <v>SUCHITEPÉQUEZ</v>
      </c>
      <c r="C9001" t="str">
        <v>SAN BERNARDINO</v>
      </c>
      <c r="D9001" t="str">
        <v>Desayuno</v>
      </c>
      <c r="E9001" t="str">
        <v>04 Abril</v>
      </c>
      <c r="F9001">
        <v>4</v>
      </c>
      <c r="G9001" s="1">
        <f>COMEDORES!K339</f>
        <v>1900</v>
      </c>
      <c r="H9001" s="1">
        <f>COMEDORES!L339</f>
        <v>185922</v>
      </c>
    </row>
    <row r="9002">
      <c r="A9002" t="str">
        <v>Comedor Social</v>
      </c>
      <c r="B9002" t="str">
        <v>SUCHITEPÉQUEZ</v>
      </c>
      <c r="C9002" t="str">
        <v>SAN BERNARDINO</v>
      </c>
      <c r="D9002" t="str">
        <v>Desayuno</v>
      </c>
      <c r="E9002" t="str">
        <v>05 Mayo</v>
      </c>
      <c r="F9002">
        <v>5</v>
      </c>
      <c r="G9002" s="1">
        <f>COMEDORES!M339</f>
        <v>2000</v>
      </c>
      <c r="H9002" s="1">
        <f>COMEDORES!N339</f>
        <v>160569</v>
      </c>
    </row>
    <row r="9003">
      <c r="A9003" t="str">
        <v>Comedor Social</v>
      </c>
      <c r="B9003" t="str">
        <v>SUCHITEPÉQUEZ</v>
      </c>
      <c r="C9003" t="str">
        <v>SAN BERNARDINO</v>
      </c>
      <c r="D9003" t="str">
        <v>Desayuno</v>
      </c>
      <c r="E9003" t="str">
        <v>06 Junio</v>
      </c>
      <c r="F9003">
        <v>6</v>
      </c>
      <c r="G9003" s="1">
        <f>COMEDORES!O339</f>
        <v>2100</v>
      </c>
      <c r="H9003" s="1">
        <f>COMEDORES!P339</f>
        <v>169020</v>
      </c>
    </row>
    <row r="9004">
      <c r="A9004" t="str">
        <v>Comedor Social</v>
      </c>
      <c r="B9004" t="str">
        <v>SUCHITEPÉQUEZ</v>
      </c>
      <c r="C9004" t="str">
        <v>SAN BERNARDINO</v>
      </c>
      <c r="D9004" t="str">
        <v>Desayuno</v>
      </c>
      <c r="E9004" t="str">
        <v>07 Julio</v>
      </c>
      <c r="F9004">
        <v>7</v>
      </c>
      <c r="G9004" s="1">
        <f>COMEDORES!Q339</f>
        <v>2300</v>
      </c>
      <c r="H9004" s="1">
        <f>COMEDORES!R339</f>
        <v>177471</v>
      </c>
    </row>
    <row r="9005">
      <c r="A9005" t="str">
        <v>Comedor Social</v>
      </c>
      <c r="B9005" t="str">
        <v>SUCHITEPÉQUEZ</v>
      </c>
      <c r="C9005" t="str">
        <v>SAN BERNARDINO</v>
      </c>
      <c r="D9005" t="str">
        <v>Desayuno</v>
      </c>
      <c r="E9005" t="str">
        <v>08 Agosto</v>
      </c>
      <c r="F9005">
        <v>8</v>
      </c>
      <c r="G9005" s="1">
        <f>COMEDORES!S339</f>
        <v>2100</v>
      </c>
      <c r="H9005" s="1">
        <f>COMEDORES!T339</f>
        <v>194373</v>
      </c>
    </row>
    <row r="9006">
      <c r="A9006" t="str">
        <v>Comedor Social</v>
      </c>
      <c r="B9006" t="str">
        <v>SUCHITEPÉQUEZ</v>
      </c>
      <c r="C9006" t="str">
        <v>SAN BERNARDINO</v>
      </c>
      <c r="D9006" t="str">
        <v>Desayuno</v>
      </c>
      <c r="E9006" t="str">
        <v>09 Septiembre</v>
      </c>
      <c r="F9006">
        <v>9</v>
      </c>
      <c r="G9006" s="1">
        <f>COMEDORES!U339</f>
        <v>2000</v>
      </c>
      <c r="H9006" s="1">
        <f>COMEDORES!V339</f>
        <v>177471</v>
      </c>
    </row>
    <row r="9007">
      <c r="A9007" t="str">
        <v>Comedor Social</v>
      </c>
      <c r="B9007" t="str">
        <v>SUCHITEPÉQUEZ</v>
      </c>
      <c r="C9007" t="str">
        <v>SAN BERNARDINO</v>
      </c>
      <c r="D9007" t="str">
        <v>Almuerzo</v>
      </c>
      <c r="E9007" t="str">
        <v>01 Enero</v>
      </c>
      <c r="F9007">
        <v>1</v>
      </c>
      <c r="G9007" s="1">
        <f>COMEDORES!E340</f>
        <v>3400</v>
      </c>
      <c r="H9007" s="1">
        <f>COMEDORES!F340</f>
        <v>0</v>
      </c>
    </row>
    <row r="9008">
      <c r="A9008" t="str">
        <v>Comedor Social</v>
      </c>
      <c r="B9008" t="str">
        <v>SUCHITEPÉQUEZ</v>
      </c>
      <c r="C9008" t="str">
        <v>SAN BERNARDINO</v>
      </c>
      <c r="D9008" t="str">
        <v>Almuerzo</v>
      </c>
      <c r="E9008" t="str">
        <v>02 Febrero</v>
      </c>
      <c r="F9008">
        <v>2</v>
      </c>
      <c r="G9008" s="1">
        <f>COMEDORES!G340</f>
        <v>3000</v>
      </c>
      <c r="H9008" s="1">
        <f>COMEDORES!H340</f>
        <v>0</v>
      </c>
    </row>
    <row r="9009">
      <c r="A9009" t="str">
        <v>Comedor Social</v>
      </c>
      <c r="B9009" t="str">
        <v>SUCHITEPÉQUEZ</v>
      </c>
      <c r="C9009" t="str">
        <v>SAN BERNARDINO</v>
      </c>
      <c r="D9009" t="str">
        <v>Almuerzo</v>
      </c>
      <c r="E9009" t="str">
        <v>03 Marzo</v>
      </c>
      <c r="F9009">
        <v>3</v>
      </c>
      <c r="G9009" s="1">
        <f>COMEDORES!I340</f>
        <v>3300</v>
      </c>
      <c r="H9009" s="1">
        <f>COMEDORES!J340</f>
        <v>0</v>
      </c>
    </row>
    <row r="9010">
      <c r="A9010" t="str">
        <v>Comedor Social</v>
      </c>
      <c r="B9010" t="str">
        <v>SUCHITEPÉQUEZ</v>
      </c>
      <c r="C9010" t="str">
        <v>SAN BERNARDINO</v>
      </c>
      <c r="D9010" t="str">
        <v>Almuerzo</v>
      </c>
      <c r="E9010" t="str">
        <v>04 Abril</v>
      </c>
      <c r="F9010">
        <v>4</v>
      </c>
      <c r="G9010" s="1">
        <f>COMEDORES!K340</f>
        <v>2850</v>
      </c>
      <c r="H9010" s="1">
        <f>COMEDORES!L340</f>
        <v>0</v>
      </c>
    </row>
    <row r="9011">
      <c r="A9011" t="str">
        <v>Comedor Social</v>
      </c>
      <c r="B9011" t="str">
        <v>SUCHITEPÉQUEZ</v>
      </c>
      <c r="C9011" t="str">
        <v>SAN BERNARDINO</v>
      </c>
      <c r="D9011" t="str">
        <v>Almuerzo</v>
      </c>
      <c r="E9011" t="str">
        <v>05 Mayo</v>
      </c>
      <c r="F9011">
        <v>5</v>
      </c>
      <c r="G9011" s="1">
        <f>COMEDORES!M340</f>
        <v>3000</v>
      </c>
      <c r="H9011" s="1">
        <f>COMEDORES!N340</f>
        <v>0</v>
      </c>
    </row>
    <row r="9012">
      <c r="A9012" t="str">
        <v>Comedor Social</v>
      </c>
      <c r="B9012" t="str">
        <v>SUCHITEPÉQUEZ</v>
      </c>
      <c r="C9012" t="str">
        <v>SAN BERNARDINO</v>
      </c>
      <c r="D9012" t="str">
        <v>Almuerzo</v>
      </c>
      <c r="E9012" t="str">
        <v>06 Junio</v>
      </c>
      <c r="F9012">
        <v>6</v>
      </c>
      <c r="G9012" s="1">
        <f>COMEDORES!O340</f>
        <v>3150</v>
      </c>
      <c r="H9012" s="1">
        <f>COMEDORES!P340</f>
        <v>0</v>
      </c>
    </row>
    <row r="9013">
      <c r="A9013" t="str">
        <v>Comedor Social</v>
      </c>
      <c r="B9013" t="str">
        <v>SUCHITEPÉQUEZ</v>
      </c>
      <c r="C9013" t="str">
        <v>SAN BERNARDINO</v>
      </c>
      <c r="D9013" t="str">
        <v>Almuerzo</v>
      </c>
      <c r="E9013" t="str">
        <v>07 Julio</v>
      </c>
      <c r="F9013">
        <v>7</v>
      </c>
      <c r="G9013" s="1">
        <f>COMEDORES!Q340</f>
        <v>3450</v>
      </c>
      <c r="H9013" s="1">
        <f>COMEDORES!R340</f>
        <v>0</v>
      </c>
    </row>
    <row r="9014">
      <c r="A9014" t="str">
        <v>Comedor Social</v>
      </c>
      <c r="B9014" t="str">
        <v>SUCHITEPÉQUEZ</v>
      </c>
      <c r="C9014" t="str">
        <v>SAN BERNARDINO</v>
      </c>
      <c r="D9014" t="str">
        <v>Almuerzo</v>
      </c>
      <c r="E9014" t="str">
        <v>08 Agosto</v>
      </c>
      <c r="F9014">
        <v>8</v>
      </c>
      <c r="G9014" s="1">
        <f>COMEDORES!S340</f>
        <v>3150</v>
      </c>
      <c r="H9014" s="1">
        <f>COMEDORES!T340</f>
        <v>0</v>
      </c>
    </row>
    <row r="9015">
      <c r="A9015" t="str">
        <v>Comedor Social</v>
      </c>
      <c r="B9015" t="str">
        <v>SUCHITEPÉQUEZ</v>
      </c>
      <c r="C9015" t="str">
        <v>SAN BERNARDINO</v>
      </c>
      <c r="D9015" t="str">
        <v>Almuerzo</v>
      </c>
      <c r="E9015" t="str">
        <v>09 Septiembre</v>
      </c>
      <c r="F9015">
        <v>9</v>
      </c>
      <c r="G9015" s="1">
        <f>COMEDORES!U340</f>
        <v>3000</v>
      </c>
      <c r="H9015" s="1">
        <f>COMEDORES!V340</f>
        <v>0</v>
      </c>
    </row>
    <row r="9016">
      <c r="A9016" t="str">
        <v>Comedor Social</v>
      </c>
      <c r="B9016" t="str">
        <v>SUCHITEPÉQUEZ</v>
      </c>
      <c r="C9016" t="str">
        <v>SAN FRANCISCO ZAPOTITLAN</v>
      </c>
      <c r="D9016" t="str">
        <v>Desayuno</v>
      </c>
      <c r="E9016" t="str">
        <v>01 Enero</v>
      </c>
      <c r="F9016">
        <v>1</v>
      </c>
      <c r="G9016" s="1">
        <f>COMEDORES!E341</f>
        <v>0</v>
      </c>
      <c r="H9016" s="1">
        <f>COMEDORES!F341</f>
        <v>0</v>
      </c>
    </row>
    <row r="9017">
      <c r="A9017" t="str">
        <v>Comedor Social</v>
      </c>
      <c r="B9017" t="str">
        <v>SUCHITEPÉQUEZ</v>
      </c>
      <c r="C9017" t="str">
        <v>SAN FRANCISCO ZAPOTITLAN</v>
      </c>
      <c r="D9017" t="str">
        <v>Desayuno</v>
      </c>
      <c r="E9017" t="str">
        <v>02 Febrero</v>
      </c>
      <c r="F9017">
        <v>2</v>
      </c>
      <c r="G9017" s="1">
        <f>COMEDORES!G341</f>
        <v>0</v>
      </c>
      <c r="H9017" s="1">
        <f>COMEDORES!H341</f>
        <v>0</v>
      </c>
    </row>
    <row r="9018">
      <c r="A9018" t="str">
        <v>Comedor Social</v>
      </c>
      <c r="B9018" t="str">
        <v>SUCHITEPÉQUEZ</v>
      </c>
      <c r="C9018" t="str">
        <v>SAN FRANCISCO ZAPOTITLAN</v>
      </c>
      <c r="D9018" t="str">
        <v>Desayuno</v>
      </c>
      <c r="E9018" t="str">
        <v>03 Marzo</v>
      </c>
      <c r="F9018">
        <v>3</v>
      </c>
      <c r="G9018" s="1">
        <f>COMEDORES!I341</f>
        <v>0</v>
      </c>
      <c r="H9018" s="1">
        <f>COMEDORES!J341</f>
        <v>0</v>
      </c>
    </row>
    <row r="9019">
      <c r="A9019" t="str">
        <v>Comedor Social</v>
      </c>
      <c r="B9019" t="str">
        <v>SUCHITEPÉQUEZ</v>
      </c>
      <c r="C9019" t="str">
        <v>SAN FRANCISCO ZAPOTITLAN</v>
      </c>
      <c r="D9019" t="str">
        <v>Desayuno</v>
      </c>
      <c r="E9019" t="str">
        <v>04 Abril</v>
      </c>
      <c r="F9019">
        <v>4</v>
      </c>
      <c r="G9019" s="1">
        <f>COMEDORES!K341</f>
        <v>0</v>
      </c>
      <c r="H9019" s="1">
        <f>COMEDORES!L341</f>
        <v>0</v>
      </c>
    </row>
    <row r="9020">
      <c r="A9020" t="str">
        <v>Comedor Social</v>
      </c>
      <c r="B9020" t="str">
        <v>SUCHITEPÉQUEZ</v>
      </c>
      <c r="C9020" t="str">
        <v>SAN FRANCISCO ZAPOTITLAN</v>
      </c>
      <c r="D9020" t="str">
        <v>Desayuno</v>
      </c>
      <c r="E9020" t="str">
        <v>05 Mayo</v>
      </c>
      <c r="F9020">
        <v>5</v>
      </c>
      <c r="G9020" s="1">
        <f>COMEDORES!M341</f>
        <v>1800</v>
      </c>
      <c r="H9020" s="1">
        <f>COMEDORES!N341</f>
        <v>0</v>
      </c>
    </row>
    <row r="9021">
      <c r="A9021" t="str">
        <v>Comedor Social</v>
      </c>
      <c r="B9021" t="str">
        <v>SUCHITEPÉQUEZ</v>
      </c>
      <c r="C9021" t="str">
        <v>SAN FRANCISCO ZAPOTITLAN</v>
      </c>
      <c r="D9021" t="str">
        <v>Desayuno</v>
      </c>
      <c r="E9021" t="str">
        <v>06 Junio</v>
      </c>
      <c r="F9021">
        <v>6</v>
      </c>
      <c r="G9021" s="1">
        <f>COMEDORES!O341</f>
        <v>2100</v>
      </c>
      <c r="H9021" s="1">
        <f>COMEDORES!P341</f>
        <v>120603</v>
      </c>
    </row>
    <row r="9022">
      <c r="A9022" t="str">
        <v>Comedor Social</v>
      </c>
      <c r="B9022" t="str">
        <v>SUCHITEPÉQUEZ</v>
      </c>
      <c r="C9022" t="str">
        <v>SAN FRANCISCO ZAPOTITLAN</v>
      </c>
      <c r="D9022" t="str">
        <v>Desayuno</v>
      </c>
      <c r="E9022" t="str">
        <v>07 Julio</v>
      </c>
      <c r="F9022">
        <v>7</v>
      </c>
      <c r="G9022" s="1">
        <f>COMEDORES!Q341</f>
        <v>2400</v>
      </c>
      <c r="H9022" s="1">
        <f>COMEDORES!R341</f>
        <v>133350</v>
      </c>
    </row>
    <row r="9023">
      <c r="A9023" t="str">
        <v>Comedor Social</v>
      </c>
      <c r="B9023" t="str">
        <v>SUCHITEPÉQUEZ</v>
      </c>
      <c r="C9023" t="str">
        <v>SAN FRANCISCO ZAPOTITLAN</v>
      </c>
      <c r="D9023" t="str">
        <v>Desayuno</v>
      </c>
      <c r="E9023" t="str">
        <v>08 Agosto</v>
      </c>
      <c r="F9023">
        <v>8</v>
      </c>
      <c r="G9023" s="1">
        <f>COMEDORES!S341</f>
        <v>2100</v>
      </c>
      <c r="H9023" s="1">
        <f>COMEDORES!T341</f>
        <v>146050</v>
      </c>
    </row>
    <row r="9024">
      <c r="A9024" t="str">
        <v>Comedor Social</v>
      </c>
      <c r="B9024" t="str">
        <v>SUCHITEPÉQUEZ</v>
      </c>
      <c r="C9024" t="str">
        <v>SAN FRANCISCO ZAPOTITLAN</v>
      </c>
      <c r="D9024" t="str">
        <v>Desayuno</v>
      </c>
      <c r="E9024" t="str">
        <v>09 Septiembre</v>
      </c>
      <c r="F9024">
        <v>9</v>
      </c>
      <c r="G9024" s="1">
        <f>COMEDORES!U341</f>
        <v>2000</v>
      </c>
      <c r="H9024" s="1">
        <f>COMEDORES!V341</f>
        <v>131649</v>
      </c>
    </row>
    <row r="9025">
      <c r="A9025" t="str">
        <v>Comedor Social</v>
      </c>
      <c r="B9025" t="str">
        <v>SUCHITEPÉQUEZ</v>
      </c>
      <c r="C9025" t="str">
        <v>SAN FRANCISCO ZAPOTITLAN</v>
      </c>
      <c r="D9025" t="str">
        <v>Almuerzo</v>
      </c>
      <c r="E9025" t="str">
        <v>01 Enero</v>
      </c>
      <c r="F9025">
        <v>1</v>
      </c>
      <c r="G9025" s="1">
        <f>COMEDORES!E342</f>
        <v>0</v>
      </c>
      <c r="H9025" s="1">
        <f>COMEDORES!F342</f>
        <v>0</v>
      </c>
    </row>
    <row r="9026">
      <c r="A9026" t="str">
        <v>Comedor Social</v>
      </c>
      <c r="B9026" t="str">
        <v>SUCHITEPÉQUEZ</v>
      </c>
      <c r="C9026" t="str">
        <v>SAN FRANCISCO ZAPOTITLAN</v>
      </c>
      <c r="D9026" t="str">
        <v>Almuerzo</v>
      </c>
      <c r="E9026" t="str">
        <v>02 Febrero</v>
      </c>
      <c r="F9026">
        <v>2</v>
      </c>
      <c r="G9026" s="1">
        <f>COMEDORES!G342</f>
        <v>0</v>
      </c>
      <c r="H9026" s="1">
        <f>COMEDORES!H342</f>
        <v>0</v>
      </c>
    </row>
    <row r="9027">
      <c r="A9027" t="str">
        <v>Comedor Social</v>
      </c>
      <c r="B9027" t="str">
        <v>SUCHITEPÉQUEZ</v>
      </c>
      <c r="C9027" t="str">
        <v>SAN FRANCISCO ZAPOTITLAN</v>
      </c>
      <c r="D9027" t="str">
        <v>Almuerzo</v>
      </c>
      <c r="E9027" t="str">
        <v>03 Marzo</v>
      </c>
      <c r="F9027">
        <v>3</v>
      </c>
      <c r="G9027" s="1">
        <f>COMEDORES!I342</f>
        <v>0</v>
      </c>
      <c r="H9027" s="1">
        <f>COMEDORES!J342</f>
        <v>0</v>
      </c>
    </row>
    <row r="9028">
      <c r="A9028" t="str">
        <v>Comedor Social</v>
      </c>
      <c r="B9028" t="str">
        <v>SUCHITEPÉQUEZ</v>
      </c>
      <c r="C9028" t="str">
        <v>SAN FRANCISCO ZAPOTITLAN</v>
      </c>
      <c r="D9028" t="str">
        <v>Almuerzo</v>
      </c>
      <c r="E9028" t="str">
        <v>04 Abril</v>
      </c>
      <c r="F9028">
        <v>4</v>
      </c>
      <c r="G9028" s="1">
        <f>COMEDORES!K342</f>
        <v>0</v>
      </c>
      <c r="H9028" s="1">
        <f>COMEDORES!L342</f>
        <v>0</v>
      </c>
    </row>
    <row r="9029">
      <c r="A9029" t="str">
        <v>Comedor Social</v>
      </c>
      <c r="B9029" t="str">
        <v>SUCHITEPÉQUEZ</v>
      </c>
      <c r="C9029" t="str">
        <v>SAN FRANCISCO ZAPOTITLAN</v>
      </c>
      <c r="D9029" t="str">
        <v>Almuerzo</v>
      </c>
      <c r="E9029" t="str">
        <v>05 Mayo</v>
      </c>
      <c r="F9029">
        <v>5</v>
      </c>
      <c r="G9029" s="1">
        <f>COMEDORES!M342</f>
        <v>2700</v>
      </c>
      <c r="H9029" s="1">
        <f>COMEDORES!N342</f>
        <v>0</v>
      </c>
    </row>
    <row r="9030">
      <c r="A9030" t="str">
        <v>Comedor Social</v>
      </c>
      <c r="B9030" t="str">
        <v>SUCHITEPÉQUEZ</v>
      </c>
      <c r="C9030" t="str">
        <v>SAN FRANCISCO ZAPOTITLAN</v>
      </c>
      <c r="D9030" t="str">
        <v>Almuerzo</v>
      </c>
      <c r="E9030" t="str">
        <v>06 Junio</v>
      </c>
      <c r="F9030">
        <v>6</v>
      </c>
      <c r="G9030" s="1">
        <f>COMEDORES!O342</f>
        <v>3150</v>
      </c>
      <c r="H9030" s="1">
        <f>COMEDORES!P342</f>
        <v>0</v>
      </c>
    </row>
    <row r="9031">
      <c r="A9031" t="str">
        <v>Comedor Social</v>
      </c>
      <c r="B9031" t="str">
        <v>SUCHITEPÉQUEZ</v>
      </c>
      <c r="C9031" t="str">
        <v>SAN FRANCISCO ZAPOTITLAN</v>
      </c>
      <c r="D9031" t="str">
        <v>Almuerzo</v>
      </c>
      <c r="E9031" t="str">
        <v>07 Julio</v>
      </c>
      <c r="F9031">
        <v>7</v>
      </c>
      <c r="G9031" s="1">
        <f>COMEDORES!Q342</f>
        <v>3600</v>
      </c>
      <c r="H9031" s="1">
        <f>COMEDORES!R342</f>
        <v>0</v>
      </c>
    </row>
    <row r="9032">
      <c r="A9032" t="str">
        <v>Comedor Social</v>
      </c>
      <c r="B9032" t="str">
        <v>SUCHITEPÉQUEZ</v>
      </c>
      <c r="C9032" t="str">
        <v>SAN FRANCISCO ZAPOTITLAN</v>
      </c>
      <c r="D9032" t="str">
        <v>Almuerzo</v>
      </c>
      <c r="E9032" t="str">
        <v>08 Agosto</v>
      </c>
      <c r="F9032">
        <v>8</v>
      </c>
      <c r="G9032" s="1">
        <f>COMEDORES!S342</f>
        <v>3087</v>
      </c>
      <c r="H9032" s="1">
        <f>COMEDORES!T342</f>
        <v>0</v>
      </c>
    </row>
    <row r="9033">
      <c r="A9033" t="str">
        <v>Comedor Social</v>
      </c>
      <c r="B9033" t="str">
        <v>SUCHITEPÉQUEZ</v>
      </c>
      <c r="C9033" t="str">
        <v>SAN FRANCISCO ZAPOTITLAN</v>
      </c>
      <c r="D9033" t="str">
        <v>Almuerzo</v>
      </c>
      <c r="E9033" t="str">
        <v>09 Septiembre</v>
      </c>
      <c r="F9033">
        <v>9</v>
      </c>
      <c r="G9033" s="1">
        <f>COMEDORES!U342</f>
        <v>3000</v>
      </c>
      <c r="H9033" s="1">
        <f>COMEDORES!V342</f>
        <v>0</v>
      </c>
    </row>
    <row r="9034">
      <c r="A9034" t="str">
        <v>Comedor Social</v>
      </c>
      <c r="B9034" t="str">
        <v>SUCHITEPÉQUEZ</v>
      </c>
      <c r="C9034" t="str">
        <v>SAN GABRIEL</v>
      </c>
      <c r="D9034" t="str">
        <v>Desayuno</v>
      </c>
      <c r="E9034" t="str">
        <v>01 Enero</v>
      </c>
      <c r="F9034">
        <v>1</v>
      </c>
      <c r="G9034" s="1">
        <f>COMEDORES!E343</f>
        <v>0</v>
      </c>
      <c r="H9034" s="1">
        <f>COMEDORES!F343</f>
        <v>0</v>
      </c>
    </row>
    <row r="9035">
      <c r="A9035" t="str">
        <v>Comedor Social</v>
      </c>
      <c r="B9035" t="str">
        <v>SUCHITEPÉQUEZ</v>
      </c>
      <c r="C9035" t="str">
        <v>SAN GABRIEL</v>
      </c>
      <c r="D9035" t="str">
        <v>Desayuno</v>
      </c>
      <c r="E9035" t="str">
        <v>02 Febrero</v>
      </c>
      <c r="F9035">
        <v>2</v>
      </c>
      <c r="G9035" s="1">
        <f>COMEDORES!G343</f>
        <v>0</v>
      </c>
      <c r="H9035" s="1">
        <f>COMEDORES!H343</f>
        <v>0</v>
      </c>
    </row>
    <row r="9036">
      <c r="A9036" t="str">
        <v>Comedor Social</v>
      </c>
      <c r="B9036" t="str">
        <v>SUCHITEPÉQUEZ</v>
      </c>
      <c r="C9036" t="str">
        <v>SAN GABRIEL</v>
      </c>
      <c r="D9036" t="str">
        <v>Desayuno</v>
      </c>
      <c r="E9036" t="str">
        <v>03 Marzo</v>
      </c>
      <c r="F9036">
        <v>3</v>
      </c>
      <c r="G9036" s="1">
        <f>COMEDORES!I343</f>
        <v>0</v>
      </c>
      <c r="H9036" s="1">
        <f>COMEDORES!J343</f>
        <v>0</v>
      </c>
    </row>
    <row r="9037">
      <c r="A9037" t="str">
        <v>Comedor Social</v>
      </c>
      <c r="B9037" t="str">
        <v>SUCHITEPÉQUEZ</v>
      </c>
      <c r="C9037" t="str">
        <v>SAN GABRIEL</v>
      </c>
      <c r="D9037" t="str">
        <v>Desayuno</v>
      </c>
      <c r="E9037" t="str">
        <v>04 Abril</v>
      </c>
      <c r="F9037">
        <v>4</v>
      </c>
      <c r="G9037" s="1">
        <f>COMEDORES!K343</f>
        <v>0</v>
      </c>
      <c r="H9037" s="1">
        <f>COMEDORES!L343</f>
        <v>0</v>
      </c>
    </row>
    <row r="9038">
      <c r="A9038" t="str">
        <v>Comedor Social</v>
      </c>
      <c r="B9038" t="str">
        <v>SUCHITEPÉQUEZ</v>
      </c>
      <c r="C9038" t="str">
        <v>SAN GABRIEL</v>
      </c>
      <c r="D9038" t="str">
        <v>Desayuno</v>
      </c>
      <c r="E9038" t="str">
        <v>05 Mayo</v>
      </c>
      <c r="F9038">
        <v>5</v>
      </c>
      <c r="G9038" s="1">
        <f>COMEDORES!M343</f>
        <v>0</v>
      </c>
      <c r="H9038" s="1">
        <f>COMEDORES!N343</f>
        <v>0</v>
      </c>
    </row>
    <row r="9039">
      <c r="A9039" t="str">
        <v>Comedor Social</v>
      </c>
      <c r="B9039" t="str">
        <v>SUCHITEPÉQUEZ</v>
      </c>
      <c r="C9039" t="str">
        <v>SAN GABRIEL</v>
      </c>
      <c r="D9039" t="str">
        <v>Desayuno</v>
      </c>
      <c r="E9039" t="str">
        <v>06 Junio</v>
      </c>
      <c r="F9039">
        <v>6</v>
      </c>
      <c r="G9039" s="1">
        <f>COMEDORES!O343</f>
        <v>0</v>
      </c>
      <c r="H9039" s="1">
        <f>COMEDORES!P343</f>
        <v>0</v>
      </c>
    </row>
    <row r="9040">
      <c r="A9040" t="str">
        <v>Comedor Social</v>
      </c>
      <c r="B9040" t="str">
        <v>SUCHITEPÉQUEZ</v>
      </c>
      <c r="C9040" t="str">
        <v>SAN GABRIEL</v>
      </c>
      <c r="D9040" t="str">
        <v>Desayuno</v>
      </c>
      <c r="E9040" t="str">
        <v>07 Julio</v>
      </c>
      <c r="F9040">
        <v>7</v>
      </c>
      <c r="G9040" s="1">
        <f>COMEDORES!Q343</f>
        <v>0</v>
      </c>
      <c r="H9040" s="1">
        <f>COMEDORES!R343</f>
        <v>0</v>
      </c>
    </row>
    <row r="9041">
      <c r="A9041" t="str">
        <v>Comedor Social</v>
      </c>
      <c r="B9041" t="str">
        <v>SUCHITEPÉQUEZ</v>
      </c>
      <c r="C9041" t="str">
        <v>SAN GABRIEL</v>
      </c>
      <c r="D9041" t="str">
        <v>Desayuno</v>
      </c>
      <c r="E9041" t="str">
        <v>08 Agosto</v>
      </c>
      <c r="F9041">
        <v>8</v>
      </c>
      <c r="G9041" s="1">
        <f>COMEDORES!S343</f>
        <v>1400</v>
      </c>
      <c r="H9041" s="1">
        <f>COMEDORES!T343</f>
        <v>0</v>
      </c>
    </row>
    <row r="9042">
      <c r="A9042" t="str">
        <v>Comedor Social</v>
      </c>
      <c r="B9042" t="str">
        <v>SUCHITEPÉQUEZ</v>
      </c>
      <c r="C9042" t="str">
        <v>SAN GABRIEL</v>
      </c>
      <c r="D9042" t="str">
        <v>Desayuno</v>
      </c>
      <c r="E9042" t="str">
        <v>09 Septiembre</v>
      </c>
      <c r="F9042">
        <v>9</v>
      </c>
      <c r="G9042" s="1">
        <f>COMEDORES!U343</f>
        <v>2000</v>
      </c>
      <c r="H9042" s="1">
        <f>COMEDORES!V343</f>
        <v>118314</v>
      </c>
    </row>
    <row r="9043">
      <c r="A9043" t="str">
        <v>Comedor Social</v>
      </c>
      <c r="B9043" t="str">
        <v>SUCHITEPÉQUEZ</v>
      </c>
      <c r="C9043" t="str">
        <v>SAN GABRIEL</v>
      </c>
      <c r="D9043" t="str">
        <v>Almuerzo</v>
      </c>
      <c r="E9043" t="str">
        <v>01 Enero</v>
      </c>
      <c r="F9043">
        <v>1</v>
      </c>
      <c r="G9043" s="1">
        <f>COMEDORES!E344</f>
        <v>0</v>
      </c>
      <c r="H9043" s="1">
        <f>COMEDORES!F344</f>
        <v>0</v>
      </c>
    </row>
    <row r="9044">
      <c r="A9044" t="str">
        <v>Comedor Social</v>
      </c>
      <c r="B9044" t="str">
        <v>SUCHITEPÉQUEZ</v>
      </c>
      <c r="C9044" t="str">
        <v>SAN GABRIEL</v>
      </c>
      <c r="D9044" t="str">
        <v>Almuerzo</v>
      </c>
      <c r="E9044" t="str">
        <v>02 Febrero</v>
      </c>
      <c r="F9044">
        <v>2</v>
      </c>
      <c r="G9044" s="1">
        <f>COMEDORES!G344</f>
        <v>0</v>
      </c>
      <c r="H9044" s="1">
        <f>COMEDORES!H344</f>
        <v>0</v>
      </c>
    </row>
    <row r="9045">
      <c r="A9045" t="str">
        <v>Comedor Social</v>
      </c>
      <c r="B9045" t="str">
        <v>SUCHITEPÉQUEZ</v>
      </c>
      <c r="C9045" t="str">
        <v>SAN GABRIEL</v>
      </c>
      <c r="D9045" t="str">
        <v>Almuerzo</v>
      </c>
      <c r="E9045" t="str">
        <v>03 Marzo</v>
      </c>
      <c r="F9045">
        <v>3</v>
      </c>
      <c r="G9045" s="1">
        <f>COMEDORES!I344</f>
        <v>0</v>
      </c>
      <c r="H9045" s="1">
        <f>COMEDORES!J344</f>
        <v>0</v>
      </c>
    </row>
    <row r="9046">
      <c r="A9046" t="str">
        <v>Comedor Social</v>
      </c>
      <c r="B9046" t="str">
        <v>SUCHITEPÉQUEZ</v>
      </c>
      <c r="C9046" t="str">
        <v>SAN GABRIEL</v>
      </c>
      <c r="D9046" t="str">
        <v>Almuerzo</v>
      </c>
      <c r="E9046" t="str">
        <v>04 Abril</v>
      </c>
      <c r="F9046">
        <v>4</v>
      </c>
      <c r="G9046" s="1">
        <f>COMEDORES!K344</f>
        <v>0</v>
      </c>
      <c r="H9046" s="1">
        <f>COMEDORES!L344</f>
        <v>0</v>
      </c>
    </row>
    <row r="9047">
      <c r="A9047" t="str">
        <v>Comedor Social</v>
      </c>
      <c r="B9047" t="str">
        <v>SUCHITEPÉQUEZ</v>
      </c>
      <c r="C9047" t="str">
        <v>SAN GABRIEL</v>
      </c>
      <c r="D9047" t="str">
        <v>Almuerzo</v>
      </c>
      <c r="E9047" t="str">
        <v>05 Mayo</v>
      </c>
      <c r="F9047">
        <v>5</v>
      </c>
      <c r="G9047" s="1">
        <f>COMEDORES!M344</f>
        <v>0</v>
      </c>
      <c r="H9047" s="1">
        <f>COMEDORES!N344</f>
        <v>0</v>
      </c>
    </row>
    <row r="9048">
      <c r="A9048" t="str">
        <v>Comedor Social</v>
      </c>
      <c r="B9048" t="str">
        <v>SUCHITEPÉQUEZ</v>
      </c>
      <c r="C9048" t="str">
        <v>SAN GABRIEL</v>
      </c>
      <c r="D9048" t="str">
        <v>Almuerzo</v>
      </c>
      <c r="E9048" t="str">
        <v>06 Junio</v>
      </c>
      <c r="F9048">
        <v>6</v>
      </c>
      <c r="G9048" s="1">
        <f>COMEDORES!O344</f>
        <v>0</v>
      </c>
      <c r="H9048" s="1">
        <f>COMEDORES!P344</f>
        <v>0</v>
      </c>
    </row>
    <row r="9049">
      <c r="A9049" t="str">
        <v>Comedor Social</v>
      </c>
      <c r="B9049" t="str">
        <v>SUCHITEPÉQUEZ</v>
      </c>
      <c r="C9049" t="str">
        <v>SAN GABRIEL</v>
      </c>
      <c r="D9049" t="str">
        <v>Almuerzo</v>
      </c>
      <c r="E9049" t="str">
        <v>07 Julio</v>
      </c>
      <c r="F9049">
        <v>7</v>
      </c>
      <c r="G9049" s="1">
        <f>COMEDORES!Q344</f>
        <v>0</v>
      </c>
      <c r="H9049" s="1">
        <f>COMEDORES!R344</f>
        <v>0</v>
      </c>
    </row>
    <row r="9050">
      <c r="A9050" t="str">
        <v>Comedor Social</v>
      </c>
      <c r="B9050" t="str">
        <v>SUCHITEPÉQUEZ</v>
      </c>
      <c r="C9050" t="str">
        <v>SAN GABRIEL</v>
      </c>
      <c r="D9050" t="str">
        <v>Almuerzo</v>
      </c>
      <c r="E9050" t="str">
        <v>08 Agosto</v>
      </c>
      <c r="F9050">
        <v>8</v>
      </c>
      <c r="G9050" s="1">
        <f>COMEDORES!S344</f>
        <v>2100</v>
      </c>
      <c r="H9050" s="1">
        <f>COMEDORES!T344</f>
        <v>0</v>
      </c>
    </row>
    <row r="9051">
      <c r="A9051" t="str">
        <v>Comedor Social</v>
      </c>
      <c r="B9051" t="str">
        <v>SUCHITEPÉQUEZ</v>
      </c>
      <c r="C9051" t="str">
        <v>SAN GABRIEL</v>
      </c>
      <c r="D9051" t="str">
        <v>Almuerzo</v>
      </c>
      <c r="E9051" t="str">
        <v>09 Septiembre</v>
      </c>
      <c r="F9051">
        <v>9</v>
      </c>
      <c r="G9051" s="1">
        <f>COMEDORES!U344</f>
        <v>3000</v>
      </c>
      <c r="H9051" s="1">
        <f>COMEDORES!V344</f>
        <v>0</v>
      </c>
    </row>
    <row r="9052">
      <c r="A9052" t="str">
        <v>Comedor Social</v>
      </c>
      <c r="B9052" t="str">
        <v>SUCHITEPÉQUEZ</v>
      </c>
      <c r="C9052" t="str">
        <v>SAN LORENZO</v>
      </c>
      <c r="D9052" t="str">
        <v>Desayuno</v>
      </c>
      <c r="E9052" t="str">
        <v>01 Enero</v>
      </c>
      <c r="F9052">
        <v>1</v>
      </c>
      <c r="G9052" s="1">
        <f>COMEDORES!E345</f>
        <v>1800</v>
      </c>
      <c r="H9052" s="1">
        <f>COMEDORES!F345</f>
        <v>0</v>
      </c>
    </row>
    <row r="9053">
      <c r="A9053" t="str">
        <v>Comedor Social</v>
      </c>
      <c r="B9053" t="str">
        <v>SUCHITEPÉQUEZ</v>
      </c>
      <c r="C9053" t="str">
        <v>SAN LORENZO</v>
      </c>
      <c r="D9053" t="str">
        <v>Desayuno</v>
      </c>
      <c r="E9053" t="str">
        <v>02 Febrero</v>
      </c>
      <c r="F9053">
        <v>2</v>
      </c>
      <c r="G9053" s="1">
        <f>COMEDORES!G345</f>
        <v>2000</v>
      </c>
      <c r="H9053" s="1">
        <f>COMEDORES!H345</f>
        <v>0</v>
      </c>
    </row>
    <row r="9054">
      <c r="A9054" t="str">
        <v>Comedor Social</v>
      </c>
      <c r="B9054" t="str">
        <v>SUCHITEPÉQUEZ</v>
      </c>
      <c r="C9054" t="str">
        <v>SAN LORENZO</v>
      </c>
      <c r="D9054" t="str">
        <v>Desayuno</v>
      </c>
      <c r="E9054" t="str">
        <v>03 Marzo</v>
      </c>
      <c r="F9054">
        <v>3</v>
      </c>
      <c r="G9054" s="1">
        <f>COMEDORES!I345</f>
        <v>2200</v>
      </c>
      <c r="H9054" s="1">
        <f>COMEDORES!J345</f>
        <v>257958</v>
      </c>
    </row>
    <row r="9055">
      <c r="A9055" t="str">
        <v>Comedor Social</v>
      </c>
      <c r="B9055" t="str">
        <v>SUCHITEPÉQUEZ</v>
      </c>
      <c r="C9055" t="str">
        <v>SAN LORENZO</v>
      </c>
      <c r="D9055" t="str">
        <v>Desayuno</v>
      </c>
      <c r="E9055" t="str">
        <v>04 Abril</v>
      </c>
      <c r="F9055">
        <v>4</v>
      </c>
      <c r="G9055" s="1">
        <f>COMEDORES!K345</f>
        <v>1900</v>
      </c>
      <c r="H9055" s="1">
        <f>COMEDORES!L345</f>
        <v>147312</v>
      </c>
    </row>
    <row r="9056">
      <c r="A9056" t="str">
        <v>Comedor Social</v>
      </c>
      <c r="B9056" t="str">
        <v>SUCHITEPÉQUEZ</v>
      </c>
      <c r="C9056" t="str">
        <v>SAN LORENZO</v>
      </c>
      <c r="D9056" t="str">
        <v>Desayuno</v>
      </c>
      <c r="E9056" t="str">
        <v>05 Mayo</v>
      </c>
      <c r="F9056">
        <v>5</v>
      </c>
      <c r="G9056" s="1">
        <f>COMEDORES!M345</f>
        <v>2000</v>
      </c>
      <c r="H9056" s="1">
        <f>COMEDORES!N345</f>
        <v>127224</v>
      </c>
    </row>
    <row r="9057">
      <c r="A9057" t="str">
        <v>Comedor Social</v>
      </c>
      <c r="B9057" t="str">
        <v>SUCHITEPÉQUEZ</v>
      </c>
      <c r="C9057" t="str">
        <v>SAN LORENZO</v>
      </c>
      <c r="D9057" t="str">
        <v>Desayuno</v>
      </c>
      <c r="E9057" t="str">
        <v>06 Junio</v>
      </c>
      <c r="F9057">
        <v>6</v>
      </c>
      <c r="G9057" s="1">
        <f>COMEDORES!O345</f>
        <v>2100</v>
      </c>
      <c r="H9057" s="1">
        <f>COMEDORES!P345</f>
        <v>133920</v>
      </c>
    </row>
    <row r="9058">
      <c r="A9058" t="str">
        <v>Comedor Social</v>
      </c>
      <c r="B9058" t="str">
        <v>SUCHITEPÉQUEZ</v>
      </c>
      <c r="C9058" t="str">
        <v>SAN LORENZO</v>
      </c>
      <c r="D9058" t="str">
        <v>Desayuno</v>
      </c>
      <c r="E9058" t="str">
        <v>07 Julio</v>
      </c>
      <c r="F9058">
        <v>7</v>
      </c>
      <c r="G9058" s="1">
        <f>COMEDORES!Q345</f>
        <v>2300</v>
      </c>
      <c r="H9058" s="1">
        <f>COMEDORES!R345</f>
        <v>140616</v>
      </c>
    </row>
    <row r="9059">
      <c r="A9059" t="str">
        <v>Comedor Social</v>
      </c>
      <c r="B9059" t="str">
        <v>SUCHITEPÉQUEZ</v>
      </c>
      <c r="C9059" t="str">
        <v>SAN LORENZO</v>
      </c>
      <c r="D9059" t="str">
        <v>Desayuno</v>
      </c>
      <c r="E9059" t="str">
        <v>08 Agosto</v>
      </c>
      <c r="F9059">
        <v>8</v>
      </c>
      <c r="G9059" s="1">
        <f>COMEDORES!S345</f>
        <v>2100</v>
      </c>
      <c r="H9059" s="1">
        <f>COMEDORES!T345</f>
        <v>154008</v>
      </c>
    </row>
    <row r="9060">
      <c r="A9060" t="str">
        <v>Comedor Social</v>
      </c>
      <c r="B9060" t="str">
        <v>SUCHITEPÉQUEZ</v>
      </c>
      <c r="C9060" t="str">
        <v>SAN LORENZO</v>
      </c>
      <c r="D9060" t="str">
        <v>Desayuno</v>
      </c>
      <c r="E9060" t="str">
        <v>09 Septiembre</v>
      </c>
      <c r="F9060">
        <v>9</v>
      </c>
      <c r="G9060" s="1">
        <f>COMEDORES!U345</f>
        <v>2000</v>
      </c>
      <c r="H9060" s="1">
        <f>COMEDORES!V345</f>
        <v>140616</v>
      </c>
    </row>
    <row r="9061">
      <c r="A9061" t="str">
        <v>Comedor Social</v>
      </c>
      <c r="B9061" t="str">
        <v>SUCHITEPÉQUEZ</v>
      </c>
      <c r="C9061" t="str">
        <v>SAN LORENZO</v>
      </c>
      <c r="D9061" t="str">
        <v>Almuerzo</v>
      </c>
      <c r="E9061" t="str">
        <v>01 Enero</v>
      </c>
      <c r="F9061">
        <v>1</v>
      </c>
      <c r="G9061" s="1">
        <f>COMEDORES!E346</f>
        <v>1900</v>
      </c>
      <c r="H9061" s="1">
        <f>COMEDORES!F346</f>
        <v>0</v>
      </c>
    </row>
    <row r="9062">
      <c r="A9062" t="str">
        <v>Comedor Social</v>
      </c>
      <c r="B9062" t="str">
        <v>SUCHITEPÉQUEZ</v>
      </c>
      <c r="C9062" t="str">
        <v>SAN LORENZO</v>
      </c>
      <c r="D9062" t="str">
        <v>Almuerzo</v>
      </c>
      <c r="E9062" t="str">
        <v>02 Febrero</v>
      </c>
      <c r="F9062">
        <v>2</v>
      </c>
      <c r="G9062" s="1">
        <f>COMEDORES!G346</f>
        <v>2000</v>
      </c>
      <c r="H9062" s="1">
        <f>COMEDORES!H346</f>
        <v>0</v>
      </c>
    </row>
    <row r="9063">
      <c r="A9063" t="str">
        <v>Comedor Social</v>
      </c>
      <c r="B9063" t="str">
        <v>SUCHITEPÉQUEZ</v>
      </c>
      <c r="C9063" t="str">
        <v>SAN LORENZO</v>
      </c>
      <c r="D9063" t="str">
        <v>Almuerzo</v>
      </c>
      <c r="E9063" t="str">
        <v>03 Marzo</v>
      </c>
      <c r="F9063">
        <v>3</v>
      </c>
      <c r="G9063" s="1">
        <f>COMEDORES!I346</f>
        <v>2200</v>
      </c>
      <c r="H9063" s="1">
        <f>COMEDORES!J346</f>
        <v>0</v>
      </c>
    </row>
    <row r="9064">
      <c r="A9064" t="str">
        <v>Comedor Social</v>
      </c>
      <c r="B9064" t="str">
        <v>SUCHITEPÉQUEZ</v>
      </c>
      <c r="C9064" t="str">
        <v>SAN LORENZO</v>
      </c>
      <c r="D9064" t="str">
        <v>Almuerzo</v>
      </c>
      <c r="E9064" t="str">
        <v>04 Abril</v>
      </c>
      <c r="F9064">
        <v>4</v>
      </c>
      <c r="G9064" s="1">
        <f>COMEDORES!K346</f>
        <v>1900</v>
      </c>
      <c r="H9064" s="1">
        <f>COMEDORES!L346</f>
        <v>0</v>
      </c>
    </row>
    <row r="9065">
      <c r="A9065" t="str">
        <v>Comedor Social</v>
      </c>
      <c r="B9065" t="str">
        <v>SUCHITEPÉQUEZ</v>
      </c>
      <c r="C9065" t="str">
        <v>SAN LORENZO</v>
      </c>
      <c r="D9065" t="str">
        <v>Almuerzo</v>
      </c>
      <c r="E9065" t="str">
        <v>05 Mayo</v>
      </c>
      <c r="F9065">
        <v>5</v>
      </c>
      <c r="G9065" s="1">
        <f>COMEDORES!M346</f>
        <v>2000</v>
      </c>
      <c r="H9065" s="1">
        <f>COMEDORES!N346</f>
        <v>0</v>
      </c>
    </row>
    <row r="9066">
      <c r="A9066" t="str">
        <v>Comedor Social</v>
      </c>
      <c r="B9066" t="str">
        <v>SUCHITEPÉQUEZ</v>
      </c>
      <c r="C9066" t="str">
        <v>SAN LORENZO</v>
      </c>
      <c r="D9066" t="str">
        <v>Almuerzo</v>
      </c>
      <c r="E9066" t="str">
        <v>06 Junio</v>
      </c>
      <c r="F9066">
        <v>6</v>
      </c>
      <c r="G9066" s="1">
        <f>COMEDORES!O346</f>
        <v>2100</v>
      </c>
      <c r="H9066" s="1">
        <f>COMEDORES!P346</f>
        <v>0</v>
      </c>
    </row>
    <row r="9067">
      <c r="A9067" t="str">
        <v>Comedor Social</v>
      </c>
      <c r="B9067" t="str">
        <v>SUCHITEPÉQUEZ</v>
      </c>
      <c r="C9067" t="str">
        <v>SAN LORENZO</v>
      </c>
      <c r="D9067" t="str">
        <v>Almuerzo</v>
      </c>
      <c r="E9067" t="str">
        <v>07 Julio</v>
      </c>
      <c r="F9067">
        <v>7</v>
      </c>
      <c r="G9067" s="1">
        <f>COMEDORES!Q346</f>
        <v>2300</v>
      </c>
      <c r="H9067" s="1">
        <f>COMEDORES!R346</f>
        <v>0</v>
      </c>
    </row>
    <row r="9068">
      <c r="A9068" t="str">
        <v>Comedor Social</v>
      </c>
      <c r="B9068" t="str">
        <v>SUCHITEPÉQUEZ</v>
      </c>
      <c r="C9068" t="str">
        <v>SAN LORENZO</v>
      </c>
      <c r="D9068" t="str">
        <v>Almuerzo</v>
      </c>
      <c r="E9068" t="str">
        <v>08 Agosto</v>
      </c>
      <c r="F9068">
        <v>8</v>
      </c>
      <c r="G9068" s="1">
        <f>COMEDORES!S346</f>
        <v>2100</v>
      </c>
      <c r="H9068" s="1">
        <f>COMEDORES!T346</f>
        <v>0</v>
      </c>
    </row>
    <row r="9069">
      <c r="A9069" t="str">
        <v>Comedor Social</v>
      </c>
      <c r="B9069" t="str">
        <v>SUCHITEPÉQUEZ</v>
      </c>
      <c r="C9069" t="str">
        <v>SAN LORENZO</v>
      </c>
      <c r="D9069" t="str">
        <v>Almuerzo</v>
      </c>
      <c r="E9069" t="str">
        <v>09 Septiembre</v>
      </c>
      <c r="F9069">
        <v>9</v>
      </c>
      <c r="G9069" s="1">
        <f>COMEDORES!U346</f>
        <v>2000</v>
      </c>
      <c r="H9069" s="1">
        <f>COMEDORES!V346</f>
        <v>0</v>
      </c>
    </row>
    <row r="9070">
      <c r="A9070" t="str">
        <v>Comedor Social</v>
      </c>
      <c r="B9070" t="str">
        <v>SUCHITEPÉQUEZ</v>
      </c>
      <c r="C9070" t="str">
        <v>SAN PABLO JOCOPILAS</v>
      </c>
      <c r="D9070" t="str">
        <v>Desayuno</v>
      </c>
      <c r="E9070" t="str">
        <v>01 Enero</v>
      </c>
      <c r="F9070">
        <v>1</v>
      </c>
      <c r="G9070" s="1">
        <f>COMEDORES!E347</f>
        <v>1350</v>
      </c>
      <c r="H9070" s="1">
        <f>COMEDORES!F347</f>
        <v>0</v>
      </c>
    </row>
    <row r="9071">
      <c r="A9071" t="str">
        <v>Comedor Social</v>
      </c>
      <c r="B9071" t="str">
        <v>SUCHITEPÉQUEZ</v>
      </c>
      <c r="C9071" t="str">
        <v>SAN PABLO JOCOPILAS</v>
      </c>
      <c r="D9071" t="str">
        <v>Desayuno</v>
      </c>
      <c r="E9071" t="str">
        <v>02 Febrero</v>
      </c>
      <c r="F9071">
        <v>2</v>
      </c>
      <c r="G9071" s="1">
        <f>COMEDORES!G347</f>
        <v>1500</v>
      </c>
      <c r="H9071" s="1">
        <f>COMEDORES!H347</f>
        <v>0</v>
      </c>
    </row>
    <row r="9072">
      <c r="A9072" t="str">
        <v>Comedor Social</v>
      </c>
      <c r="B9072" t="str">
        <v>SUCHITEPÉQUEZ</v>
      </c>
      <c r="C9072" t="str">
        <v>SAN PABLO JOCOPILAS</v>
      </c>
      <c r="D9072" t="str">
        <v>Desayuno</v>
      </c>
      <c r="E9072" t="str">
        <v>03 Marzo</v>
      </c>
      <c r="F9072">
        <v>3</v>
      </c>
      <c r="G9072" s="1">
        <f>COMEDORES!I347</f>
        <v>1650</v>
      </c>
      <c r="H9072" s="1">
        <f>COMEDORES!J347</f>
        <v>227691</v>
      </c>
    </row>
    <row r="9073">
      <c r="A9073" t="str">
        <v>Comedor Social</v>
      </c>
      <c r="B9073" t="str">
        <v>SUCHITEPÉQUEZ</v>
      </c>
      <c r="C9073" t="str">
        <v>SAN PABLO JOCOPILAS</v>
      </c>
      <c r="D9073" t="str">
        <v>Desayuno</v>
      </c>
      <c r="E9073" t="str">
        <v>04 Abril</v>
      </c>
      <c r="F9073">
        <v>4</v>
      </c>
      <c r="G9073" s="1">
        <f>COMEDORES!K347</f>
        <v>1425</v>
      </c>
      <c r="H9073" s="1">
        <f>COMEDORES!L347</f>
        <v>129789</v>
      </c>
    </row>
    <row r="9074">
      <c r="A9074" t="str">
        <v>Comedor Social</v>
      </c>
      <c r="B9074" t="str">
        <v>SUCHITEPÉQUEZ</v>
      </c>
      <c r="C9074" t="str">
        <v>SAN PABLO JOCOPILAS</v>
      </c>
      <c r="D9074" t="str">
        <v>Desayuno</v>
      </c>
      <c r="E9074" t="str">
        <v>05 Mayo</v>
      </c>
      <c r="F9074">
        <v>5</v>
      </c>
      <c r="G9074" s="1">
        <f>COMEDORES!M347</f>
        <v>1500</v>
      </c>
      <c r="H9074" s="1">
        <f>COMEDORES!N347</f>
        <v>111879.9</v>
      </c>
    </row>
    <row r="9075">
      <c r="A9075" t="str">
        <v>Comedor Social</v>
      </c>
      <c r="B9075" t="str">
        <v>SUCHITEPÉQUEZ</v>
      </c>
      <c r="C9075" t="str">
        <v>SAN PABLO JOCOPILAS</v>
      </c>
      <c r="D9075" t="str">
        <v>Desayuno</v>
      </c>
      <c r="E9075" t="str">
        <v>06 Junio</v>
      </c>
      <c r="F9075">
        <v>6</v>
      </c>
      <c r="G9075" s="1">
        <f>COMEDORES!O347</f>
        <v>1575</v>
      </c>
      <c r="H9075" s="1">
        <f>COMEDORES!P347</f>
        <v>117990</v>
      </c>
    </row>
    <row r="9076">
      <c r="A9076" t="str">
        <v>Comedor Social</v>
      </c>
      <c r="B9076" t="str">
        <v>SUCHITEPÉQUEZ</v>
      </c>
      <c r="C9076" t="str">
        <v>SAN PABLO JOCOPILAS</v>
      </c>
      <c r="D9076" t="str">
        <v>Desayuno</v>
      </c>
      <c r="E9076" t="str">
        <v>07 Julio</v>
      </c>
      <c r="F9076">
        <v>7</v>
      </c>
      <c r="G9076" s="1">
        <f>COMEDORES!Q347</f>
        <v>1725</v>
      </c>
      <c r="H9076" s="1">
        <f>COMEDORES!R347</f>
        <v>123889.5</v>
      </c>
    </row>
    <row r="9077">
      <c r="A9077" t="str">
        <v>Comedor Social</v>
      </c>
      <c r="B9077" t="str">
        <v>SUCHITEPÉQUEZ</v>
      </c>
      <c r="C9077" t="str">
        <v>SAN PABLO JOCOPILAS</v>
      </c>
      <c r="D9077" t="str">
        <v>Desayuno</v>
      </c>
      <c r="E9077" t="str">
        <v>08 Agosto</v>
      </c>
      <c r="F9077">
        <v>8</v>
      </c>
      <c r="G9077" s="1">
        <f>COMEDORES!S347</f>
        <v>1575</v>
      </c>
      <c r="H9077" s="1">
        <f>COMEDORES!T347</f>
        <v>135688.5</v>
      </c>
    </row>
    <row r="9078">
      <c r="A9078" t="str">
        <v>Comedor Social</v>
      </c>
      <c r="B9078" t="str">
        <v>SUCHITEPÉQUEZ</v>
      </c>
      <c r="C9078" t="str">
        <v>SAN PABLO JOCOPILAS</v>
      </c>
      <c r="D9078" t="str">
        <v>Desayuno</v>
      </c>
      <c r="E9078" t="str">
        <v>09 Septiembre</v>
      </c>
      <c r="F9078">
        <v>9</v>
      </c>
      <c r="G9078" s="1">
        <f>COMEDORES!U347</f>
        <v>1500</v>
      </c>
      <c r="H9078" s="1">
        <f>COMEDORES!V347</f>
        <v>123889.5</v>
      </c>
    </row>
    <row r="9079">
      <c r="A9079" t="str">
        <v>Comedor Social</v>
      </c>
      <c r="B9079" t="str">
        <v>SUCHITEPÉQUEZ</v>
      </c>
      <c r="C9079" t="str">
        <v>SAN PABLO JOCOPILAS</v>
      </c>
      <c r="D9079" t="str">
        <v>Almuerzo</v>
      </c>
      <c r="E9079" t="str">
        <v>01 Enero</v>
      </c>
      <c r="F9079">
        <v>1</v>
      </c>
      <c r="G9079" s="1">
        <f>COMEDORES!E348</f>
        <v>1900</v>
      </c>
      <c r="H9079" s="1">
        <f>COMEDORES!F348</f>
        <v>0</v>
      </c>
    </row>
    <row r="9080">
      <c r="A9080" t="str">
        <v>Comedor Social</v>
      </c>
      <c r="B9080" t="str">
        <v>SUCHITEPÉQUEZ</v>
      </c>
      <c r="C9080" t="str">
        <v>SAN PABLO JOCOPILAS</v>
      </c>
      <c r="D9080" t="str">
        <v>Almuerzo</v>
      </c>
      <c r="E9080" t="str">
        <v>02 Febrero</v>
      </c>
      <c r="F9080">
        <v>2</v>
      </c>
      <c r="G9080" s="1">
        <f>COMEDORES!G348</f>
        <v>2000</v>
      </c>
      <c r="H9080" s="1">
        <f>COMEDORES!H348</f>
        <v>0</v>
      </c>
    </row>
    <row r="9081">
      <c r="A9081" t="str">
        <v>Comedor Social</v>
      </c>
      <c r="B9081" t="str">
        <v>SUCHITEPÉQUEZ</v>
      </c>
      <c r="C9081" t="str">
        <v>SAN PABLO JOCOPILAS</v>
      </c>
      <c r="D9081" t="str">
        <v>Almuerzo</v>
      </c>
      <c r="E9081" t="str">
        <v>03 Marzo</v>
      </c>
      <c r="F9081">
        <v>3</v>
      </c>
      <c r="G9081" s="1">
        <f>COMEDORES!I348</f>
        <v>2200</v>
      </c>
      <c r="H9081" s="1">
        <f>COMEDORES!J348</f>
        <v>0</v>
      </c>
    </row>
    <row r="9082">
      <c r="A9082" t="str">
        <v>Comedor Social</v>
      </c>
      <c r="B9082" t="str">
        <v>SUCHITEPÉQUEZ</v>
      </c>
      <c r="C9082" t="str">
        <v>SAN PABLO JOCOPILAS</v>
      </c>
      <c r="D9082" t="str">
        <v>Almuerzo</v>
      </c>
      <c r="E9082" t="str">
        <v>04 Abril</v>
      </c>
      <c r="F9082">
        <v>4</v>
      </c>
      <c r="G9082" s="1">
        <f>COMEDORES!K348</f>
        <v>1894</v>
      </c>
      <c r="H9082" s="1">
        <f>COMEDORES!L348</f>
        <v>0</v>
      </c>
    </row>
    <row r="9083">
      <c r="A9083" t="str">
        <v>Comedor Social</v>
      </c>
      <c r="B9083" t="str">
        <v>SUCHITEPÉQUEZ</v>
      </c>
      <c r="C9083" t="str">
        <v>SAN PABLO JOCOPILAS</v>
      </c>
      <c r="D9083" t="str">
        <v>Almuerzo</v>
      </c>
      <c r="E9083" t="str">
        <v>05 Mayo</v>
      </c>
      <c r="F9083">
        <v>5</v>
      </c>
      <c r="G9083" s="1">
        <f>COMEDORES!M348</f>
        <v>2000</v>
      </c>
      <c r="H9083" s="1">
        <f>COMEDORES!N348</f>
        <v>0</v>
      </c>
    </row>
    <row r="9084">
      <c r="A9084" t="str">
        <v>Comedor Social</v>
      </c>
      <c r="B9084" t="str">
        <v>SUCHITEPÉQUEZ</v>
      </c>
      <c r="C9084" t="str">
        <v>SAN PABLO JOCOPILAS</v>
      </c>
      <c r="D9084" t="str">
        <v>Almuerzo</v>
      </c>
      <c r="E9084" t="str">
        <v>06 Junio</v>
      </c>
      <c r="F9084">
        <v>6</v>
      </c>
      <c r="G9084" s="1">
        <f>COMEDORES!O348</f>
        <v>2100</v>
      </c>
      <c r="H9084" s="1">
        <f>COMEDORES!P348</f>
        <v>0</v>
      </c>
    </row>
    <row r="9085">
      <c r="A9085" t="str">
        <v>Comedor Social</v>
      </c>
      <c r="B9085" t="str">
        <v>SUCHITEPÉQUEZ</v>
      </c>
      <c r="C9085" t="str">
        <v>SAN PABLO JOCOPILAS</v>
      </c>
      <c r="D9085" t="str">
        <v>Almuerzo</v>
      </c>
      <c r="E9085" t="str">
        <v>07 Julio</v>
      </c>
      <c r="F9085">
        <v>7</v>
      </c>
      <c r="G9085" s="1">
        <f>COMEDORES!Q348</f>
        <v>2300</v>
      </c>
      <c r="H9085" s="1">
        <f>COMEDORES!R348</f>
        <v>0</v>
      </c>
    </row>
    <row r="9086">
      <c r="A9086" t="str">
        <v>Comedor Social</v>
      </c>
      <c r="B9086" t="str">
        <v>SUCHITEPÉQUEZ</v>
      </c>
      <c r="C9086" t="str">
        <v>SAN PABLO JOCOPILAS</v>
      </c>
      <c r="D9086" t="str">
        <v>Almuerzo</v>
      </c>
      <c r="E9086" t="str">
        <v>08 Agosto</v>
      </c>
      <c r="F9086">
        <v>8</v>
      </c>
      <c r="G9086" s="1">
        <f>COMEDORES!S348</f>
        <v>2100</v>
      </c>
      <c r="H9086" s="1">
        <f>COMEDORES!T348</f>
        <v>0</v>
      </c>
    </row>
    <row r="9087">
      <c r="A9087" t="str">
        <v>Comedor Social</v>
      </c>
      <c r="B9087" t="str">
        <v>SUCHITEPÉQUEZ</v>
      </c>
      <c r="C9087" t="str">
        <v>SAN PABLO JOCOPILAS</v>
      </c>
      <c r="D9087" t="str">
        <v>Almuerzo</v>
      </c>
      <c r="E9087" t="str">
        <v>09 Septiembre</v>
      </c>
      <c r="F9087">
        <v>9</v>
      </c>
      <c r="G9087" s="1">
        <f>COMEDORES!U348</f>
        <v>2000</v>
      </c>
      <c r="H9087" s="1">
        <f>COMEDORES!V348</f>
        <v>0</v>
      </c>
    </row>
    <row r="9088">
      <c r="A9088" t="str">
        <v>Comedor Social</v>
      </c>
      <c r="B9088" t="str">
        <v>SUCHITEPÉQUEZ</v>
      </c>
      <c r="C9088" t="str">
        <v>SANTA BÁRBARA</v>
      </c>
      <c r="D9088" t="str">
        <v>Desayuno</v>
      </c>
      <c r="E9088" t="str">
        <v>01 Enero</v>
      </c>
      <c r="F9088">
        <v>1</v>
      </c>
      <c r="G9088" s="1">
        <f>COMEDORES!E349</f>
        <v>3150</v>
      </c>
      <c r="H9088" s="1">
        <f>COMEDORES!F349</f>
        <v>0</v>
      </c>
    </row>
    <row r="9089">
      <c r="A9089" t="str">
        <v>Comedor Social</v>
      </c>
      <c r="B9089" t="str">
        <v>SUCHITEPÉQUEZ</v>
      </c>
      <c r="C9089" t="str">
        <v>SANTA BÁRBARA</v>
      </c>
      <c r="D9089" t="str">
        <v>Desayuno</v>
      </c>
      <c r="E9089" t="str">
        <v>02 Febrero</v>
      </c>
      <c r="F9089">
        <v>2</v>
      </c>
      <c r="G9089" s="1">
        <f>COMEDORES!G349</f>
        <v>3000</v>
      </c>
      <c r="H9089" s="1">
        <f>COMEDORES!H349</f>
        <v>0</v>
      </c>
    </row>
    <row r="9090">
      <c r="A9090" t="str">
        <v>Comedor Social</v>
      </c>
      <c r="B9090" t="str">
        <v>SUCHITEPÉQUEZ</v>
      </c>
      <c r="C9090" t="str">
        <v>SANTA BÁRBARA</v>
      </c>
      <c r="D9090" t="str">
        <v>Desayuno</v>
      </c>
      <c r="E9090" t="str">
        <v>03 Marzo</v>
      </c>
      <c r="F9090">
        <v>3</v>
      </c>
      <c r="G9090" s="1">
        <f>COMEDORES!I349</f>
        <v>3300</v>
      </c>
      <c r="H9090" s="1">
        <f>COMEDORES!J349</f>
        <v>537972.84</v>
      </c>
    </row>
    <row r="9091">
      <c r="A9091" t="str">
        <v>Comedor Social</v>
      </c>
      <c r="B9091" t="str">
        <v>SUCHITEPÉQUEZ</v>
      </c>
      <c r="C9091" t="str">
        <v>SANTA BÁRBARA</v>
      </c>
      <c r="D9091" t="str">
        <v>Desayuno</v>
      </c>
      <c r="E9091" t="str">
        <v>04 Abril</v>
      </c>
      <c r="F9091">
        <v>4</v>
      </c>
      <c r="G9091" s="1">
        <f>COMEDORES!K349</f>
        <v>2850</v>
      </c>
      <c r="H9091" s="1">
        <f>COMEDORES!L349</f>
        <v>293905.80000000005</v>
      </c>
    </row>
    <row r="9092">
      <c r="A9092" t="str">
        <v>Comedor Social</v>
      </c>
      <c r="B9092" t="str">
        <v>SUCHITEPÉQUEZ</v>
      </c>
      <c r="C9092" t="str">
        <v>SANTA BÁRBARA</v>
      </c>
      <c r="D9092" t="str">
        <v>Desayuno</v>
      </c>
      <c r="E9092" t="str">
        <v>05 Mayo</v>
      </c>
      <c r="F9092">
        <v>5</v>
      </c>
      <c r="G9092" s="1">
        <f>COMEDORES!M349</f>
        <v>2990</v>
      </c>
      <c r="H9092" s="1">
        <f>COMEDORES!N349</f>
        <v>252155.7</v>
      </c>
    </row>
    <row r="9093">
      <c r="A9093" t="str">
        <v>Comedor Social</v>
      </c>
      <c r="B9093" t="str">
        <v>SUCHITEPÉQUEZ</v>
      </c>
      <c r="C9093" t="str">
        <v>SANTA BÁRBARA</v>
      </c>
      <c r="D9093" t="str">
        <v>Desayuno</v>
      </c>
      <c r="E9093" t="str">
        <v>06 Junio</v>
      </c>
      <c r="F9093">
        <v>6</v>
      </c>
      <c r="G9093" s="1">
        <f>COMEDORES!O349</f>
        <v>3150</v>
      </c>
      <c r="H9093" s="1">
        <f>COMEDORES!P349</f>
        <v>272972.69999999995</v>
      </c>
    </row>
    <row r="9094">
      <c r="A9094" t="str">
        <v>Comedor Social</v>
      </c>
      <c r="B9094" t="str">
        <v>SUCHITEPÉQUEZ</v>
      </c>
      <c r="C9094" t="str">
        <v>SANTA BÁRBARA</v>
      </c>
      <c r="D9094" t="str">
        <v>Desayuno</v>
      </c>
      <c r="E9094" t="str">
        <v>07 Julio</v>
      </c>
      <c r="F9094">
        <v>7</v>
      </c>
      <c r="G9094" s="1">
        <f>COMEDORES!Q349</f>
        <v>3418</v>
      </c>
      <c r="H9094" s="1">
        <f>COMEDORES!R349</f>
        <v>284634</v>
      </c>
    </row>
    <row r="9095">
      <c r="A9095" t="str">
        <v>Comedor Social</v>
      </c>
      <c r="B9095" t="str">
        <v>SUCHITEPÉQUEZ</v>
      </c>
      <c r="C9095" t="str">
        <v>SANTA BÁRBARA</v>
      </c>
      <c r="D9095" t="str">
        <v>Desayuno</v>
      </c>
      <c r="E9095" t="str">
        <v>08 Agosto</v>
      </c>
      <c r="F9095">
        <v>8</v>
      </c>
      <c r="G9095" s="1">
        <f>COMEDORES!S349</f>
        <v>2895</v>
      </c>
      <c r="H9095" s="1">
        <f>COMEDORES!T349</f>
        <v>303702.48</v>
      </c>
    </row>
    <row r="9096">
      <c r="A9096" t="str">
        <v>Comedor Social</v>
      </c>
      <c r="B9096" t="str">
        <v>SUCHITEPÉQUEZ</v>
      </c>
      <c r="C9096" t="str">
        <v>SANTA BÁRBARA</v>
      </c>
      <c r="D9096" t="str">
        <v>Desayuno</v>
      </c>
      <c r="E9096" t="str">
        <v>09 Septiembre</v>
      </c>
      <c r="F9096">
        <v>9</v>
      </c>
      <c r="G9096" s="1">
        <f>COMEDORES!U349</f>
        <v>2918</v>
      </c>
      <c r="H9096" s="1">
        <f>COMEDORES!V349</f>
        <v>271595.7</v>
      </c>
    </row>
    <row r="9097">
      <c r="A9097" t="str">
        <v>Comedor Social</v>
      </c>
      <c r="B9097" t="str">
        <v>SUCHITEPÉQUEZ</v>
      </c>
      <c r="C9097" t="str">
        <v>SANTA BÁRBARA</v>
      </c>
      <c r="D9097" t="str">
        <v>Almuerzo</v>
      </c>
      <c r="E9097" t="str">
        <v>01 Enero</v>
      </c>
      <c r="F9097">
        <v>1</v>
      </c>
      <c r="G9097" s="1">
        <f>COMEDORES!E350</f>
        <v>4750</v>
      </c>
      <c r="H9097" s="1">
        <f>COMEDORES!F350</f>
        <v>0</v>
      </c>
    </row>
    <row r="9098">
      <c r="A9098" t="str">
        <v>Comedor Social</v>
      </c>
      <c r="B9098" t="str">
        <v>SUCHITEPÉQUEZ</v>
      </c>
      <c r="C9098" t="str">
        <v>SANTA BÁRBARA</v>
      </c>
      <c r="D9098" t="str">
        <v>Almuerzo</v>
      </c>
      <c r="E9098" t="str">
        <v>02 Febrero</v>
      </c>
      <c r="F9098">
        <v>2</v>
      </c>
      <c r="G9098" s="1">
        <f>COMEDORES!G350</f>
        <v>5000</v>
      </c>
      <c r="H9098" s="1">
        <f>COMEDORES!H350</f>
        <v>0</v>
      </c>
    </row>
    <row r="9099">
      <c r="A9099" t="str">
        <v>Comedor Social</v>
      </c>
      <c r="B9099" t="str">
        <v>SUCHITEPÉQUEZ</v>
      </c>
      <c r="C9099" t="str">
        <v>SANTA BÁRBARA</v>
      </c>
      <c r="D9099" t="str">
        <v>Almuerzo</v>
      </c>
      <c r="E9099" t="str">
        <v>03 Marzo</v>
      </c>
      <c r="F9099">
        <v>3</v>
      </c>
      <c r="G9099" s="1">
        <f>COMEDORES!I350</f>
        <v>5500</v>
      </c>
      <c r="H9099" s="1">
        <f>COMEDORES!J350</f>
        <v>0</v>
      </c>
    </row>
    <row r="9100">
      <c r="A9100" t="str">
        <v>Comedor Social</v>
      </c>
      <c r="B9100" t="str">
        <v>SUCHITEPÉQUEZ</v>
      </c>
      <c r="C9100" t="str">
        <v>SANTA BÁRBARA</v>
      </c>
      <c r="D9100" t="str">
        <v>Almuerzo</v>
      </c>
      <c r="E9100" t="str">
        <v>04 Abril</v>
      </c>
      <c r="F9100">
        <v>4</v>
      </c>
      <c r="G9100" s="1">
        <f>COMEDORES!K350</f>
        <v>4597</v>
      </c>
      <c r="H9100" s="1">
        <f>COMEDORES!L350</f>
        <v>0</v>
      </c>
    </row>
    <row r="9101">
      <c r="A9101" t="str">
        <v>Comedor Social</v>
      </c>
      <c r="B9101" t="str">
        <v>SUCHITEPÉQUEZ</v>
      </c>
      <c r="C9101" t="str">
        <v>SANTA BÁRBARA</v>
      </c>
      <c r="D9101" t="str">
        <v>Almuerzo</v>
      </c>
      <c r="E9101" t="str">
        <v>05 Mayo</v>
      </c>
      <c r="F9101">
        <v>5</v>
      </c>
      <c r="G9101" s="1">
        <f>COMEDORES!M350</f>
        <v>5063</v>
      </c>
      <c r="H9101" s="1">
        <f>COMEDORES!N350</f>
        <v>0</v>
      </c>
    </row>
    <row r="9102">
      <c r="A9102" t="str">
        <v>Comedor Social</v>
      </c>
      <c r="B9102" t="str">
        <v>SUCHITEPÉQUEZ</v>
      </c>
      <c r="C9102" t="str">
        <v>SANTA BÁRBARA</v>
      </c>
      <c r="D9102" t="str">
        <v>Almuerzo</v>
      </c>
      <c r="E9102" t="str">
        <v>06 Junio</v>
      </c>
      <c r="F9102">
        <v>6</v>
      </c>
      <c r="G9102" s="1">
        <f>COMEDORES!O350</f>
        <v>5250</v>
      </c>
      <c r="H9102" s="1">
        <f>COMEDORES!P350</f>
        <v>0</v>
      </c>
    </row>
    <row r="9103">
      <c r="A9103" t="str">
        <v>Comedor Social</v>
      </c>
      <c r="B9103" t="str">
        <v>SUCHITEPÉQUEZ</v>
      </c>
      <c r="C9103" t="str">
        <v>SANTA BÁRBARA</v>
      </c>
      <c r="D9103" t="str">
        <v>Almuerzo</v>
      </c>
      <c r="E9103" t="str">
        <v>07 Julio</v>
      </c>
      <c r="F9103">
        <v>7</v>
      </c>
      <c r="G9103" s="1">
        <f>COMEDORES!Q350</f>
        <v>5550</v>
      </c>
      <c r="H9103" s="1">
        <f>COMEDORES!R350</f>
        <v>0</v>
      </c>
    </row>
    <row r="9104">
      <c r="A9104" t="str">
        <v>Comedor Social</v>
      </c>
      <c r="B9104" t="str">
        <v>SUCHITEPÉQUEZ</v>
      </c>
      <c r="C9104" t="str">
        <v>SANTA BÁRBARA</v>
      </c>
      <c r="D9104" t="str">
        <v>Almuerzo</v>
      </c>
      <c r="E9104" t="str">
        <v>08 Agosto</v>
      </c>
      <c r="F9104">
        <v>8</v>
      </c>
      <c r="G9104" s="1">
        <f>COMEDORES!S350</f>
        <v>5110</v>
      </c>
      <c r="H9104" s="1">
        <f>COMEDORES!T350</f>
        <v>0</v>
      </c>
    </row>
    <row r="9105">
      <c r="A9105" t="str">
        <v>Comedor Social</v>
      </c>
      <c r="B9105" t="str">
        <v>SUCHITEPÉQUEZ</v>
      </c>
      <c r="C9105" t="str">
        <v>SANTA BÁRBARA</v>
      </c>
      <c r="D9105" t="str">
        <v>Almuerzo</v>
      </c>
      <c r="E9105" t="str">
        <v>09 Septiembre</v>
      </c>
      <c r="F9105">
        <v>9</v>
      </c>
      <c r="G9105" s="1">
        <f>COMEDORES!U350</f>
        <v>4650</v>
      </c>
      <c r="H9105" s="1">
        <f>COMEDORES!V350</f>
        <v>0</v>
      </c>
    </row>
    <row r="9106">
      <c r="A9106" t="str">
        <v>Comedor Social</v>
      </c>
      <c r="B9106" t="str">
        <v>SUCHITEPÉQUEZ</v>
      </c>
      <c r="C9106" t="str">
        <v>SANTO TOMÁS LA UNIÓN</v>
      </c>
      <c r="D9106" t="str">
        <v>Desayuno</v>
      </c>
      <c r="E9106" t="str">
        <v>01 Enero</v>
      </c>
      <c r="F9106">
        <v>1</v>
      </c>
      <c r="G9106" s="1">
        <f>COMEDORES!E351</f>
        <v>1800</v>
      </c>
      <c r="H9106" s="1">
        <f>COMEDORES!F351</f>
        <v>0</v>
      </c>
    </row>
    <row r="9107">
      <c r="A9107" t="str">
        <v>Comedor Social</v>
      </c>
      <c r="B9107" t="str">
        <v>SUCHITEPÉQUEZ</v>
      </c>
      <c r="C9107" t="str">
        <v>SANTO TOMÁS LA UNIÓN</v>
      </c>
      <c r="D9107" t="str">
        <v>Desayuno</v>
      </c>
      <c r="E9107" t="str">
        <v>02 Febrero</v>
      </c>
      <c r="F9107">
        <v>2</v>
      </c>
      <c r="G9107" s="1">
        <f>COMEDORES!G351</f>
        <v>2000</v>
      </c>
      <c r="H9107" s="1">
        <f>COMEDORES!H351</f>
        <v>0</v>
      </c>
    </row>
    <row r="9108">
      <c r="A9108" t="str">
        <v>Comedor Social</v>
      </c>
      <c r="B9108" t="str">
        <v>SUCHITEPÉQUEZ</v>
      </c>
      <c r="C9108" t="str">
        <v>SANTO TOMÁS LA UNIÓN</v>
      </c>
      <c r="D9108" t="str">
        <v>Desayuno</v>
      </c>
      <c r="E9108" t="str">
        <v>03 Marzo</v>
      </c>
      <c r="F9108">
        <v>3</v>
      </c>
      <c r="G9108" s="1">
        <f>COMEDORES!I351</f>
        <v>2200</v>
      </c>
      <c r="H9108" s="1">
        <f>COMEDORES!J351</f>
        <v>292180.5</v>
      </c>
    </row>
    <row r="9109">
      <c r="A9109" t="str">
        <v>Comedor Social</v>
      </c>
      <c r="B9109" t="str">
        <v>SUCHITEPÉQUEZ</v>
      </c>
      <c r="C9109" t="str">
        <v>SANTO TOMÁS LA UNIÓN</v>
      </c>
      <c r="D9109" t="str">
        <v>Desayuno</v>
      </c>
      <c r="E9109" t="str">
        <v>04 Abril</v>
      </c>
      <c r="F9109">
        <v>4</v>
      </c>
      <c r="G9109" s="1">
        <f>COMEDORES!K351</f>
        <v>1900</v>
      </c>
      <c r="H9109" s="1">
        <f>COMEDORES!L351</f>
        <v>166617</v>
      </c>
    </row>
    <row r="9110">
      <c r="A9110" t="str">
        <v>Comedor Social</v>
      </c>
      <c r="B9110" t="str">
        <v>SUCHITEPÉQUEZ</v>
      </c>
      <c r="C9110" t="str">
        <v>SANTO TOMÁS LA UNIÓN</v>
      </c>
      <c r="D9110" t="str">
        <v>Desayuno</v>
      </c>
      <c r="E9110" t="str">
        <v>05 Mayo</v>
      </c>
      <c r="F9110">
        <v>5</v>
      </c>
      <c r="G9110" s="1">
        <f>COMEDORES!M351</f>
        <v>2000</v>
      </c>
      <c r="H9110" s="1">
        <f>COMEDORES!N351</f>
        <v>143896.5</v>
      </c>
    </row>
    <row r="9111">
      <c r="A9111" t="str">
        <v>Comedor Social</v>
      </c>
      <c r="B9111" t="str">
        <v>SUCHITEPÉQUEZ</v>
      </c>
      <c r="C9111" t="str">
        <v>SANTO TOMÁS LA UNIÓN</v>
      </c>
      <c r="D9111" t="str">
        <v>Desayuno</v>
      </c>
      <c r="E9111" t="str">
        <v>06 Junio</v>
      </c>
      <c r="F9111">
        <v>6</v>
      </c>
      <c r="G9111" s="1">
        <f>COMEDORES!O351</f>
        <v>1950</v>
      </c>
      <c r="H9111" s="1">
        <f>COMEDORES!P351</f>
        <v>151470</v>
      </c>
    </row>
    <row r="9112">
      <c r="A9112" t="str">
        <v>Comedor Social</v>
      </c>
      <c r="B9112" t="str">
        <v>SUCHITEPÉQUEZ</v>
      </c>
      <c r="C9112" t="str">
        <v>SANTO TOMÁS LA UNIÓN</v>
      </c>
      <c r="D9112" t="str">
        <v>Desayuno</v>
      </c>
      <c r="E9112" t="str">
        <v>07 Julio</v>
      </c>
      <c r="F9112">
        <v>7</v>
      </c>
      <c r="G9112" s="1">
        <f>COMEDORES!Q351</f>
        <v>2300</v>
      </c>
      <c r="H9112" s="1">
        <f>COMEDORES!R351</f>
        <v>159043.5</v>
      </c>
    </row>
    <row r="9113">
      <c r="A9113" t="str">
        <v>Comedor Social</v>
      </c>
      <c r="B9113" t="str">
        <v>SUCHITEPÉQUEZ</v>
      </c>
      <c r="C9113" t="str">
        <v>SANTO TOMÁS LA UNIÓN</v>
      </c>
      <c r="D9113" t="str">
        <v>Desayuno</v>
      </c>
      <c r="E9113" t="str">
        <v>08 Agosto</v>
      </c>
      <c r="F9113">
        <v>8</v>
      </c>
      <c r="G9113" s="1">
        <f>COMEDORES!S351</f>
        <v>2084</v>
      </c>
      <c r="H9113" s="1">
        <f>COMEDORES!T351</f>
        <v>174190.5</v>
      </c>
    </row>
    <row r="9114">
      <c r="A9114" t="str">
        <v>Comedor Social</v>
      </c>
      <c r="B9114" t="str">
        <v>SUCHITEPÉQUEZ</v>
      </c>
      <c r="C9114" t="str">
        <v>SANTO TOMÁS LA UNIÓN</v>
      </c>
      <c r="D9114" t="str">
        <v>Desayuno</v>
      </c>
      <c r="E9114" t="str">
        <v>09 Septiembre</v>
      </c>
      <c r="F9114">
        <v>9</v>
      </c>
      <c r="G9114" s="1">
        <f>COMEDORES!U351</f>
        <v>2000</v>
      </c>
      <c r="H9114" s="1">
        <f>COMEDORES!V351</f>
        <v>158533.74</v>
      </c>
    </row>
    <row r="9115">
      <c r="A9115" t="str">
        <v>Comedor Social</v>
      </c>
      <c r="B9115" t="str">
        <v>SUCHITEPÉQUEZ</v>
      </c>
      <c r="C9115" t="str">
        <v>SANTO TOMÁS LA UNIÓN</v>
      </c>
      <c r="D9115" t="str">
        <v>Almuerzo</v>
      </c>
      <c r="E9115" t="str">
        <v>01 Enero</v>
      </c>
      <c r="F9115">
        <v>1</v>
      </c>
      <c r="G9115" s="1">
        <f>COMEDORES!E352</f>
        <v>2375</v>
      </c>
      <c r="H9115" s="1">
        <f>COMEDORES!F352</f>
        <v>0</v>
      </c>
    </row>
    <row r="9116">
      <c r="A9116" t="str">
        <v>Comedor Social</v>
      </c>
      <c r="B9116" t="str">
        <v>SUCHITEPÉQUEZ</v>
      </c>
      <c r="C9116" t="str">
        <v>SANTO TOMÁS LA UNIÓN</v>
      </c>
      <c r="D9116" t="str">
        <v>Almuerzo</v>
      </c>
      <c r="E9116" t="str">
        <v>02 Febrero</v>
      </c>
      <c r="F9116">
        <v>2</v>
      </c>
      <c r="G9116" s="1">
        <f>COMEDORES!G352</f>
        <v>2500</v>
      </c>
      <c r="H9116" s="1">
        <f>COMEDORES!H352</f>
        <v>0</v>
      </c>
    </row>
    <row r="9117">
      <c r="A9117" t="str">
        <v>Comedor Social</v>
      </c>
      <c r="B9117" t="str">
        <v>SUCHITEPÉQUEZ</v>
      </c>
      <c r="C9117" t="str">
        <v>SANTO TOMÁS LA UNIÓN</v>
      </c>
      <c r="D9117" t="str">
        <v>Almuerzo</v>
      </c>
      <c r="E9117" t="str">
        <v>03 Marzo</v>
      </c>
      <c r="F9117">
        <v>3</v>
      </c>
      <c r="G9117" s="1">
        <f>COMEDORES!I352</f>
        <v>2750</v>
      </c>
      <c r="H9117" s="1">
        <f>COMEDORES!J352</f>
        <v>0</v>
      </c>
    </row>
    <row r="9118">
      <c r="A9118" t="str">
        <v>Comedor Social</v>
      </c>
      <c r="B9118" t="str">
        <v>SUCHITEPÉQUEZ</v>
      </c>
      <c r="C9118" t="str">
        <v>SANTO TOMÁS LA UNIÓN</v>
      </c>
      <c r="D9118" t="str">
        <v>Almuerzo</v>
      </c>
      <c r="E9118" t="str">
        <v>04 Abril</v>
      </c>
      <c r="F9118">
        <v>4</v>
      </c>
      <c r="G9118" s="1">
        <f>COMEDORES!K352</f>
        <v>2375</v>
      </c>
      <c r="H9118" s="1">
        <f>COMEDORES!L352</f>
        <v>0</v>
      </c>
    </row>
    <row r="9119">
      <c r="A9119" t="str">
        <v>Comedor Social</v>
      </c>
      <c r="B9119" t="str">
        <v>SUCHITEPÉQUEZ</v>
      </c>
      <c r="C9119" t="str">
        <v>SANTO TOMÁS LA UNIÓN</v>
      </c>
      <c r="D9119" t="str">
        <v>Almuerzo</v>
      </c>
      <c r="E9119" t="str">
        <v>05 Mayo</v>
      </c>
      <c r="F9119">
        <v>5</v>
      </c>
      <c r="G9119" s="1">
        <f>COMEDORES!M352</f>
        <v>2500</v>
      </c>
      <c r="H9119" s="1">
        <f>COMEDORES!N352</f>
        <v>0</v>
      </c>
    </row>
    <row r="9120">
      <c r="A9120" t="str">
        <v>Comedor Social</v>
      </c>
      <c r="B9120" t="str">
        <v>SUCHITEPÉQUEZ</v>
      </c>
      <c r="C9120" t="str">
        <v>SANTO TOMÁS LA UNIÓN</v>
      </c>
      <c r="D9120" t="str">
        <v>Almuerzo</v>
      </c>
      <c r="E9120" t="str">
        <v>06 Junio</v>
      </c>
      <c r="F9120">
        <v>6</v>
      </c>
      <c r="G9120" s="1">
        <f>COMEDORES!O352</f>
        <v>2475</v>
      </c>
      <c r="H9120" s="1">
        <f>COMEDORES!P352</f>
        <v>0</v>
      </c>
    </row>
    <row r="9121">
      <c r="A9121" t="str">
        <v>Comedor Social</v>
      </c>
      <c r="B9121" t="str">
        <v>SUCHITEPÉQUEZ</v>
      </c>
      <c r="C9121" t="str">
        <v>SANTO TOMÁS LA UNIÓN</v>
      </c>
      <c r="D9121" t="str">
        <v>Almuerzo</v>
      </c>
      <c r="E9121" t="str">
        <v>07 Julio</v>
      </c>
      <c r="F9121">
        <v>7</v>
      </c>
      <c r="G9121" s="1">
        <f>COMEDORES!Q352</f>
        <v>2875</v>
      </c>
      <c r="H9121" s="1">
        <f>COMEDORES!R352</f>
        <v>0</v>
      </c>
    </row>
    <row r="9122">
      <c r="A9122" t="str">
        <v>Comedor Social</v>
      </c>
      <c r="B9122" t="str">
        <v>SUCHITEPÉQUEZ</v>
      </c>
      <c r="C9122" t="str">
        <v>SANTO TOMÁS LA UNIÓN</v>
      </c>
      <c r="D9122" t="str">
        <v>Almuerzo</v>
      </c>
      <c r="E9122" t="str">
        <v>08 Agosto</v>
      </c>
      <c r="F9122">
        <v>8</v>
      </c>
      <c r="G9122" s="1">
        <f>COMEDORES!S352</f>
        <v>2625</v>
      </c>
      <c r="H9122" s="1">
        <f>COMEDORES!T352</f>
        <v>0</v>
      </c>
    </row>
    <row r="9123">
      <c r="A9123" t="str">
        <v>Comedor Social</v>
      </c>
      <c r="B9123" t="str">
        <v>SUCHITEPÉQUEZ</v>
      </c>
      <c r="C9123" t="str">
        <v>SANTO TOMÁS LA UNIÓN</v>
      </c>
      <c r="D9123" t="str">
        <v>Almuerzo</v>
      </c>
      <c r="E9123" t="str">
        <v>09 Septiembre</v>
      </c>
      <c r="F9123">
        <v>9</v>
      </c>
      <c r="G9123" s="1">
        <f>COMEDORES!U352</f>
        <v>2500</v>
      </c>
      <c r="H9123" s="1">
        <f>COMEDORES!V352</f>
        <v>0</v>
      </c>
    </row>
    <row r="9124">
      <c r="A9124" t="str">
        <v>Comedor Social</v>
      </c>
      <c r="B9124" t="str">
        <v>TOTONICAPÁN</v>
      </c>
      <c r="C9124" t="str">
        <v>MOMOSTENANGO</v>
      </c>
      <c r="D9124" t="str">
        <v>Desayuno</v>
      </c>
      <c r="E9124" t="str">
        <v>01 Enero</v>
      </c>
      <c r="F9124">
        <v>1</v>
      </c>
      <c r="G9124" s="1">
        <f>COMEDORES!E353</f>
        <v>0</v>
      </c>
      <c r="H9124" s="1">
        <f>COMEDORES!F353</f>
        <v>0</v>
      </c>
    </row>
    <row r="9125">
      <c r="A9125" t="str">
        <v>Comedor Social</v>
      </c>
      <c r="B9125" t="str">
        <v>TOTONICAPÁN</v>
      </c>
      <c r="C9125" t="str">
        <v>MOMOSTENANGO</v>
      </c>
      <c r="D9125" t="str">
        <v>Desayuno</v>
      </c>
      <c r="E9125" t="str">
        <v>02 Febrero</v>
      </c>
      <c r="F9125">
        <v>2</v>
      </c>
      <c r="G9125" s="1">
        <f>COMEDORES!G353</f>
        <v>0</v>
      </c>
      <c r="H9125" s="1">
        <f>COMEDORES!H353</f>
        <v>0</v>
      </c>
    </row>
    <row r="9126">
      <c r="A9126" t="str">
        <v>Comedor Social</v>
      </c>
      <c r="B9126" t="str">
        <v>TOTONICAPÁN</v>
      </c>
      <c r="C9126" t="str">
        <v>MOMOSTENANGO</v>
      </c>
      <c r="D9126" t="str">
        <v>Desayuno</v>
      </c>
      <c r="E9126" t="str">
        <v>03 Marzo</v>
      </c>
      <c r="F9126">
        <v>3</v>
      </c>
      <c r="G9126" s="1">
        <f>COMEDORES!I353</f>
        <v>0</v>
      </c>
      <c r="H9126" s="1">
        <f>COMEDORES!J353</f>
        <v>0</v>
      </c>
    </row>
    <row r="9127">
      <c r="A9127" t="str">
        <v>Comedor Social</v>
      </c>
      <c r="B9127" t="str">
        <v>TOTONICAPÁN</v>
      </c>
      <c r="C9127" t="str">
        <v>MOMOSTENANGO</v>
      </c>
      <c r="D9127" t="str">
        <v>Desayuno</v>
      </c>
      <c r="E9127" t="str">
        <v>04 Abril</v>
      </c>
      <c r="F9127">
        <v>4</v>
      </c>
      <c r="G9127" s="1">
        <f>COMEDORES!K353</f>
        <v>0</v>
      </c>
      <c r="H9127" s="1">
        <f>COMEDORES!L353</f>
        <v>0</v>
      </c>
    </row>
    <row r="9128">
      <c r="A9128" t="str">
        <v>Comedor Social</v>
      </c>
      <c r="B9128" t="str">
        <v>TOTONICAPÁN</v>
      </c>
      <c r="C9128" t="str">
        <v>MOMOSTENANGO</v>
      </c>
      <c r="D9128" t="str">
        <v>Desayuno</v>
      </c>
      <c r="E9128" t="str">
        <v>05 Mayo</v>
      </c>
      <c r="F9128">
        <v>5</v>
      </c>
      <c r="G9128" s="1">
        <f>COMEDORES!M353</f>
        <v>0</v>
      </c>
      <c r="H9128" s="1">
        <f>COMEDORES!N353</f>
        <v>0</v>
      </c>
    </row>
    <row r="9129">
      <c r="A9129" t="str">
        <v>Comedor Social</v>
      </c>
      <c r="B9129" t="str">
        <v>TOTONICAPÁN</v>
      </c>
      <c r="C9129" t="str">
        <v>MOMOSTENANGO</v>
      </c>
      <c r="D9129" t="str">
        <v>Desayuno</v>
      </c>
      <c r="E9129" t="str">
        <v>06 Junio</v>
      </c>
      <c r="F9129">
        <v>6</v>
      </c>
      <c r="G9129" s="1">
        <f>COMEDORES!O353</f>
        <v>0</v>
      </c>
      <c r="H9129" s="1">
        <f>COMEDORES!P353</f>
        <v>0</v>
      </c>
    </row>
    <row r="9130">
      <c r="A9130" t="str">
        <v>Comedor Social</v>
      </c>
      <c r="B9130" t="str">
        <v>TOTONICAPÁN</v>
      </c>
      <c r="C9130" t="str">
        <v>MOMOSTENANGO</v>
      </c>
      <c r="D9130" t="str">
        <v>Desayuno</v>
      </c>
      <c r="E9130" t="str">
        <v>07 Julio</v>
      </c>
      <c r="F9130">
        <v>7</v>
      </c>
      <c r="G9130" s="1">
        <f>COMEDORES!Q353</f>
        <v>2382</v>
      </c>
      <c r="H9130" s="1">
        <f>COMEDORES!R353</f>
        <v>0</v>
      </c>
    </row>
    <row r="9131">
      <c r="A9131" t="str">
        <v>Comedor Social</v>
      </c>
      <c r="B9131" t="str">
        <v>TOTONICAPÁN</v>
      </c>
      <c r="C9131" t="str">
        <v>MOMOSTENANGO</v>
      </c>
      <c r="D9131" t="str">
        <v>Desayuno</v>
      </c>
      <c r="E9131" t="str">
        <v>08 Agosto</v>
      </c>
      <c r="F9131">
        <v>8</v>
      </c>
      <c r="G9131" s="1">
        <f>COMEDORES!S353</f>
        <v>3150</v>
      </c>
      <c r="H9131" s="1">
        <f>COMEDORES!T353</f>
        <v>195181.28</v>
      </c>
    </row>
    <row r="9132">
      <c r="A9132" t="str">
        <v>Comedor Social</v>
      </c>
      <c r="B9132" t="str">
        <v>TOTONICAPÁN</v>
      </c>
      <c r="C9132" t="str">
        <v>MOMOSTENANGO</v>
      </c>
      <c r="D9132" t="str">
        <v>Desayuno</v>
      </c>
      <c r="E9132" t="str">
        <v>09 Septiembre</v>
      </c>
      <c r="F9132">
        <v>9</v>
      </c>
      <c r="G9132" s="1">
        <f>COMEDORES!U353</f>
        <v>3000</v>
      </c>
      <c r="H9132" s="1">
        <f>COMEDORES!V353</f>
        <v>256956</v>
      </c>
    </row>
    <row r="9133">
      <c r="A9133" t="str">
        <v>Comedor Social</v>
      </c>
      <c r="B9133" t="str">
        <v>TOTONICAPÁN</v>
      </c>
      <c r="C9133" t="str">
        <v>MOMOSTENANGO</v>
      </c>
      <c r="D9133" t="str">
        <v>Almuerzo</v>
      </c>
      <c r="E9133" t="str">
        <v>01 Enero</v>
      </c>
      <c r="F9133">
        <v>1</v>
      </c>
      <c r="G9133" s="1">
        <f>COMEDORES!E354</f>
        <v>0</v>
      </c>
      <c r="H9133" s="1">
        <f>COMEDORES!F354</f>
        <v>0</v>
      </c>
    </row>
    <row r="9134">
      <c r="A9134" t="str">
        <v>Comedor Social</v>
      </c>
      <c r="B9134" t="str">
        <v>TOTONICAPÁN</v>
      </c>
      <c r="C9134" t="str">
        <v>MOMOSTENANGO</v>
      </c>
      <c r="D9134" t="str">
        <v>Almuerzo</v>
      </c>
      <c r="E9134" t="str">
        <v>02 Febrero</v>
      </c>
      <c r="F9134">
        <v>2</v>
      </c>
      <c r="G9134" s="1">
        <f>COMEDORES!G354</f>
        <v>0</v>
      </c>
      <c r="H9134" s="1">
        <f>COMEDORES!H354</f>
        <v>0</v>
      </c>
    </row>
    <row r="9135">
      <c r="A9135" t="str">
        <v>Comedor Social</v>
      </c>
      <c r="B9135" t="str">
        <v>TOTONICAPÁN</v>
      </c>
      <c r="C9135" t="str">
        <v>MOMOSTENANGO</v>
      </c>
      <c r="D9135" t="str">
        <v>Almuerzo</v>
      </c>
      <c r="E9135" t="str">
        <v>03 Marzo</v>
      </c>
      <c r="F9135">
        <v>3</v>
      </c>
      <c r="G9135" s="1">
        <f>COMEDORES!I354</f>
        <v>0</v>
      </c>
      <c r="H9135" s="1">
        <f>COMEDORES!J354</f>
        <v>0</v>
      </c>
    </row>
    <row r="9136">
      <c r="A9136" t="str">
        <v>Comedor Social</v>
      </c>
      <c r="B9136" t="str">
        <v>TOTONICAPÁN</v>
      </c>
      <c r="C9136" t="str">
        <v>MOMOSTENANGO</v>
      </c>
      <c r="D9136" t="str">
        <v>Almuerzo</v>
      </c>
      <c r="E9136" t="str">
        <v>04 Abril</v>
      </c>
      <c r="F9136">
        <v>4</v>
      </c>
      <c r="G9136" s="1">
        <f>COMEDORES!K354</f>
        <v>0</v>
      </c>
      <c r="H9136" s="1">
        <f>COMEDORES!L354</f>
        <v>0</v>
      </c>
    </row>
    <row r="9137">
      <c r="A9137" t="str">
        <v>Comedor Social</v>
      </c>
      <c r="B9137" t="str">
        <v>TOTONICAPÁN</v>
      </c>
      <c r="C9137" t="str">
        <v>MOMOSTENANGO</v>
      </c>
      <c r="D9137" t="str">
        <v>Almuerzo</v>
      </c>
      <c r="E9137" t="str">
        <v>05 Mayo</v>
      </c>
      <c r="F9137">
        <v>5</v>
      </c>
      <c r="G9137" s="1">
        <f>COMEDORES!M354</f>
        <v>0</v>
      </c>
      <c r="H9137" s="1">
        <f>COMEDORES!N354</f>
        <v>0</v>
      </c>
    </row>
    <row r="9138">
      <c r="A9138" t="str">
        <v>Comedor Social</v>
      </c>
      <c r="B9138" t="str">
        <v>TOTONICAPÁN</v>
      </c>
      <c r="C9138" t="str">
        <v>MOMOSTENANGO</v>
      </c>
      <c r="D9138" t="str">
        <v>Almuerzo</v>
      </c>
      <c r="E9138" t="str">
        <v>06 Junio</v>
      </c>
      <c r="F9138">
        <v>6</v>
      </c>
      <c r="G9138" s="1">
        <f>COMEDORES!O354</f>
        <v>0</v>
      </c>
      <c r="H9138" s="1">
        <f>COMEDORES!P354</f>
        <v>0</v>
      </c>
    </row>
    <row r="9139">
      <c r="A9139" t="str">
        <v>Comedor Social</v>
      </c>
      <c r="B9139" t="str">
        <v>TOTONICAPÁN</v>
      </c>
      <c r="C9139" t="str">
        <v>MOMOSTENANGO</v>
      </c>
      <c r="D9139" t="str">
        <v>Almuerzo</v>
      </c>
      <c r="E9139" t="str">
        <v>07 Julio</v>
      </c>
      <c r="F9139">
        <v>7</v>
      </c>
      <c r="G9139" s="1">
        <f>COMEDORES!Q354</f>
        <v>3200</v>
      </c>
      <c r="H9139" s="1">
        <f>COMEDORES!R354</f>
        <v>0</v>
      </c>
    </row>
    <row r="9140">
      <c r="A9140" t="str">
        <v>Comedor Social</v>
      </c>
      <c r="B9140" t="str">
        <v>TOTONICAPÁN</v>
      </c>
      <c r="C9140" t="str">
        <v>MOMOSTENANGO</v>
      </c>
      <c r="D9140" t="str">
        <v>Almuerzo</v>
      </c>
      <c r="E9140" t="str">
        <v>08 Agosto</v>
      </c>
      <c r="F9140">
        <v>8</v>
      </c>
      <c r="G9140" s="1">
        <f>COMEDORES!S354</f>
        <v>4200</v>
      </c>
      <c r="H9140" s="1">
        <f>COMEDORES!T354</f>
        <v>0</v>
      </c>
    </row>
    <row r="9141">
      <c r="A9141" t="str">
        <v>Comedor Social</v>
      </c>
      <c r="B9141" t="str">
        <v>TOTONICAPÁN</v>
      </c>
      <c r="C9141" t="str">
        <v>MOMOSTENANGO</v>
      </c>
      <c r="D9141" t="str">
        <v>Almuerzo</v>
      </c>
      <c r="E9141" t="str">
        <v>09 Septiembre</v>
      </c>
      <c r="F9141">
        <v>9</v>
      </c>
      <c r="G9141" s="1">
        <f>COMEDORES!U354</f>
        <v>4000</v>
      </c>
      <c r="H9141" s="1">
        <f>COMEDORES!V354</f>
        <v>0</v>
      </c>
    </row>
    <row r="9142">
      <c r="A9142" t="str">
        <v>Comedor Social</v>
      </c>
      <c r="B9142" t="str">
        <v>TOTONICAPÁN</v>
      </c>
      <c r="C9142" t="str">
        <v>SAN FRANCISCO EL ALTO</v>
      </c>
      <c r="D9142" t="str">
        <v>Desayuno</v>
      </c>
      <c r="E9142" t="str">
        <v>01 Enero</v>
      </c>
      <c r="F9142">
        <v>1</v>
      </c>
      <c r="G9142" s="1">
        <f>COMEDORES!E355</f>
        <v>0</v>
      </c>
      <c r="H9142" s="1">
        <f>COMEDORES!F355</f>
        <v>0</v>
      </c>
    </row>
    <row r="9143">
      <c r="A9143" t="str">
        <v>Comedor Social</v>
      </c>
      <c r="B9143" t="str">
        <v>TOTONICAPÁN</v>
      </c>
      <c r="C9143" t="str">
        <v>SAN FRANCISCO EL ALTO</v>
      </c>
      <c r="D9143" t="str">
        <v>Desayuno</v>
      </c>
      <c r="E9143" t="str">
        <v>02 Febrero</v>
      </c>
      <c r="F9143">
        <v>2</v>
      </c>
      <c r="G9143" s="1">
        <f>COMEDORES!G355</f>
        <v>0</v>
      </c>
      <c r="H9143" s="1">
        <f>COMEDORES!H355</f>
        <v>0</v>
      </c>
    </row>
    <row r="9144">
      <c r="A9144" t="str">
        <v>Comedor Social</v>
      </c>
      <c r="B9144" t="str">
        <v>TOTONICAPÁN</v>
      </c>
      <c r="C9144" t="str">
        <v>SAN FRANCISCO EL ALTO</v>
      </c>
      <c r="D9144" t="str">
        <v>Desayuno</v>
      </c>
      <c r="E9144" t="str">
        <v>03 Marzo</v>
      </c>
      <c r="F9144">
        <v>3</v>
      </c>
      <c r="G9144" s="1">
        <f>COMEDORES!I355</f>
        <v>0</v>
      </c>
      <c r="H9144" s="1">
        <f>COMEDORES!J355</f>
        <v>0</v>
      </c>
    </row>
    <row r="9145">
      <c r="A9145" t="str">
        <v>Comedor Social</v>
      </c>
      <c r="B9145" t="str">
        <v>TOTONICAPÁN</v>
      </c>
      <c r="C9145" t="str">
        <v>SAN FRANCISCO EL ALTO</v>
      </c>
      <c r="D9145" t="str">
        <v>Desayuno</v>
      </c>
      <c r="E9145" t="str">
        <v>04 Abril</v>
      </c>
      <c r="F9145">
        <v>4</v>
      </c>
      <c r="G9145" s="1">
        <f>COMEDORES!K355</f>
        <v>0</v>
      </c>
      <c r="H9145" s="1">
        <f>COMEDORES!L355</f>
        <v>0</v>
      </c>
    </row>
    <row r="9146">
      <c r="A9146" t="str">
        <v>Comedor Social</v>
      </c>
      <c r="B9146" t="str">
        <v>TOTONICAPÁN</v>
      </c>
      <c r="C9146" t="str">
        <v>SAN FRANCISCO EL ALTO</v>
      </c>
      <c r="D9146" t="str">
        <v>Desayuno</v>
      </c>
      <c r="E9146" t="str">
        <v>05 Mayo</v>
      </c>
      <c r="F9146">
        <v>5</v>
      </c>
      <c r="G9146" s="1">
        <f>COMEDORES!M355</f>
        <v>0</v>
      </c>
      <c r="H9146" s="1">
        <f>COMEDORES!N355</f>
        <v>0</v>
      </c>
    </row>
    <row r="9147">
      <c r="A9147" t="str">
        <v>Comedor Social</v>
      </c>
      <c r="B9147" t="str">
        <v>TOTONICAPÁN</v>
      </c>
      <c r="C9147" t="str">
        <v>SAN FRANCISCO EL ALTO</v>
      </c>
      <c r="D9147" t="str">
        <v>Desayuno</v>
      </c>
      <c r="E9147" t="str">
        <v>06 Junio</v>
      </c>
      <c r="F9147">
        <v>6</v>
      </c>
      <c r="G9147" s="1">
        <f>COMEDORES!O355</f>
        <v>0</v>
      </c>
      <c r="H9147" s="1">
        <f>COMEDORES!P355</f>
        <v>0</v>
      </c>
    </row>
    <row r="9148">
      <c r="A9148" t="str">
        <v>Comedor Social</v>
      </c>
      <c r="B9148" t="str">
        <v>TOTONICAPÁN</v>
      </c>
      <c r="C9148" t="str">
        <v>SAN FRANCISCO EL ALTO</v>
      </c>
      <c r="D9148" t="str">
        <v>Desayuno</v>
      </c>
      <c r="E9148" t="str">
        <v>07 Julio</v>
      </c>
      <c r="F9148">
        <v>7</v>
      </c>
      <c r="G9148" s="1">
        <f>COMEDORES!Q355</f>
        <v>2400</v>
      </c>
      <c r="H9148" s="1">
        <f>COMEDORES!R355</f>
        <v>0</v>
      </c>
    </row>
    <row r="9149">
      <c r="A9149" t="str">
        <v>Comedor Social</v>
      </c>
      <c r="B9149" t="str">
        <v>TOTONICAPÁN</v>
      </c>
      <c r="C9149" t="str">
        <v>SAN FRANCISCO EL ALTO</v>
      </c>
      <c r="D9149" t="str">
        <v>Desayuno</v>
      </c>
      <c r="E9149" t="str">
        <v>08 Agosto</v>
      </c>
      <c r="F9149">
        <v>8</v>
      </c>
      <c r="G9149" s="1">
        <f>COMEDORES!S355</f>
        <v>3150</v>
      </c>
      <c r="H9149" s="1">
        <f>COMEDORES!T355</f>
        <v>195776</v>
      </c>
    </row>
    <row r="9150">
      <c r="A9150" t="str">
        <v>Comedor Social</v>
      </c>
      <c r="B9150" t="str">
        <v>TOTONICAPÁN</v>
      </c>
      <c r="C9150" t="str">
        <v>SAN FRANCISCO EL ALTO</v>
      </c>
      <c r="D9150" t="str">
        <v>Desayuno</v>
      </c>
      <c r="E9150" t="str">
        <v>09 Septiembre</v>
      </c>
      <c r="F9150">
        <v>9</v>
      </c>
      <c r="G9150" s="1">
        <f>COMEDORES!U355</f>
        <v>3000</v>
      </c>
      <c r="H9150" s="1">
        <f>COMEDORES!V355</f>
        <v>256956</v>
      </c>
    </row>
    <row r="9151">
      <c r="A9151" t="str">
        <v>Comedor Social</v>
      </c>
      <c r="B9151" t="str">
        <v>TOTONICAPÁN</v>
      </c>
      <c r="C9151" t="str">
        <v>SAN FRANCISCO EL ALTO</v>
      </c>
      <c r="D9151" t="str">
        <v>Almuerzo</v>
      </c>
      <c r="E9151" t="str">
        <v>01 Enero</v>
      </c>
      <c r="F9151">
        <v>1</v>
      </c>
      <c r="G9151" s="1">
        <f>COMEDORES!E356</f>
        <v>0</v>
      </c>
      <c r="H9151" s="1">
        <f>COMEDORES!F356</f>
        <v>0</v>
      </c>
    </row>
    <row r="9152">
      <c r="A9152" t="str">
        <v>Comedor Social</v>
      </c>
      <c r="B9152" t="str">
        <v>TOTONICAPÁN</v>
      </c>
      <c r="C9152" t="str">
        <v>SAN FRANCISCO EL ALTO</v>
      </c>
      <c r="D9152" t="str">
        <v>Almuerzo</v>
      </c>
      <c r="E9152" t="str">
        <v>02 Febrero</v>
      </c>
      <c r="F9152">
        <v>2</v>
      </c>
      <c r="G9152" s="1">
        <f>COMEDORES!G356</f>
        <v>0</v>
      </c>
      <c r="H9152" s="1">
        <f>COMEDORES!H356</f>
        <v>0</v>
      </c>
    </row>
    <row r="9153">
      <c r="A9153" t="str">
        <v>Comedor Social</v>
      </c>
      <c r="B9153" t="str">
        <v>TOTONICAPÁN</v>
      </c>
      <c r="C9153" t="str">
        <v>SAN FRANCISCO EL ALTO</v>
      </c>
      <c r="D9153" t="str">
        <v>Almuerzo</v>
      </c>
      <c r="E9153" t="str">
        <v>03 Marzo</v>
      </c>
      <c r="F9153">
        <v>3</v>
      </c>
      <c r="G9153" s="1">
        <f>COMEDORES!I356</f>
        <v>0</v>
      </c>
      <c r="H9153" s="1">
        <f>COMEDORES!J356</f>
        <v>0</v>
      </c>
    </row>
    <row r="9154">
      <c r="A9154" t="str">
        <v>Comedor Social</v>
      </c>
      <c r="B9154" t="str">
        <v>TOTONICAPÁN</v>
      </c>
      <c r="C9154" t="str">
        <v>SAN FRANCISCO EL ALTO</v>
      </c>
      <c r="D9154" t="str">
        <v>Almuerzo</v>
      </c>
      <c r="E9154" t="str">
        <v>04 Abril</v>
      </c>
      <c r="F9154">
        <v>4</v>
      </c>
      <c r="G9154" s="1">
        <f>COMEDORES!K356</f>
        <v>0</v>
      </c>
      <c r="H9154" s="1">
        <f>COMEDORES!L356</f>
        <v>0</v>
      </c>
    </row>
    <row r="9155">
      <c r="A9155" t="str">
        <v>Comedor Social</v>
      </c>
      <c r="B9155" t="str">
        <v>TOTONICAPÁN</v>
      </c>
      <c r="C9155" t="str">
        <v>SAN FRANCISCO EL ALTO</v>
      </c>
      <c r="D9155" t="str">
        <v>Almuerzo</v>
      </c>
      <c r="E9155" t="str">
        <v>05 Mayo</v>
      </c>
      <c r="F9155">
        <v>5</v>
      </c>
      <c r="G9155" s="1">
        <f>COMEDORES!M356</f>
        <v>0</v>
      </c>
      <c r="H9155" s="1">
        <f>COMEDORES!N356</f>
        <v>0</v>
      </c>
    </row>
    <row r="9156">
      <c r="A9156" t="str">
        <v>Comedor Social</v>
      </c>
      <c r="B9156" t="str">
        <v>TOTONICAPÁN</v>
      </c>
      <c r="C9156" t="str">
        <v>SAN FRANCISCO EL ALTO</v>
      </c>
      <c r="D9156" t="str">
        <v>Almuerzo</v>
      </c>
      <c r="E9156" t="str">
        <v>06 Junio</v>
      </c>
      <c r="F9156">
        <v>6</v>
      </c>
      <c r="G9156" s="1">
        <f>COMEDORES!O356</f>
        <v>0</v>
      </c>
      <c r="H9156" s="1">
        <f>COMEDORES!P356</f>
        <v>0</v>
      </c>
    </row>
    <row r="9157">
      <c r="A9157" t="str">
        <v>Comedor Social</v>
      </c>
      <c r="B9157" t="str">
        <v>TOTONICAPÁN</v>
      </c>
      <c r="C9157" t="str">
        <v>SAN FRANCISCO EL ALTO</v>
      </c>
      <c r="D9157" t="str">
        <v>Almuerzo</v>
      </c>
      <c r="E9157" t="str">
        <v>07 Julio</v>
      </c>
      <c r="F9157">
        <v>7</v>
      </c>
      <c r="G9157" s="1">
        <f>COMEDORES!Q356</f>
        <v>3200</v>
      </c>
      <c r="H9157" s="1">
        <f>COMEDORES!R356</f>
        <v>0</v>
      </c>
    </row>
    <row r="9158">
      <c r="A9158" t="str">
        <v>Comedor Social</v>
      </c>
      <c r="B9158" t="str">
        <v>TOTONICAPÁN</v>
      </c>
      <c r="C9158" t="str">
        <v>SAN FRANCISCO EL ALTO</v>
      </c>
      <c r="D9158" t="str">
        <v>Almuerzo</v>
      </c>
      <c r="E9158" t="str">
        <v>08 Agosto</v>
      </c>
      <c r="F9158">
        <v>8</v>
      </c>
      <c r="G9158" s="1">
        <f>COMEDORES!S356</f>
        <v>4200</v>
      </c>
      <c r="H9158" s="1">
        <f>COMEDORES!T356</f>
        <v>0</v>
      </c>
    </row>
    <row r="9159">
      <c r="A9159" t="str">
        <v>Comedor Social</v>
      </c>
      <c r="B9159" t="str">
        <v>TOTONICAPÁN</v>
      </c>
      <c r="C9159" t="str">
        <v>SAN FRANCISCO EL ALTO</v>
      </c>
      <c r="D9159" t="str">
        <v>Almuerzo</v>
      </c>
      <c r="E9159" t="str">
        <v>09 Septiembre</v>
      </c>
      <c r="F9159">
        <v>9</v>
      </c>
      <c r="G9159" s="1">
        <f>COMEDORES!U356</f>
        <v>3940</v>
      </c>
      <c r="H9159" s="1">
        <f>COMEDORES!V356</f>
        <v>0</v>
      </c>
    </row>
    <row r="9160">
      <c r="A9160" t="str">
        <v>Comedor Social</v>
      </c>
      <c r="B9160" t="str">
        <v>TOTONICAPÁN</v>
      </c>
      <c r="C9160" t="str">
        <v>SANTA LUCIA LA REFORMA</v>
      </c>
      <c r="D9160" t="str">
        <v>Desayuno</v>
      </c>
      <c r="E9160" t="str">
        <v>01 Enero</v>
      </c>
      <c r="F9160">
        <v>1</v>
      </c>
      <c r="G9160" s="1">
        <f>COMEDORES!E357</f>
        <v>2700</v>
      </c>
      <c r="H9160" s="1">
        <f>COMEDORES!F357</f>
        <v>0</v>
      </c>
    </row>
    <row r="9161">
      <c r="A9161" t="str">
        <v>Comedor Social</v>
      </c>
      <c r="B9161" t="str">
        <v>TOTONICAPÁN</v>
      </c>
      <c r="C9161" t="str">
        <v>SANTA LUCIA LA REFORMA</v>
      </c>
      <c r="D9161" t="str">
        <v>Desayuno</v>
      </c>
      <c r="E9161" t="str">
        <v>02 Febrero</v>
      </c>
      <c r="F9161">
        <v>2</v>
      </c>
      <c r="G9161" s="1">
        <f>COMEDORES!G357</f>
        <v>2750</v>
      </c>
      <c r="H9161" s="1">
        <f>COMEDORES!H357</f>
        <v>0</v>
      </c>
    </row>
    <row r="9162">
      <c r="A9162" t="str">
        <v>Comedor Social</v>
      </c>
      <c r="B9162" t="str">
        <v>TOTONICAPÁN</v>
      </c>
      <c r="C9162" t="str">
        <v>SANTA LUCIA LA REFORMA</v>
      </c>
      <c r="D9162" t="str">
        <v>Desayuno</v>
      </c>
      <c r="E9162" t="str">
        <v>03 Marzo</v>
      </c>
      <c r="F9162">
        <v>3</v>
      </c>
      <c r="G9162" s="1">
        <f>COMEDORES!I357</f>
        <v>2200</v>
      </c>
      <c r="H9162" s="1">
        <f>COMEDORES!J357</f>
        <v>411068</v>
      </c>
    </row>
    <row r="9163">
      <c r="A9163" t="str">
        <v>Comedor Social</v>
      </c>
      <c r="B9163" t="str">
        <v>TOTONICAPÁN</v>
      </c>
      <c r="C9163" t="str">
        <v>SANTA LUCIA LA REFORMA</v>
      </c>
      <c r="D9163" t="str">
        <v>Desayuno</v>
      </c>
      <c r="E9163" t="str">
        <v>04 Abril</v>
      </c>
      <c r="F9163">
        <v>4</v>
      </c>
      <c r="G9163" s="1">
        <f>COMEDORES!K357</f>
        <v>1900</v>
      </c>
      <c r="H9163" s="1">
        <f>COMEDORES!L357</f>
        <v>210600</v>
      </c>
    </row>
    <row r="9164">
      <c r="A9164" t="str">
        <v>Comedor Social</v>
      </c>
      <c r="B9164" t="str">
        <v>TOTONICAPÁN</v>
      </c>
      <c r="C9164" t="str">
        <v>SANTA LUCIA LA REFORMA</v>
      </c>
      <c r="D9164" t="str">
        <v>Desayuno</v>
      </c>
      <c r="E9164" t="str">
        <v>05 Mayo</v>
      </c>
      <c r="F9164">
        <v>5</v>
      </c>
      <c r="G9164" s="1">
        <f>COMEDORES!M357</f>
        <v>2000</v>
      </c>
      <c r="H9164" s="1">
        <f>COMEDORES!N357</f>
        <v>148200</v>
      </c>
    </row>
    <row r="9165">
      <c r="A9165" t="str">
        <v>Comedor Social</v>
      </c>
      <c r="B9165" t="str">
        <v>TOTONICAPÁN</v>
      </c>
      <c r="C9165" t="str">
        <v>SANTA LUCIA LA REFORMA</v>
      </c>
      <c r="D9165" t="str">
        <v>Desayuno</v>
      </c>
      <c r="E9165" t="str">
        <v>06 Junio</v>
      </c>
      <c r="F9165">
        <v>6</v>
      </c>
      <c r="G9165" s="1">
        <f>COMEDORES!O357</f>
        <v>2100</v>
      </c>
      <c r="H9165" s="1">
        <f>COMEDORES!P357</f>
        <v>156000</v>
      </c>
    </row>
    <row r="9166">
      <c r="A9166" t="str">
        <v>Comedor Social</v>
      </c>
      <c r="B9166" t="str">
        <v>TOTONICAPÁN</v>
      </c>
      <c r="C9166" t="str">
        <v>SANTA LUCIA LA REFORMA</v>
      </c>
      <c r="D9166" t="str">
        <v>Desayuno</v>
      </c>
      <c r="E9166" t="str">
        <v>07 Julio</v>
      </c>
      <c r="F9166">
        <v>7</v>
      </c>
      <c r="G9166" s="1">
        <f>COMEDORES!Q357</f>
        <v>2300</v>
      </c>
      <c r="H9166" s="1">
        <f>COMEDORES!R357</f>
        <v>163800</v>
      </c>
    </row>
    <row r="9167">
      <c r="A9167" t="str">
        <v>Comedor Social</v>
      </c>
      <c r="B9167" t="str">
        <v>TOTONICAPÁN</v>
      </c>
      <c r="C9167" t="str">
        <v>SANTA LUCIA LA REFORMA</v>
      </c>
      <c r="D9167" t="str">
        <v>Desayuno</v>
      </c>
      <c r="E9167" t="str">
        <v>08 Agosto</v>
      </c>
      <c r="F9167">
        <v>8</v>
      </c>
      <c r="G9167" s="1">
        <f>COMEDORES!S357</f>
        <v>2100</v>
      </c>
      <c r="H9167" s="1">
        <f>COMEDORES!T357</f>
        <v>179400</v>
      </c>
    </row>
    <row r="9168">
      <c r="A9168" t="str">
        <v>Comedor Social</v>
      </c>
      <c r="B9168" t="str">
        <v>TOTONICAPÁN</v>
      </c>
      <c r="C9168" t="str">
        <v>SANTA LUCIA LA REFORMA</v>
      </c>
      <c r="D9168" t="str">
        <v>Desayuno</v>
      </c>
      <c r="E9168" t="str">
        <v>09 Septiembre</v>
      </c>
      <c r="F9168">
        <v>9</v>
      </c>
      <c r="G9168" s="1">
        <f>COMEDORES!U357</f>
        <v>2000</v>
      </c>
      <c r="H9168" s="1">
        <f>COMEDORES!V357</f>
        <v>163800</v>
      </c>
    </row>
    <row r="9169">
      <c r="A9169" t="str">
        <v>Comedor Social</v>
      </c>
      <c r="B9169" t="str">
        <v>TOTONICAPÁN</v>
      </c>
      <c r="C9169" t="str">
        <v>SANTA LUCIA LA REFORMA</v>
      </c>
      <c r="D9169" t="str">
        <v>Almuerzo</v>
      </c>
      <c r="E9169" t="str">
        <v>01 Enero</v>
      </c>
      <c r="F9169">
        <v>1</v>
      </c>
      <c r="G9169" s="1">
        <f>COMEDORES!E358</f>
        <v>3800</v>
      </c>
      <c r="H9169" s="1">
        <f>COMEDORES!F358</f>
        <v>0</v>
      </c>
    </row>
    <row r="9170">
      <c r="A9170" t="str">
        <v>Comedor Social</v>
      </c>
      <c r="B9170" t="str">
        <v>TOTONICAPÁN</v>
      </c>
      <c r="C9170" t="str">
        <v>SANTA LUCIA LA REFORMA</v>
      </c>
      <c r="D9170" t="str">
        <v>Almuerzo</v>
      </c>
      <c r="E9170" t="str">
        <v>02 Febrero</v>
      </c>
      <c r="F9170">
        <v>2</v>
      </c>
      <c r="G9170" s="1">
        <f>COMEDORES!G358</f>
        <v>4000</v>
      </c>
      <c r="H9170" s="1">
        <f>COMEDORES!H358</f>
        <v>0</v>
      </c>
    </row>
    <row r="9171">
      <c r="A9171" t="str">
        <v>Comedor Social</v>
      </c>
      <c r="B9171" t="str">
        <v>TOTONICAPÁN</v>
      </c>
      <c r="C9171" t="str">
        <v>SANTA LUCIA LA REFORMA</v>
      </c>
      <c r="D9171" t="str">
        <v>Almuerzo</v>
      </c>
      <c r="E9171" t="str">
        <v>03 Marzo</v>
      </c>
      <c r="F9171">
        <v>3</v>
      </c>
      <c r="G9171" s="1">
        <f>COMEDORES!I358</f>
        <v>4400</v>
      </c>
      <c r="H9171" s="1">
        <f>COMEDORES!J358</f>
        <v>0</v>
      </c>
    </row>
    <row r="9172">
      <c r="A9172" t="str">
        <v>Comedor Social</v>
      </c>
      <c r="B9172" t="str">
        <v>TOTONICAPÁN</v>
      </c>
      <c r="C9172" t="str">
        <v>SANTA LUCIA LA REFORMA</v>
      </c>
      <c r="D9172" t="str">
        <v>Almuerzo</v>
      </c>
      <c r="E9172" t="str">
        <v>04 Abril</v>
      </c>
      <c r="F9172">
        <v>4</v>
      </c>
      <c r="G9172" s="1">
        <f>COMEDORES!K358</f>
        <v>3800</v>
      </c>
      <c r="H9172" s="1">
        <f>COMEDORES!L358</f>
        <v>0</v>
      </c>
    </row>
    <row r="9173">
      <c r="A9173" t="str">
        <v>Comedor Social</v>
      </c>
      <c r="B9173" t="str">
        <v>TOTONICAPÁN</v>
      </c>
      <c r="C9173" t="str">
        <v>SANTA LUCIA LA REFORMA</v>
      </c>
      <c r="D9173" t="str">
        <v>Almuerzo</v>
      </c>
      <c r="E9173" t="str">
        <v>05 Mayo</v>
      </c>
      <c r="F9173">
        <v>5</v>
      </c>
      <c r="G9173" s="1">
        <f>COMEDORES!M358</f>
        <v>4000</v>
      </c>
      <c r="H9173" s="1">
        <f>COMEDORES!N358</f>
        <v>0</v>
      </c>
    </row>
    <row r="9174">
      <c r="A9174" t="str">
        <v>Comedor Social</v>
      </c>
      <c r="B9174" t="str">
        <v>TOTONICAPÁN</v>
      </c>
      <c r="C9174" t="str">
        <v>SANTA LUCIA LA REFORMA</v>
      </c>
      <c r="D9174" t="str">
        <v>Almuerzo</v>
      </c>
      <c r="E9174" t="str">
        <v>06 Junio</v>
      </c>
      <c r="F9174">
        <v>6</v>
      </c>
      <c r="G9174" s="1">
        <f>COMEDORES!O358</f>
        <v>4200</v>
      </c>
      <c r="H9174" s="1">
        <f>COMEDORES!P358</f>
        <v>0</v>
      </c>
    </row>
    <row r="9175">
      <c r="A9175" t="str">
        <v>Comedor Social</v>
      </c>
      <c r="B9175" t="str">
        <v>TOTONICAPÁN</v>
      </c>
      <c r="C9175" t="str">
        <v>SANTA LUCIA LA REFORMA</v>
      </c>
      <c r="D9175" t="str">
        <v>Almuerzo</v>
      </c>
      <c r="E9175" t="str">
        <v>07 Julio</v>
      </c>
      <c r="F9175">
        <v>7</v>
      </c>
      <c r="G9175" s="1">
        <f>COMEDORES!Q358</f>
        <v>4600</v>
      </c>
      <c r="H9175" s="1">
        <f>COMEDORES!R358</f>
        <v>0</v>
      </c>
    </row>
    <row r="9176">
      <c r="A9176" t="str">
        <v>Comedor Social</v>
      </c>
      <c r="B9176" t="str">
        <v>TOTONICAPÁN</v>
      </c>
      <c r="C9176" t="str">
        <v>SANTA LUCIA LA REFORMA</v>
      </c>
      <c r="D9176" t="str">
        <v>Almuerzo</v>
      </c>
      <c r="E9176" t="str">
        <v>08 Agosto</v>
      </c>
      <c r="F9176">
        <v>8</v>
      </c>
      <c r="G9176" s="1">
        <f>COMEDORES!S358</f>
        <v>4200</v>
      </c>
      <c r="H9176" s="1">
        <f>COMEDORES!T358</f>
        <v>0</v>
      </c>
    </row>
    <row r="9177">
      <c r="A9177" t="str">
        <v>Comedor Social</v>
      </c>
      <c r="B9177" t="str">
        <v>TOTONICAPÁN</v>
      </c>
      <c r="C9177" t="str">
        <v>SANTA LUCIA LA REFORMA</v>
      </c>
      <c r="D9177" t="str">
        <v>Almuerzo</v>
      </c>
      <c r="E9177" t="str">
        <v>09 Septiembre</v>
      </c>
      <c r="F9177">
        <v>9</v>
      </c>
      <c r="G9177" s="1">
        <f>COMEDORES!U358</f>
        <v>4000</v>
      </c>
      <c r="H9177" s="1">
        <f>COMEDORES!V358</f>
        <v>0</v>
      </c>
    </row>
    <row r="9178">
      <c r="A9178" t="str">
        <v>Comedor Social</v>
      </c>
      <c r="B9178" t="str">
        <v>TOTONICAPÁN</v>
      </c>
      <c r="C9178" t="str">
        <v>SANTA MARÍA CHIQUIMULA</v>
      </c>
      <c r="D9178" t="str">
        <v>Desayuno</v>
      </c>
      <c r="E9178" t="str">
        <v>01 Enero</v>
      </c>
      <c r="F9178">
        <v>1</v>
      </c>
      <c r="G9178" s="1">
        <f>COMEDORES!E359</f>
        <v>3600</v>
      </c>
      <c r="H9178" s="1">
        <f>COMEDORES!F359</f>
        <v>0</v>
      </c>
    </row>
    <row r="9179">
      <c r="A9179" t="str">
        <v>Comedor Social</v>
      </c>
      <c r="B9179" t="str">
        <v>TOTONICAPÁN</v>
      </c>
      <c r="C9179" t="str">
        <v>SANTA MARÍA CHIQUIMULA</v>
      </c>
      <c r="D9179" t="str">
        <v>Desayuno</v>
      </c>
      <c r="E9179" t="str">
        <v>02 Febrero</v>
      </c>
      <c r="F9179">
        <v>2</v>
      </c>
      <c r="G9179" s="1">
        <f>COMEDORES!G359</f>
        <v>3500</v>
      </c>
      <c r="H9179" s="1">
        <f>COMEDORES!H359</f>
        <v>0</v>
      </c>
    </row>
    <row r="9180">
      <c r="A9180" t="str">
        <v>Comedor Social</v>
      </c>
      <c r="B9180" t="str">
        <v>TOTONICAPÁN</v>
      </c>
      <c r="C9180" t="str">
        <v>SANTA MARÍA CHIQUIMULA</v>
      </c>
      <c r="D9180" t="str">
        <v>Desayuno</v>
      </c>
      <c r="E9180" t="str">
        <v>03 Marzo</v>
      </c>
      <c r="F9180">
        <v>3</v>
      </c>
      <c r="G9180" s="1">
        <f>COMEDORES!I359</f>
        <v>2200</v>
      </c>
      <c r="H9180" s="1">
        <f>COMEDORES!J359</f>
        <v>527464</v>
      </c>
    </row>
    <row r="9181">
      <c r="A9181" t="str">
        <v>Comedor Social</v>
      </c>
      <c r="B9181" t="str">
        <v>TOTONICAPÁN</v>
      </c>
      <c r="C9181" t="str">
        <v>SANTA MARÍA CHIQUIMULA</v>
      </c>
      <c r="D9181" t="str">
        <v>Desayuno</v>
      </c>
      <c r="E9181" t="str">
        <v>04 Abril</v>
      </c>
      <c r="F9181">
        <v>4</v>
      </c>
      <c r="G9181" s="1">
        <f>COMEDORES!K359</f>
        <v>1900</v>
      </c>
      <c r="H9181" s="1">
        <f>COMEDORES!L359</f>
        <v>192037.5</v>
      </c>
    </row>
    <row r="9182">
      <c r="A9182" t="str">
        <v>Comedor Social</v>
      </c>
      <c r="B9182" t="str">
        <v>TOTONICAPÁN</v>
      </c>
      <c r="C9182" t="str">
        <v>SANTA MARÍA CHIQUIMULA</v>
      </c>
      <c r="D9182" t="str">
        <v>Desayuno</v>
      </c>
      <c r="E9182" t="str">
        <v>05 Mayo</v>
      </c>
      <c r="F9182">
        <v>5</v>
      </c>
      <c r="G9182" s="1">
        <f>COMEDORES!M359</f>
        <v>2000</v>
      </c>
      <c r="H9182" s="1">
        <f>COMEDORES!N359</f>
        <v>135137.5</v>
      </c>
    </row>
    <row r="9183">
      <c r="A9183" t="str">
        <v>Comedor Social</v>
      </c>
      <c r="B9183" t="str">
        <v>TOTONICAPÁN</v>
      </c>
      <c r="C9183" t="str">
        <v>SANTA MARÍA CHIQUIMULA</v>
      </c>
      <c r="D9183" t="str">
        <v>Desayuno</v>
      </c>
      <c r="E9183" t="str">
        <v>06 Junio</v>
      </c>
      <c r="F9183">
        <v>6</v>
      </c>
      <c r="G9183" s="1">
        <f>COMEDORES!O359</f>
        <v>2100</v>
      </c>
      <c r="H9183" s="1">
        <f>COMEDORES!P359</f>
        <v>142250</v>
      </c>
    </row>
    <row r="9184">
      <c r="A9184" t="str">
        <v>Comedor Social</v>
      </c>
      <c r="B9184" t="str">
        <v>TOTONICAPÁN</v>
      </c>
      <c r="C9184" t="str">
        <v>SANTA MARÍA CHIQUIMULA</v>
      </c>
      <c r="D9184" t="str">
        <v>Desayuno</v>
      </c>
      <c r="E9184" t="str">
        <v>07 Julio</v>
      </c>
      <c r="F9184">
        <v>7</v>
      </c>
      <c r="G9184" s="1">
        <f>COMEDORES!Q359</f>
        <v>2300</v>
      </c>
      <c r="H9184" s="1">
        <f>COMEDORES!R359</f>
        <v>149362.5</v>
      </c>
    </row>
    <row r="9185">
      <c r="A9185" t="str">
        <v>Comedor Social</v>
      </c>
      <c r="B9185" t="str">
        <v>TOTONICAPÁN</v>
      </c>
      <c r="C9185" t="str">
        <v>SANTA MARÍA CHIQUIMULA</v>
      </c>
      <c r="D9185" t="str">
        <v>Desayuno</v>
      </c>
      <c r="E9185" t="str">
        <v>08 Agosto</v>
      </c>
      <c r="F9185">
        <v>8</v>
      </c>
      <c r="G9185" s="1">
        <f>COMEDORES!S359</f>
        <v>2100</v>
      </c>
      <c r="H9185" s="1">
        <f>COMEDORES!T359</f>
        <v>163587.5</v>
      </c>
    </row>
    <row r="9186">
      <c r="A9186" t="str">
        <v>Comedor Social</v>
      </c>
      <c r="B9186" t="str">
        <v>TOTONICAPÁN</v>
      </c>
      <c r="C9186" t="str">
        <v>SANTA MARÍA CHIQUIMULA</v>
      </c>
      <c r="D9186" t="str">
        <v>Desayuno</v>
      </c>
      <c r="E9186" t="str">
        <v>09 Septiembre</v>
      </c>
      <c r="F9186">
        <v>9</v>
      </c>
      <c r="G9186" s="1">
        <f>COMEDORES!U359</f>
        <v>2000</v>
      </c>
      <c r="H9186" s="1">
        <f>COMEDORES!V359</f>
        <v>149362.5</v>
      </c>
    </row>
    <row r="9187">
      <c r="A9187" t="str">
        <v>Comedor Social</v>
      </c>
      <c r="B9187" t="str">
        <v>TOTONICAPÁN</v>
      </c>
      <c r="C9187" t="str">
        <v>SANTA MARÍA CHIQUIMULA</v>
      </c>
      <c r="D9187" t="str">
        <v>Almuerzo</v>
      </c>
      <c r="E9187" t="str">
        <v>01 Enero</v>
      </c>
      <c r="F9187">
        <v>1</v>
      </c>
      <c r="G9187" s="1">
        <f>COMEDORES!E360</f>
        <v>4750</v>
      </c>
      <c r="H9187" s="1">
        <f>COMEDORES!F360</f>
        <v>0</v>
      </c>
    </row>
    <row r="9188">
      <c r="A9188" t="str">
        <v>Comedor Social</v>
      </c>
      <c r="B9188" t="str">
        <v>TOTONICAPÁN</v>
      </c>
      <c r="C9188" t="str">
        <v>SANTA MARÍA CHIQUIMULA</v>
      </c>
      <c r="D9188" t="str">
        <v>Almuerzo</v>
      </c>
      <c r="E9188" t="str">
        <v>02 Febrero</v>
      </c>
      <c r="F9188">
        <v>2</v>
      </c>
      <c r="G9188" s="1">
        <f>COMEDORES!G360</f>
        <v>4625</v>
      </c>
      <c r="H9188" s="1">
        <f>COMEDORES!H360</f>
        <v>0</v>
      </c>
    </row>
    <row r="9189">
      <c r="A9189" t="str">
        <v>Comedor Social</v>
      </c>
      <c r="B9189" t="str">
        <v>TOTONICAPÁN</v>
      </c>
      <c r="C9189" t="str">
        <v>SANTA MARÍA CHIQUIMULA</v>
      </c>
      <c r="D9189" t="str">
        <v>Almuerzo</v>
      </c>
      <c r="E9189" t="str">
        <v>03 Marzo</v>
      </c>
      <c r="F9189">
        <v>3</v>
      </c>
      <c r="G9189" s="1">
        <f>COMEDORES!I360</f>
        <v>3850</v>
      </c>
      <c r="H9189" s="1">
        <f>COMEDORES!J360</f>
        <v>0</v>
      </c>
    </row>
    <row r="9190">
      <c r="A9190" t="str">
        <v>Comedor Social</v>
      </c>
      <c r="B9190" t="str">
        <v>TOTONICAPÁN</v>
      </c>
      <c r="C9190" t="str">
        <v>SANTA MARÍA CHIQUIMULA</v>
      </c>
      <c r="D9190" t="str">
        <v>Almuerzo</v>
      </c>
      <c r="E9190" t="str">
        <v>04 Abril</v>
      </c>
      <c r="F9190">
        <v>4</v>
      </c>
      <c r="G9190" s="1">
        <f>COMEDORES!K360</f>
        <v>3325</v>
      </c>
      <c r="H9190" s="1">
        <f>COMEDORES!L360</f>
        <v>0</v>
      </c>
    </row>
    <row r="9191">
      <c r="A9191" t="str">
        <v>Comedor Social</v>
      </c>
      <c r="B9191" t="str">
        <v>TOTONICAPÁN</v>
      </c>
      <c r="C9191" t="str">
        <v>SANTA MARÍA CHIQUIMULA</v>
      </c>
      <c r="D9191" t="str">
        <v>Almuerzo</v>
      </c>
      <c r="E9191" t="str">
        <v>05 Mayo</v>
      </c>
      <c r="F9191">
        <v>5</v>
      </c>
      <c r="G9191" s="1">
        <f>COMEDORES!M360</f>
        <v>3500</v>
      </c>
      <c r="H9191" s="1">
        <f>COMEDORES!N360</f>
        <v>0</v>
      </c>
    </row>
    <row r="9192">
      <c r="A9192" t="str">
        <v>Comedor Social</v>
      </c>
      <c r="B9192" t="str">
        <v>TOTONICAPÁN</v>
      </c>
      <c r="C9192" t="str">
        <v>SANTA MARÍA CHIQUIMULA</v>
      </c>
      <c r="D9192" t="str">
        <v>Almuerzo</v>
      </c>
      <c r="E9192" t="str">
        <v>06 Junio</v>
      </c>
      <c r="F9192">
        <v>6</v>
      </c>
      <c r="G9192" s="1">
        <f>COMEDORES!O360</f>
        <v>3675</v>
      </c>
      <c r="H9192" s="1">
        <f>COMEDORES!P360</f>
        <v>0</v>
      </c>
    </row>
    <row r="9193">
      <c r="A9193" t="str">
        <v>Comedor Social</v>
      </c>
      <c r="B9193" t="str">
        <v>TOTONICAPÁN</v>
      </c>
      <c r="C9193" t="str">
        <v>SANTA MARÍA CHIQUIMULA</v>
      </c>
      <c r="D9193" t="str">
        <v>Almuerzo</v>
      </c>
      <c r="E9193" t="str">
        <v>07 Julio</v>
      </c>
      <c r="F9193">
        <v>7</v>
      </c>
      <c r="G9193" s="1">
        <f>COMEDORES!Q360</f>
        <v>4025</v>
      </c>
      <c r="H9193" s="1">
        <f>COMEDORES!R360</f>
        <v>0</v>
      </c>
    </row>
    <row r="9194">
      <c r="A9194" t="str">
        <v>Comedor Social</v>
      </c>
      <c r="B9194" t="str">
        <v>TOTONICAPÁN</v>
      </c>
      <c r="C9194" t="str">
        <v>SANTA MARÍA CHIQUIMULA</v>
      </c>
      <c r="D9194" t="str">
        <v>Almuerzo</v>
      </c>
      <c r="E9194" t="str">
        <v>08 Agosto</v>
      </c>
      <c r="F9194">
        <v>8</v>
      </c>
      <c r="G9194" s="1">
        <f>COMEDORES!S360</f>
        <v>3675</v>
      </c>
      <c r="H9194" s="1">
        <f>COMEDORES!T360</f>
        <v>0</v>
      </c>
    </row>
    <row r="9195">
      <c r="A9195" t="str">
        <v>Comedor Social</v>
      </c>
      <c r="B9195" t="str">
        <v>TOTONICAPÁN</v>
      </c>
      <c r="C9195" t="str">
        <v>SANTA MARÍA CHIQUIMULA</v>
      </c>
      <c r="D9195" t="str">
        <v>Almuerzo</v>
      </c>
      <c r="E9195" t="str">
        <v>09 Septiembre</v>
      </c>
      <c r="F9195">
        <v>9</v>
      </c>
      <c r="G9195" s="1">
        <f>COMEDORES!U360</f>
        <v>3500</v>
      </c>
      <c r="H9195" s="1">
        <f>COMEDORES!V360</f>
        <v>0</v>
      </c>
    </row>
    <row r="9196">
      <c r="A9196" t="str">
        <v>Comedor Social</v>
      </c>
      <c r="B9196" t="str">
        <v>TOTONICAPÁN</v>
      </c>
      <c r="C9196" t="str">
        <v>TOTONICAPAN</v>
      </c>
      <c r="D9196" t="str">
        <v>Desayuno</v>
      </c>
      <c r="E9196" t="str">
        <v>01 Enero</v>
      </c>
      <c r="F9196">
        <v>1</v>
      </c>
      <c r="G9196" s="1">
        <f>COMEDORES!E361</f>
        <v>2700</v>
      </c>
      <c r="H9196" s="1">
        <f>COMEDORES!F361</f>
        <v>0</v>
      </c>
    </row>
    <row r="9197">
      <c r="A9197" t="str">
        <v>Comedor Social</v>
      </c>
      <c r="B9197" t="str">
        <v>TOTONICAPÁN</v>
      </c>
      <c r="C9197" t="str">
        <v>TOTONICAPAN</v>
      </c>
      <c r="D9197" t="str">
        <v>Desayuno</v>
      </c>
      <c r="E9197" t="str">
        <v>02 Febrero</v>
      </c>
      <c r="F9197">
        <v>2</v>
      </c>
      <c r="G9197" s="1">
        <f>COMEDORES!G361</f>
        <v>2750</v>
      </c>
      <c r="H9197" s="1">
        <f>COMEDORES!H361</f>
        <v>0</v>
      </c>
    </row>
    <row r="9198">
      <c r="A9198" t="str">
        <v>Comedor Social</v>
      </c>
      <c r="B9198" t="str">
        <v>TOTONICAPÁN</v>
      </c>
      <c r="C9198" t="str">
        <v>TOTONICAPAN</v>
      </c>
      <c r="D9198" t="str">
        <v>Desayuno</v>
      </c>
      <c r="E9198" t="str">
        <v>03 Marzo</v>
      </c>
      <c r="F9198">
        <v>3</v>
      </c>
      <c r="G9198" s="1">
        <f>COMEDORES!I361</f>
        <v>2200</v>
      </c>
      <c r="H9198" s="1">
        <f>COMEDORES!J361</f>
        <v>472948</v>
      </c>
    </row>
    <row r="9199">
      <c r="A9199" t="str">
        <v>Comedor Social</v>
      </c>
      <c r="B9199" t="str">
        <v>TOTONICAPÁN</v>
      </c>
      <c r="C9199" t="str">
        <v>TOTONICAPAN</v>
      </c>
      <c r="D9199" t="str">
        <v>Desayuno</v>
      </c>
      <c r="E9199" t="str">
        <v>04 Abril</v>
      </c>
      <c r="F9199">
        <v>4</v>
      </c>
      <c r="G9199" s="1">
        <f>COMEDORES!K361</f>
        <v>1900</v>
      </c>
      <c r="H9199" s="1">
        <f>COMEDORES!L361</f>
        <v>205200</v>
      </c>
    </row>
    <row r="9200">
      <c r="A9200" t="str">
        <v>Comedor Social</v>
      </c>
      <c r="B9200" t="str">
        <v>TOTONICAPÁN</v>
      </c>
      <c r="C9200" t="str">
        <v>TOTONICAPAN</v>
      </c>
      <c r="D9200" t="str">
        <v>Desayuno</v>
      </c>
      <c r="E9200" t="str">
        <v>05 Mayo</v>
      </c>
      <c r="F9200">
        <v>5</v>
      </c>
      <c r="G9200" s="1">
        <f>COMEDORES!M361</f>
        <v>2000</v>
      </c>
      <c r="H9200" s="1">
        <f>COMEDORES!N361</f>
        <v>144400</v>
      </c>
    </row>
    <row r="9201">
      <c r="A9201" t="str">
        <v>Comedor Social</v>
      </c>
      <c r="B9201" t="str">
        <v>TOTONICAPÁN</v>
      </c>
      <c r="C9201" t="str">
        <v>TOTONICAPAN</v>
      </c>
      <c r="D9201" t="str">
        <v>Desayuno</v>
      </c>
      <c r="E9201" t="str">
        <v>06 Junio</v>
      </c>
      <c r="F9201">
        <v>6</v>
      </c>
      <c r="G9201" s="1">
        <f>COMEDORES!O361</f>
        <v>2100</v>
      </c>
      <c r="H9201" s="1">
        <f>COMEDORES!P361</f>
        <v>152000</v>
      </c>
    </row>
    <row r="9202">
      <c r="A9202" t="str">
        <v>Comedor Social</v>
      </c>
      <c r="B9202" t="str">
        <v>TOTONICAPÁN</v>
      </c>
      <c r="C9202" t="str">
        <v>TOTONICAPAN</v>
      </c>
      <c r="D9202" t="str">
        <v>Desayuno</v>
      </c>
      <c r="E9202" t="str">
        <v>07 Julio</v>
      </c>
      <c r="F9202">
        <v>7</v>
      </c>
      <c r="G9202" s="1">
        <f>COMEDORES!Q361</f>
        <v>2300</v>
      </c>
      <c r="H9202" s="1">
        <f>COMEDORES!R361</f>
        <v>159600</v>
      </c>
    </row>
    <row r="9203">
      <c r="A9203" t="str">
        <v>Comedor Social</v>
      </c>
      <c r="B9203" t="str">
        <v>TOTONICAPÁN</v>
      </c>
      <c r="C9203" t="str">
        <v>TOTONICAPAN</v>
      </c>
      <c r="D9203" t="str">
        <v>Desayuno</v>
      </c>
      <c r="E9203" t="str">
        <v>08 Agosto</v>
      </c>
      <c r="F9203">
        <v>8</v>
      </c>
      <c r="G9203" s="1">
        <f>COMEDORES!S361</f>
        <v>2100</v>
      </c>
      <c r="H9203" s="1">
        <f>COMEDORES!T361</f>
        <v>174800</v>
      </c>
    </row>
    <row r="9204">
      <c r="A9204" t="str">
        <v>Comedor Social</v>
      </c>
      <c r="B9204" t="str">
        <v>TOTONICAPÁN</v>
      </c>
      <c r="C9204" t="str">
        <v>TOTONICAPAN</v>
      </c>
      <c r="D9204" t="str">
        <v>Desayuno</v>
      </c>
      <c r="E9204" t="str">
        <v>09 Septiembre</v>
      </c>
      <c r="F9204">
        <v>9</v>
      </c>
      <c r="G9204" s="1">
        <f>COMEDORES!U361</f>
        <v>1300</v>
      </c>
      <c r="H9204" s="1">
        <f>COMEDORES!V361</f>
        <v>159600</v>
      </c>
    </row>
    <row r="9205">
      <c r="A9205" t="str">
        <v>Comedor Social</v>
      </c>
      <c r="B9205" t="str">
        <v>TOTONICAPÁN</v>
      </c>
      <c r="C9205" t="str">
        <v>TOTONICAPAN</v>
      </c>
      <c r="D9205" t="str">
        <v>Almuerzo</v>
      </c>
      <c r="E9205" t="str">
        <v>01 Enero</v>
      </c>
      <c r="F9205">
        <v>1</v>
      </c>
      <c r="G9205" s="1">
        <f>COMEDORES!E362</f>
        <v>4750</v>
      </c>
      <c r="H9205" s="1">
        <f>COMEDORES!F362</f>
        <v>0</v>
      </c>
    </row>
    <row r="9206">
      <c r="A9206" t="str">
        <v>Comedor Social</v>
      </c>
      <c r="B9206" t="str">
        <v>TOTONICAPÁN</v>
      </c>
      <c r="C9206" t="str">
        <v>TOTONICAPAN</v>
      </c>
      <c r="D9206" t="str">
        <v>Almuerzo</v>
      </c>
      <c r="E9206" t="str">
        <v>02 Febrero</v>
      </c>
      <c r="F9206">
        <v>2</v>
      </c>
      <c r="G9206" s="1">
        <f>COMEDORES!G362</f>
        <v>4750</v>
      </c>
      <c r="H9206" s="1">
        <f>COMEDORES!H362</f>
        <v>0</v>
      </c>
    </row>
    <row r="9207">
      <c r="A9207" t="str">
        <v>Comedor Social</v>
      </c>
      <c r="B9207" t="str">
        <v>TOTONICAPÁN</v>
      </c>
      <c r="C9207" t="str">
        <v>TOTONICAPAN</v>
      </c>
      <c r="D9207" t="str">
        <v>Almuerzo</v>
      </c>
      <c r="E9207" t="str">
        <v>03 Marzo</v>
      </c>
      <c r="F9207">
        <v>3</v>
      </c>
      <c r="G9207" s="1">
        <f>COMEDORES!I362</f>
        <v>4400</v>
      </c>
      <c r="H9207" s="1">
        <f>COMEDORES!J362</f>
        <v>0</v>
      </c>
    </row>
    <row r="9208">
      <c r="A9208" t="str">
        <v>Comedor Social</v>
      </c>
      <c r="B9208" t="str">
        <v>TOTONICAPÁN</v>
      </c>
      <c r="C9208" t="str">
        <v>TOTONICAPAN</v>
      </c>
      <c r="D9208" t="str">
        <v>Almuerzo</v>
      </c>
      <c r="E9208" t="str">
        <v>04 Abril</v>
      </c>
      <c r="F9208">
        <v>4</v>
      </c>
      <c r="G9208" s="1">
        <f>COMEDORES!K362</f>
        <v>3800</v>
      </c>
      <c r="H9208" s="1">
        <f>COMEDORES!L362</f>
        <v>0</v>
      </c>
    </row>
    <row r="9209">
      <c r="A9209" t="str">
        <v>Comedor Social</v>
      </c>
      <c r="B9209" t="str">
        <v>TOTONICAPÁN</v>
      </c>
      <c r="C9209" t="str">
        <v>TOTONICAPAN</v>
      </c>
      <c r="D9209" t="str">
        <v>Almuerzo</v>
      </c>
      <c r="E9209" t="str">
        <v>05 Mayo</v>
      </c>
      <c r="F9209">
        <v>5</v>
      </c>
      <c r="G9209" s="1">
        <f>COMEDORES!M362</f>
        <v>4000</v>
      </c>
      <c r="H9209" s="1">
        <f>COMEDORES!N362</f>
        <v>0</v>
      </c>
    </row>
    <row r="9210">
      <c r="A9210" t="str">
        <v>Comedor Social</v>
      </c>
      <c r="B9210" t="str">
        <v>TOTONICAPÁN</v>
      </c>
      <c r="C9210" t="str">
        <v>TOTONICAPAN</v>
      </c>
      <c r="D9210" t="str">
        <v>Almuerzo</v>
      </c>
      <c r="E9210" t="str">
        <v>06 Junio</v>
      </c>
      <c r="F9210">
        <v>6</v>
      </c>
      <c r="G9210" s="1">
        <f>COMEDORES!O362</f>
        <v>4200</v>
      </c>
      <c r="H9210" s="1">
        <f>COMEDORES!P362</f>
        <v>0</v>
      </c>
    </row>
    <row r="9211">
      <c r="A9211" t="str">
        <v>Comedor Social</v>
      </c>
      <c r="B9211" t="str">
        <v>TOTONICAPÁN</v>
      </c>
      <c r="C9211" t="str">
        <v>TOTONICAPAN</v>
      </c>
      <c r="D9211" t="str">
        <v>Almuerzo</v>
      </c>
      <c r="E9211" t="str">
        <v>07 Julio</v>
      </c>
      <c r="F9211">
        <v>7</v>
      </c>
      <c r="G9211" s="1">
        <f>COMEDORES!Q362</f>
        <v>4600</v>
      </c>
      <c r="H9211" s="1">
        <f>COMEDORES!R362</f>
        <v>0</v>
      </c>
    </row>
    <row r="9212">
      <c r="A9212" t="str">
        <v>Comedor Social</v>
      </c>
      <c r="B9212" t="str">
        <v>TOTONICAPÁN</v>
      </c>
      <c r="C9212" t="str">
        <v>TOTONICAPAN</v>
      </c>
      <c r="D9212" t="str">
        <v>Almuerzo</v>
      </c>
      <c r="E9212" t="str">
        <v>08 Agosto</v>
      </c>
      <c r="F9212">
        <v>8</v>
      </c>
      <c r="G9212" s="1">
        <f>COMEDORES!S362</f>
        <v>4200</v>
      </c>
      <c r="H9212" s="1">
        <f>COMEDORES!T362</f>
        <v>0</v>
      </c>
    </row>
    <row r="9213">
      <c r="A9213" t="str">
        <v>Comedor Social</v>
      </c>
      <c r="B9213" t="str">
        <v>TOTONICAPÁN</v>
      </c>
      <c r="C9213" t="str">
        <v>TOTONICAPAN</v>
      </c>
      <c r="D9213" t="str">
        <v>Almuerzo</v>
      </c>
      <c r="E9213" t="str">
        <v>09 Septiembre</v>
      </c>
      <c r="F9213">
        <v>9</v>
      </c>
      <c r="G9213" s="1">
        <f>COMEDORES!U362</f>
        <v>2600</v>
      </c>
      <c r="H9213" s="1">
        <f>COMEDORES!V362</f>
        <v>0</v>
      </c>
    </row>
    <row r="9214">
      <c r="A9214" t="str">
        <v>Comedor Social</v>
      </c>
      <c r="B9214" t="str">
        <v>ZACAPA</v>
      </c>
      <c r="C9214" t="str">
        <v>CABAÑAS</v>
      </c>
      <c r="D9214" t="str">
        <v>Desayuno</v>
      </c>
      <c r="E9214" t="str">
        <v>01 Enero</v>
      </c>
      <c r="F9214">
        <v>1</v>
      </c>
      <c r="G9214" s="1">
        <f>COMEDORES!E363</f>
        <v>1800</v>
      </c>
      <c r="H9214" s="1">
        <f>COMEDORES!F363</f>
        <v>0</v>
      </c>
    </row>
    <row r="9215">
      <c r="A9215" t="str">
        <v>Comedor Social</v>
      </c>
      <c r="B9215" t="str">
        <v>ZACAPA</v>
      </c>
      <c r="C9215" t="str">
        <v>CABAÑAS</v>
      </c>
      <c r="D9215" t="str">
        <v>Desayuno</v>
      </c>
      <c r="E9215" t="str">
        <v>02 Febrero</v>
      </c>
      <c r="F9215">
        <v>2</v>
      </c>
      <c r="G9215" s="1">
        <f>COMEDORES!G363</f>
        <v>1785</v>
      </c>
      <c r="H9215" s="1">
        <f>COMEDORES!H363</f>
        <v>0</v>
      </c>
    </row>
    <row r="9216">
      <c r="A9216" t="str">
        <v>Comedor Social</v>
      </c>
      <c r="B9216" t="str">
        <v>ZACAPA</v>
      </c>
      <c r="C9216" t="str">
        <v>CABAÑAS</v>
      </c>
      <c r="D9216" t="str">
        <v>Desayuno</v>
      </c>
      <c r="E9216" t="str">
        <v>03 Marzo</v>
      </c>
      <c r="F9216">
        <v>3</v>
      </c>
      <c r="G9216" s="1">
        <f>COMEDORES!I363</f>
        <v>1650</v>
      </c>
      <c r="H9216" s="1">
        <f>COMEDORES!J363</f>
        <v>356491.25</v>
      </c>
    </row>
    <row r="9217">
      <c r="A9217" t="str">
        <v>Comedor Social</v>
      </c>
      <c r="B9217" t="str">
        <v>ZACAPA</v>
      </c>
      <c r="C9217" t="str">
        <v>CABAÑAS</v>
      </c>
      <c r="D9217" t="str">
        <v>Desayuno</v>
      </c>
      <c r="E9217" t="str">
        <v>04 Abril</v>
      </c>
      <c r="F9217">
        <v>4</v>
      </c>
      <c r="G9217" s="1">
        <f>COMEDORES!K363</f>
        <v>1410</v>
      </c>
      <c r="H9217" s="1">
        <f>COMEDORES!L363</f>
        <v>176593.34999999998</v>
      </c>
    </row>
    <row r="9218">
      <c r="A9218" t="str">
        <v>Comedor Social</v>
      </c>
      <c r="B9218" t="str">
        <v>ZACAPA</v>
      </c>
      <c r="C9218" t="str">
        <v>CABAÑAS</v>
      </c>
      <c r="D9218" t="str">
        <v>Desayuno</v>
      </c>
      <c r="E9218" t="str">
        <v>05 Mayo</v>
      </c>
      <c r="F9218">
        <v>5</v>
      </c>
      <c r="G9218" s="1">
        <f>COMEDORES!M363</f>
        <v>1465</v>
      </c>
      <c r="H9218" s="1">
        <f>COMEDORES!N363</f>
        <v>143168.9</v>
      </c>
    </row>
    <row r="9219">
      <c r="A9219" t="str">
        <v>Comedor Social</v>
      </c>
      <c r="B9219" t="str">
        <v>ZACAPA</v>
      </c>
      <c r="C9219" t="str">
        <v>CABAÑAS</v>
      </c>
      <c r="D9219" t="str">
        <v>Desayuno</v>
      </c>
      <c r="E9219" t="str">
        <v>06 Junio</v>
      </c>
      <c r="F9219">
        <v>6</v>
      </c>
      <c r="G9219" s="1">
        <f>COMEDORES!O363</f>
        <v>1568</v>
      </c>
      <c r="H9219" s="1">
        <f>COMEDORES!P363</f>
        <v>154155.80000000005</v>
      </c>
    </row>
    <row r="9220">
      <c r="A9220" t="str">
        <v>Comedor Social</v>
      </c>
      <c r="B9220" t="str">
        <v>ZACAPA</v>
      </c>
      <c r="C9220" t="str">
        <v>CABAÑAS</v>
      </c>
      <c r="D9220" t="str">
        <v>Desayuno</v>
      </c>
      <c r="E9220" t="str">
        <v>07 Julio</v>
      </c>
      <c r="F9220">
        <v>7</v>
      </c>
      <c r="G9220" s="1">
        <f>COMEDORES!Q363</f>
        <v>1708</v>
      </c>
      <c r="H9220" s="1">
        <f>COMEDORES!R363</f>
        <v>167436.01</v>
      </c>
    </row>
    <row r="9221">
      <c r="A9221" t="str">
        <v>Comedor Social</v>
      </c>
      <c r="B9221" t="str">
        <v>ZACAPA</v>
      </c>
      <c r="C9221" t="str">
        <v>CABAÑAS</v>
      </c>
      <c r="D9221" t="str">
        <v>Desayuno</v>
      </c>
      <c r="E9221" t="str">
        <v>08 Agosto</v>
      </c>
      <c r="F9221">
        <v>8</v>
      </c>
      <c r="G9221" s="1">
        <f>COMEDORES!S363</f>
        <v>1275</v>
      </c>
      <c r="H9221" s="1">
        <f>COMEDORES!T363</f>
        <v>179392.81</v>
      </c>
    </row>
    <row r="9222">
      <c r="A9222" t="str">
        <v>Comedor Social</v>
      </c>
      <c r="B9222" t="str">
        <v>ZACAPA</v>
      </c>
      <c r="C9222" t="str">
        <v>CABAÑAS</v>
      </c>
      <c r="D9222" t="str">
        <v>Desayuno</v>
      </c>
      <c r="E9222" t="str">
        <v>09 Septiembre</v>
      </c>
      <c r="F9222">
        <v>9</v>
      </c>
      <c r="G9222" s="1">
        <f>COMEDORES!U363</f>
        <v>1272</v>
      </c>
      <c r="H9222" s="1">
        <f>COMEDORES!V363</f>
        <v>155724.6</v>
      </c>
    </row>
    <row r="9223">
      <c r="A9223" t="str">
        <v>Comedor Social</v>
      </c>
      <c r="B9223" t="str">
        <v>ZACAPA</v>
      </c>
      <c r="C9223" t="str">
        <v>CABAÑAS</v>
      </c>
      <c r="D9223" t="str">
        <v>Almuerzo</v>
      </c>
      <c r="E9223" t="str">
        <v>01 Enero</v>
      </c>
      <c r="F9223">
        <v>1</v>
      </c>
      <c r="G9223" s="1">
        <f>COMEDORES!E364</f>
        <v>3555</v>
      </c>
      <c r="H9223" s="1">
        <f>COMEDORES!F364</f>
        <v>0</v>
      </c>
    </row>
    <row r="9224">
      <c r="A9224" t="str">
        <v>Comedor Social</v>
      </c>
      <c r="B9224" t="str">
        <v>ZACAPA</v>
      </c>
      <c r="C9224" t="str">
        <v>CABAÑAS</v>
      </c>
      <c r="D9224" t="str">
        <v>Almuerzo</v>
      </c>
      <c r="E9224" t="str">
        <v>02 Febrero</v>
      </c>
      <c r="F9224">
        <v>2</v>
      </c>
      <c r="G9224" s="1">
        <f>COMEDORES!G364</f>
        <v>3539</v>
      </c>
      <c r="H9224" s="1">
        <f>COMEDORES!H364</f>
        <v>0</v>
      </c>
    </row>
    <row r="9225">
      <c r="A9225" t="str">
        <v>Comedor Social</v>
      </c>
      <c r="B9225" t="str">
        <v>ZACAPA</v>
      </c>
      <c r="C9225" t="str">
        <v>CABAÑAS</v>
      </c>
      <c r="D9225" t="str">
        <v>Almuerzo</v>
      </c>
      <c r="E9225" t="str">
        <v>03 Marzo</v>
      </c>
      <c r="F9225">
        <v>3</v>
      </c>
      <c r="G9225" s="1">
        <f>COMEDORES!I364</f>
        <v>3850</v>
      </c>
      <c r="H9225" s="1">
        <f>COMEDORES!J364</f>
        <v>0</v>
      </c>
    </row>
    <row r="9226">
      <c r="A9226" t="str">
        <v>Comedor Social</v>
      </c>
      <c r="B9226" t="str">
        <v>ZACAPA</v>
      </c>
      <c r="C9226" t="str">
        <v>CABAÑAS</v>
      </c>
      <c r="D9226" t="str">
        <v>Almuerzo</v>
      </c>
      <c r="E9226" t="str">
        <v>04 Abril</v>
      </c>
      <c r="F9226">
        <v>4</v>
      </c>
      <c r="G9226" s="1">
        <f>COMEDORES!K364</f>
        <v>2876</v>
      </c>
      <c r="H9226" s="1">
        <f>COMEDORES!L364</f>
        <v>0</v>
      </c>
    </row>
    <row r="9227">
      <c r="A9227" t="str">
        <v>Comedor Social</v>
      </c>
      <c r="B9227" t="str">
        <v>ZACAPA</v>
      </c>
      <c r="C9227" t="str">
        <v>CABAÑAS</v>
      </c>
      <c r="D9227" t="str">
        <v>Almuerzo</v>
      </c>
      <c r="E9227" t="str">
        <v>05 Mayo</v>
      </c>
      <c r="F9227">
        <v>5</v>
      </c>
      <c r="G9227" s="1">
        <f>COMEDORES!M364</f>
        <v>3145</v>
      </c>
      <c r="H9227" s="1">
        <f>COMEDORES!N364</f>
        <v>0</v>
      </c>
    </row>
    <row r="9228">
      <c r="A9228" t="str">
        <v>Comedor Social</v>
      </c>
      <c r="B9228" t="str">
        <v>ZACAPA</v>
      </c>
      <c r="C9228" t="str">
        <v>CABAÑAS</v>
      </c>
      <c r="D9228" t="str">
        <v>Almuerzo</v>
      </c>
      <c r="E9228" t="str">
        <v>06 Junio</v>
      </c>
      <c r="F9228">
        <v>6</v>
      </c>
      <c r="G9228" s="1">
        <f>COMEDORES!O364</f>
        <v>3437</v>
      </c>
      <c r="H9228" s="1">
        <f>COMEDORES!P364</f>
        <v>0</v>
      </c>
    </row>
    <row r="9229">
      <c r="A9229" t="str">
        <v>Comedor Social</v>
      </c>
      <c r="B9229" t="str">
        <v>ZACAPA</v>
      </c>
      <c r="C9229" t="str">
        <v>CABAÑAS</v>
      </c>
      <c r="D9229" t="str">
        <v>Almuerzo</v>
      </c>
      <c r="E9229" t="str">
        <v>07 Julio</v>
      </c>
      <c r="F9229">
        <v>7</v>
      </c>
      <c r="G9229" s="1">
        <f>COMEDORES!Q364</f>
        <v>3657</v>
      </c>
      <c r="H9229" s="1">
        <f>COMEDORES!R364</f>
        <v>0</v>
      </c>
    </row>
    <row r="9230">
      <c r="A9230" t="str">
        <v>Comedor Social</v>
      </c>
      <c r="B9230" t="str">
        <v>ZACAPA</v>
      </c>
      <c r="C9230" t="str">
        <v>CABAÑAS</v>
      </c>
      <c r="D9230" t="str">
        <v>Almuerzo</v>
      </c>
      <c r="E9230" t="str">
        <v>08 Agosto</v>
      </c>
      <c r="F9230">
        <v>8</v>
      </c>
      <c r="G9230" s="1">
        <f>COMEDORES!S364</f>
        <v>3363</v>
      </c>
      <c r="H9230" s="1">
        <f>COMEDORES!T364</f>
        <v>0</v>
      </c>
    </row>
    <row r="9231">
      <c r="A9231" t="str">
        <v>Comedor Social</v>
      </c>
      <c r="B9231" t="str">
        <v>ZACAPA</v>
      </c>
      <c r="C9231" t="str">
        <v>CABAÑAS</v>
      </c>
      <c r="D9231" t="str">
        <v>Almuerzo</v>
      </c>
      <c r="E9231" t="str">
        <v>09 Septiembre</v>
      </c>
      <c r="F9231">
        <v>9</v>
      </c>
      <c r="G9231" s="1">
        <f>COMEDORES!U364</f>
        <v>2712</v>
      </c>
      <c r="H9231" s="1">
        <f>COMEDORES!V364</f>
        <v>0</v>
      </c>
    </row>
    <row r="9232">
      <c r="A9232" t="str">
        <v>Comedor Social</v>
      </c>
      <c r="B9232" t="str">
        <v>ZACAPA</v>
      </c>
      <c r="C9232" t="str">
        <v>ESTANZUELA</v>
      </c>
      <c r="D9232" t="str">
        <v>Desayuno</v>
      </c>
      <c r="E9232" t="str">
        <v>01 Enero</v>
      </c>
      <c r="F9232">
        <v>1</v>
      </c>
      <c r="G9232" s="1">
        <f>COMEDORES!E365</f>
        <v>0</v>
      </c>
      <c r="H9232" s="1">
        <f>COMEDORES!F365</f>
        <v>0</v>
      </c>
    </row>
    <row r="9233">
      <c r="A9233" t="str">
        <v>Comedor Social</v>
      </c>
      <c r="B9233" t="str">
        <v>ZACAPA</v>
      </c>
      <c r="C9233" t="str">
        <v>ESTANZUELA</v>
      </c>
      <c r="D9233" t="str">
        <v>Desayuno</v>
      </c>
      <c r="E9233" t="str">
        <v>02 Febrero</v>
      </c>
      <c r="F9233">
        <v>2</v>
      </c>
      <c r="G9233" s="1">
        <f>COMEDORES!G365</f>
        <v>0</v>
      </c>
      <c r="H9233" s="1">
        <f>COMEDORES!H365</f>
        <v>0</v>
      </c>
    </row>
    <row r="9234">
      <c r="A9234" t="str">
        <v>Comedor Social</v>
      </c>
      <c r="B9234" t="str">
        <v>ZACAPA</v>
      </c>
      <c r="C9234" t="str">
        <v>ESTANZUELA</v>
      </c>
      <c r="D9234" t="str">
        <v>Desayuno</v>
      </c>
      <c r="E9234" t="str">
        <v>03 Marzo</v>
      </c>
      <c r="F9234">
        <v>3</v>
      </c>
      <c r="G9234" s="1">
        <f>COMEDORES!I365</f>
        <v>0</v>
      </c>
      <c r="H9234" s="1">
        <f>COMEDORES!J365</f>
        <v>0</v>
      </c>
    </row>
    <row r="9235">
      <c r="A9235" t="str">
        <v>Comedor Social</v>
      </c>
      <c r="B9235" t="str">
        <v>ZACAPA</v>
      </c>
      <c r="C9235" t="str">
        <v>ESTANZUELA</v>
      </c>
      <c r="D9235" t="str">
        <v>Desayuno</v>
      </c>
      <c r="E9235" t="str">
        <v>04 Abril</v>
      </c>
      <c r="F9235">
        <v>4</v>
      </c>
      <c r="G9235" s="1">
        <f>COMEDORES!K365</f>
        <v>0</v>
      </c>
      <c r="H9235" s="1">
        <f>COMEDORES!L365</f>
        <v>0</v>
      </c>
    </row>
    <row r="9236">
      <c r="A9236" t="str">
        <v>Comedor Social</v>
      </c>
      <c r="B9236" t="str">
        <v>ZACAPA</v>
      </c>
      <c r="C9236" t="str">
        <v>ESTANZUELA</v>
      </c>
      <c r="D9236" t="str">
        <v>Desayuno</v>
      </c>
      <c r="E9236" t="str">
        <v>05 Mayo</v>
      </c>
      <c r="F9236">
        <v>5</v>
      </c>
      <c r="G9236" s="1">
        <f>COMEDORES!M365</f>
        <v>0</v>
      </c>
      <c r="H9236" s="1">
        <f>COMEDORES!N365</f>
        <v>0</v>
      </c>
    </row>
    <row r="9237">
      <c r="A9237" t="str">
        <v>Comedor Social</v>
      </c>
      <c r="B9237" t="str">
        <v>ZACAPA</v>
      </c>
      <c r="C9237" t="str">
        <v>ESTANZUELA</v>
      </c>
      <c r="D9237" t="str">
        <v>Desayuno</v>
      </c>
      <c r="E9237" t="str">
        <v>06 Junio</v>
      </c>
      <c r="F9237">
        <v>6</v>
      </c>
      <c r="G9237" s="1">
        <f>COMEDORES!O365</f>
        <v>0</v>
      </c>
      <c r="H9237" s="1">
        <f>COMEDORES!P365</f>
        <v>0</v>
      </c>
    </row>
    <row r="9238">
      <c r="A9238" t="str">
        <v>Comedor Social</v>
      </c>
      <c r="B9238" t="str">
        <v>ZACAPA</v>
      </c>
      <c r="C9238" t="str">
        <v>ESTANZUELA</v>
      </c>
      <c r="D9238" t="str">
        <v>Desayuno</v>
      </c>
      <c r="E9238" t="str">
        <v>07 Julio</v>
      </c>
      <c r="F9238">
        <v>7</v>
      </c>
      <c r="G9238" s="1">
        <f>COMEDORES!Q365</f>
        <v>0</v>
      </c>
      <c r="H9238" s="1">
        <f>COMEDORES!R365</f>
        <v>0</v>
      </c>
    </row>
    <row r="9239">
      <c r="A9239" t="str">
        <v>Comedor Social</v>
      </c>
      <c r="B9239" t="str">
        <v>ZACAPA</v>
      </c>
      <c r="C9239" t="str">
        <v>ESTANZUELA</v>
      </c>
      <c r="D9239" t="str">
        <v>Desayuno</v>
      </c>
      <c r="E9239" t="str">
        <v>08 Agosto</v>
      </c>
      <c r="F9239">
        <v>8</v>
      </c>
      <c r="G9239" s="1">
        <f>COMEDORES!S365</f>
        <v>576</v>
      </c>
      <c r="H9239" s="1">
        <f>COMEDORES!T365</f>
        <v>0</v>
      </c>
    </row>
    <row r="9240">
      <c r="A9240" t="str">
        <v>Comedor Social</v>
      </c>
      <c r="B9240" t="str">
        <v>ZACAPA</v>
      </c>
      <c r="C9240" t="str">
        <v>ESTANZUELA</v>
      </c>
      <c r="D9240" t="str">
        <v>Desayuno</v>
      </c>
      <c r="E9240" t="str">
        <v>09 Septiembre</v>
      </c>
      <c r="F9240">
        <v>9</v>
      </c>
      <c r="G9240" s="1">
        <f>COMEDORES!U365</f>
        <v>1692</v>
      </c>
      <c r="H9240" s="1">
        <f>COMEDORES!V365</f>
        <v>49016.52</v>
      </c>
    </row>
    <row r="9241">
      <c r="A9241" t="str">
        <v>Comedor Social</v>
      </c>
      <c r="B9241" t="str">
        <v>ZACAPA</v>
      </c>
      <c r="C9241" t="str">
        <v>ESTANZUELA</v>
      </c>
      <c r="D9241" t="str">
        <v>Almuerzo</v>
      </c>
      <c r="E9241" t="str">
        <v>01 Enero</v>
      </c>
      <c r="F9241">
        <v>1</v>
      </c>
      <c r="G9241" s="1">
        <f>COMEDORES!E366</f>
        <v>0</v>
      </c>
      <c r="H9241" s="1">
        <f>COMEDORES!F366</f>
        <v>0</v>
      </c>
    </row>
    <row r="9242">
      <c r="A9242" t="str">
        <v>Comedor Social</v>
      </c>
      <c r="B9242" t="str">
        <v>ZACAPA</v>
      </c>
      <c r="C9242" t="str">
        <v>ESTANZUELA</v>
      </c>
      <c r="D9242" t="str">
        <v>Almuerzo</v>
      </c>
      <c r="E9242" t="str">
        <v>02 Febrero</v>
      </c>
      <c r="F9242">
        <v>2</v>
      </c>
      <c r="G9242" s="1">
        <f>COMEDORES!G366</f>
        <v>0</v>
      </c>
      <c r="H9242" s="1">
        <f>COMEDORES!H366</f>
        <v>0</v>
      </c>
    </row>
    <row r="9243">
      <c r="A9243" t="str">
        <v>Comedor Social</v>
      </c>
      <c r="B9243" t="str">
        <v>ZACAPA</v>
      </c>
      <c r="C9243" t="str">
        <v>ESTANZUELA</v>
      </c>
      <c r="D9243" t="str">
        <v>Almuerzo</v>
      </c>
      <c r="E9243" t="str">
        <v>03 Marzo</v>
      </c>
      <c r="F9243">
        <v>3</v>
      </c>
      <c r="G9243" s="1">
        <f>COMEDORES!I366</f>
        <v>0</v>
      </c>
      <c r="H9243" s="1">
        <f>COMEDORES!J366</f>
        <v>0</v>
      </c>
    </row>
    <row r="9244">
      <c r="A9244" t="str">
        <v>Comedor Social</v>
      </c>
      <c r="B9244" t="str">
        <v>ZACAPA</v>
      </c>
      <c r="C9244" t="str">
        <v>ESTANZUELA</v>
      </c>
      <c r="D9244" t="str">
        <v>Almuerzo</v>
      </c>
      <c r="E9244" t="str">
        <v>04 Abril</v>
      </c>
      <c r="F9244">
        <v>4</v>
      </c>
      <c r="G9244" s="1">
        <f>COMEDORES!K366</f>
        <v>0</v>
      </c>
      <c r="H9244" s="1">
        <f>COMEDORES!L366</f>
        <v>0</v>
      </c>
    </row>
    <row r="9245">
      <c r="A9245" t="str">
        <v>Comedor Social</v>
      </c>
      <c r="B9245" t="str">
        <v>ZACAPA</v>
      </c>
      <c r="C9245" t="str">
        <v>ESTANZUELA</v>
      </c>
      <c r="D9245" t="str">
        <v>Almuerzo</v>
      </c>
      <c r="E9245" t="str">
        <v>05 Mayo</v>
      </c>
      <c r="F9245">
        <v>5</v>
      </c>
      <c r="G9245" s="1">
        <f>COMEDORES!M366</f>
        <v>0</v>
      </c>
      <c r="H9245" s="1">
        <f>COMEDORES!N366</f>
        <v>0</v>
      </c>
    </row>
    <row r="9246">
      <c r="A9246" t="str">
        <v>Comedor Social</v>
      </c>
      <c r="B9246" t="str">
        <v>ZACAPA</v>
      </c>
      <c r="C9246" t="str">
        <v>ESTANZUELA</v>
      </c>
      <c r="D9246" t="str">
        <v>Almuerzo</v>
      </c>
      <c r="E9246" t="str">
        <v>06 Junio</v>
      </c>
      <c r="F9246">
        <v>6</v>
      </c>
      <c r="G9246" s="1">
        <f>COMEDORES!O366</f>
        <v>0</v>
      </c>
      <c r="H9246" s="1">
        <f>COMEDORES!P366</f>
        <v>0</v>
      </c>
    </row>
    <row r="9247">
      <c r="A9247" t="str">
        <v>Comedor Social</v>
      </c>
      <c r="B9247" t="str">
        <v>ZACAPA</v>
      </c>
      <c r="C9247" t="str">
        <v>ESTANZUELA</v>
      </c>
      <c r="D9247" t="str">
        <v>Almuerzo</v>
      </c>
      <c r="E9247" t="str">
        <v>07 Julio</v>
      </c>
      <c r="F9247">
        <v>7</v>
      </c>
      <c r="G9247" s="1">
        <f>COMEDORES!Q366</f>
        <v>0</v>
      </c>
      <c r="H9247" s="1">
        <f>COMEDORES!R366</f>
        <v>0</v>
      </c>
    </row>
    <row r="9248">
      <c r="A9248" t="str">
        <v>Comedor Social</v>
      </c>
      <c r="B9248" t="str">
        <v>ZACAPA</v>
      </c>
      <c r="C9248" t="str">
        <v>ESTANZUELA</v>
      </c>
      <c r="D9248" t="str">
        <v>Almuerzo</v>
      </c>
      <c r="E9248" t="str">
        <v>08 Agosto</v>
      </c>
      <c r="F9248">
        <v>8</v>
      </c>
      <c r="G9248" s="1">
        <f>COMEDORES!S366</f>
        <v>900</v>
      </c>
      <c r="H9248" s="1">
        <f>COMEDORES!T366</f>
        <v>0</v>
      </c>
    </row>
    <row r="9249">
      <c r="A9249" t="str">
        <v>Comedor Social</v>
      </c>
      <c r="B9249" t="str">
        <v>ZACAPA</v>
      </c>
      <c r="C9249" t="str">
        <v>ESTANZUELA</v>
      </c>
      <c r="D9249" t="str">
        <v>Almuerzo</v>
      </c>
      <c r="E9249" t="str">
        <v>09 Septiembre</v>
      </c>
      <c r="F9249">
        <v>9</v>
      </c>
      <c r="G9249" s="1">
        <f>COMEDORES!U366</f>
        <v>2400</v>
      </c>
      <c r="H9249" s="1">
        <f>COMEDORES!V366</f>
        <v>0</v>
      </c>
    </row>
    <row r="9250">
      <c r="A9250" t="str">
        <v>Comedor Social</v>
      </c>
      <c r="B9250" t="str">
        <v>ZACAPA</v>
      </c>
      <c r="C9250" t="str">
        <v>GUALÁN</v>
      </c>
      <c r="D9250" t="str">
        <v>Desayuno</v>
      </c>
      <c r="E9250" t="str">
        <v>01 Enero</v>
      </c>
      <c r="F9250">
        <v>1</v>
      </c>
      <c r="G9250" s="1">
        <f>COMEDORES!E367</f>
        <v>1800</v>
      </c>
      <c r="H9250" s="1">
        <f>COMEDORES!F367</f>
        <v>0</v>
      </c>
    </row>
    <row r="9251">
      <c r="A9251" t="str">
        <v>Comedor Social</v>
      </c>
      <c r="B9251" t="str">
        <v>ZACAPA</v>
      </c>
      <c r="C9251" t="str">
        <v>GUALÁN</v>
      </c>
      <c r="D9251" t="str">
        <v>Desayuno</v>
      </c>
      <c r="E9251" t="str">
        <v>02 Febrero</v>
      </c>
      <c r="F9251">
        <v>2</v>
      </c>
      <c r="G9251" s="1">
        <f>COMEDORES!G367</f>
        <v>1900</v>
      </c>
      <c r="H9251" s="1">
        <f>COMEDORES!H367</f>
        <v>0</v>
      </c>
    </row>
    <row r="9252">
      <c r="A9252" t="str">
        <v>Comedor Social</v>
      </c>
      <c r="B9252" t="str">
        <v>ZACAPA</v>
      </c>
      <c r="C9252" t="str">
        <v>GUALÁN</v>
      </c>
      <c r="D9252" t="str">
        <v>Desayuno</v>
      </c>
      <c r="E9252" t="str">
        <v>03 Marzo</v>
      </c>
      <c r="F9252">
        <v>3</v>
      </c>
      <c r="G9252" s="1">
        <f>COMEDORES!I367</f>
        <v>1980</v>
      </c>
      <c r="H9252" s="1">
        <f>COMEDORES!J367</f>
        <v>359191.6</v>
      </c>
    </row>
    <row r="9253">
      <c r="A9253" t="str">
        <v>Comedor Social</v>
      </c>
      <c r="B9253" t="str">
        <v>ZACAPA</v>
      </c>
      <c r="C9253" t="str">
        <v>GUALÁN</v>
      </c>
      <c r="D9253" t="str">
        <v>Desayuno</v>
      </c>
      <c r="E9253" t="str">
        <v>04 Abril</v>
      </c>
      <c r="F9253">
        <v>4</v>
      </c>
      <c r="G9253" s="1">
        <f>COMEDORES!K367</f>
        <v>1677</v>
      </c>
      <c r="H9253" s="1">
        <f>COMEDORES!L367</f>
        <v>155763.29000000004</v>
      </c>
    </row>
    <row r="9254">
      <c r="A9254" t="str">
        <v>Comedor Social</v>
      </c>
      <c r="B9254" t="str">
        <v>ZACAPA</v>
      </c>
      <c r="C9254" t="str">
        <v>GUALÁN</v>
      </c>
      <c r="D9254" t="str">
        <v>Desayuno</v>
      </c>
      <c r="E9254" t="str">
        <v>05 Mayo</v>
      </c>
      <c r="F9254">
        <v>5</v>
      </c>
      <c r="G9254" s="1">
        <f>COMEDORES!M367</f>
        <v>1708</v>
      </c>
      <c r="H9254" s="1">
        <f>COMEDORES!N367</f>
        <v>138805.94</v>
      </c>
    </row>
    <row r="9255">
      <c r="A9255" t="str">
        <v>Comedor Social</v>
      </c>
      <c r="B9255" t="str">
        <v>ZACAPA</v>
      </c>
      <c r="C9255" t="str">
        <v>GUALÁN</v>
      </c>
      <c r="D9255" t="str">
        <v>Desayuno</v>
      </c>
      <c r="E9255" t="str">
        <v>06 Junio</v>
      </c>
      <c r="F9255">
        <v>6</v>
      </c>
      <c r="G9255" s="1">
        <f>COMEDORES!O367</f>
        <v>1759</v>
      </c>
      <c r="H9255" s="1">
        <f>COMEDORES!P367</f>
        <v>148560.06000000006</v>
      </c>
    </row>
    <row r="9256">
      <c r="A9256" t="str">
        <v>Comedor Social</v>
      </c>
      <c r="B9256" t="str">
        <v>ZACAPA</v>
      </c>
      <c r="C9256" t="str">
        <v>GUALÁN</v>
      </c>
      <c r="D9256" t="str">
        <v>Desayuno</v>
      </c>
      <c r="E9256" t="str">
        <v>07 Julio</v>
      </c>
      <c r="F9256">
        <v>7</v>
      </c>
      <c r="G9256" s="1">
        <f>COMEDORES!Q367</f>
        <v>2010</v>
      </c>
      <c r="H9256" s="1">
        <f>COMEDORES!R367</f>
        <v>155115.6299999999</v>
      </c>
    </row>
    <row r="9257">
      <c r="A9257" t="str">
        <v>Comedor Social</v>
      </c>
      <c r="B9257" t="str">
        <v>ZACAPA</v>
      </c>
      <c r="C9257" t="str">
        <v>GUALÁN</v>
      </c>
      <c r="D9257" t="str">
        <v>Desayuno</v>
      </c>
      <c r="E9257" t="str">
        <v>08 Agosto</v>
      </c>
      <c r="F9257">
        <v>8</v>
      </c>
      <c r="G9257" s="1">
        <f>COMEDORES!S367</f>
        <v>1864</v>
      </c>
      <c r="H9257" s="1">
        <f>COMEDORES!T367</f>
        <v>171232.4</v>
      </c>
    </row>
    <row r="9258">
      <c r="A9258" t="str">
        <v>Comedor Social</v>
      </c>
      <c r="B9258" t="str">
        <v>ZACAPA</v>
      </c>
      <c r="C9258" t="str">
        <v>GUALÁN</v>
      </c>
      <c r="D9258" t="str">
        <v>Desayuno</v>
      </c>
      <c r="E9258" t="str">
        <v>09 Septiembre</v>
      </c>
      <c r="F9258">
        <v>9</v>
      </c>
      <c r="G9258" s="1">
        <f>COMEDORES!U367</f>
        <v>1440</v>
      </c>
      <c r="H9258" s="1">
        <f>COMEDORES!V367</f>
        <v>158364.53</v>
      </c>
    </row>
    <row r="9259">
      <c r="A9259" t="str">
        <v>Comedor Social</v>
      </c>
      <c r="B9259" t="str">
        <v>ZACAPA</v>
      </c>
      <c r="C9259" t="str">
        <v>GUALÁN</v>
      </c>
      <c r="D9259" t="str">
        <v>Almuerzo</v>
      </c>
      <c r="E9259" t="str">
        <v>01 Enero</v>
      </c>
      <c r="F9259">
        <v>1</v>
      </c>
      <c r="G9259" s="1">
        <f>COMEDORES!E368</f>
        <v>3605</v>
      </c>
      <c r="H9259" s="1">
        <f>COMEDORES!F368</f>
        <v>0</v>
      </c>
    </row>
    <row r="9260">
      <c r="A9260" t="str">
        <v>Comedor Social</v>
      </c>
      <c r="B9260" t="str">
        <v>ZACAPA</v>
      </c>
      <c r="C9260" t="str">
        <v>GUALÁN</v>
      </c>
      <c r="D9260" t="str">
        <v>Almuerzo</v>
      </c>
      <c r="E9260" t="str">
        <v>02 Febrero</v>
      </c>
      <c r="F9260">
        <v>2</v>
      </c>
      <c r="G9260" s="1">
        <f>COMEDORES!G368</f>
        <v>3500</v>
      </c>
      <c r="H9260" s="1">
        <f>COMEDORES!H368</f>
        <v>0</v>
      </c>
    </row>
    <row r="9261">
      <c r="A9261" t="str">
        <v>Comedor Social</v>
      </c>
      <c r="B9261" t="str">
        <v>ZACAPA</v>
      </c>
      <c r="C9261" t="str">
        <v>GUALÁN</v>
      </c>
      <c r="D9261" t="str">
        <v>Almuerzo</v>
      </c>
      <c r="E9261" t="str">
        <v>03 Marzo</v>
      </c>
      <c r="F9261">
        <v>3</v>
      </c>
      <c r="G9261" s="1">
        <f>COMEDORES!I368</f>
        <v>3300</v>
      </c>
      <c r="H9261" s="1">
        <f>COMEDORES!J368</f>
        <v>0</v>
      </c>
    </row>
    <row r="9262">
      <c r="A9262" t="str">
        <v>Comedor Social</v>
      </c>
      <c r="B9262" t="str">
        <v>ZACAPA</v>
      </c>
      <c r="C9262" t="str">
        <v>GUALÁN</v>
      </c>
      <c r="D9262" t="str">
        <v>Almuerzo</v>
      </c>
      <c r="E9262" t="str">
        <v>04 Abril</v>
      </c>
      <c r="F9262">
        <v>4</v>
      </c>
      <c r="G9262" s="1">
        <f>COMEDORES!K368</f>
        <v>2573</v>
      </c>
      <c r="H9262" s="1">
        <f>COMEDORES!L368</f>
        <v>0</v>
      </c>
    </row>
    <row r="9263">
      <c r="A9263" t="str">
        <v>Comedor Social</v>
      </c>
      <c r="B9263" t="str">
        <v>ZACAPA</v>
      </c>
      <c r="C9263" t="str">
        <v>GUALÁN</v>
      </c>
      <c r="D9263" t="str">
        <v>Almuerzo</v>
      </c>
      <c r="E9263" t="str">
        <v>05 Mayo</v>
      </c>
      <c r="F9263">
        <v>5</v>
      </c>
      <c r="G9263" s="1">
        <f>COMEDORES!M368</f>
        <v>2762</v>
      </c>
      <c r="H9263" s="1">
        <f>COMEDORES!N368</f>
        <v>0</v>
      </c>
    </row>
    <row r="9264">
      <c r="A9264" t="str">
        <v>Comedor Social</v>
      </c>
      <c r="B9264" t="str">
        <v>ZACAPA</v>
      </c>
      <c r="C9264" t="str">
        <v>GUALÁN</v>
      </c>
      <c r="D9264" t="str">
        <v>Almuerzo</v>
      </c>
      <c r="E9264" t="str">
        <v>06 Junio</v>
      </c>
      <c r="F9264">
        <v>6</v>
      </c>
      <c r="G9264" s="1">
        <f>COMEDORES!O368</f>
        <v>2906</v>
      </c>
      <c r="H9264" s="1">
        <f>COMEDORES!P368</f>
        <v>0</v>
      </c>
    </row>
    <row r="9265">
      <c r="A9265" t="str">
        <v>Comedor Social</v>
      </c>
      <c r="B9265" t="str">
        <v>ZACAPA</v>
      </c>
      <c r="C9265" t="str">
        <v>GUALÁN</v>
      </c>
      <c r="D9265" t="str">
        <v>Almuerzo</v>
      </c>
      <c r="E9265" t="str">
        <v>07 Julio</v>
      </c>
      <c r="F9265">
        <v>7</v>
      </c>
      <c r="G9265" s="1">
        <f>COMEDORES!Q368</f>
        <v>3146</v>
      </c>
      <c r="H9265" s="1">
        <f>COMEDORES!R368</f>
        <v>0</v>
      </c>
    </row>
    <row r="9266">
      <c r="A9266" t="str">
        <v>Comedor Social</v>
      </c>
      <c r="B9266" t="str">
        <v>ZACAPA</v>
      </c>
      <c r="C9266" t="str">
        <v>GUALÁN</v>
      </c>
      <c r="D9266" t="str">
        <v>Almuerzo</v>
      </c>
      <c r="E9266" t="str">
        <v>08 Agosto</v>
      </c>
      <c r="F9266">
        <v>8</v>
      </c>
      <c r="G9266" s="1">
        <f>COMEDORES!S368</f>
        <v>2905</v>
      </c>
      <c r="H9266" s="1">
        <f>COMEDORES!T368</f>
        <v>0</v>
      </c>
    </row>
    <row r="9267">
      <c r="A9267" t="str">
        <v>Comedor Social</v>
      </c>
      <c r="B9267" t="str">
        <v>ZACAPA</v>
      </c>
      <c r="C9267" t="str">
        <v>GUALÁN</v>
      </c>
      <c r="D9267" t="str">
        <v>Almuerzo</v>
      </c>
      <c r="E9267" t="str">
        <v>09 Septiembre</v>
      </c>
      <c r="F9267">
        <v>9</v>
      </c>
      <c r="G9267" s="1">
        <f>COMEDORES!U368</f>
        <v>2212</v>
      </c>
      <c r="H9267" s="1">
        <f>COMEDORES!V368</f>
        <v>0</v>
      </c>
    </row>
    <row r="9268">
      <c r="A9268" t="str">
        <v>Comedor Social</v>
      </c>
      <c r="B9268" t="str">
        <v>ZACAPA</v>
      </c>
      <c r="C9268" t="str">
        <v>HUITÉ</v>
      </c>
      <c r="D9268" t="str">
        <v>Desayuno</v>
      </c>
      <c r="E9268" t="str">
        <v>01 Enero</v>
      </c>
      <c r="F9268">
        <v>1</v>
      </c>
      <c r="G9268" s="1">
        <f>COMEDORES!E369</f>
        <v>1800</v>
      </c>
      <c r="H9268" s="1">
        <f>COMEDORES!F369</f>
        <v>0</v>
      </c>
    </row>
    <row r="9269">
      <c r="A9269" t="str">
        <v>Comedor Social</v>
      </c>
      <c r="B9269" t="str">
        <v>ZACAPA</v>
      </c>
      <c r="C9269" t="str">
        <v>HUITÉ</v>
      </c>
      <c r="D9269" t="str">
        <v>Desayuno</v>
      </c>
      <c r="E9269" t="str">
        <v>02 Febrero</v>
      </c>
      <c r="F9269">
        <v>2</v>
      </c>
      <c r="G9269" s="1">
        <f>COMEDORES!G369</f>
        <v>1560</v>
      </c>
      <c r="H9269" s="1">
        <f>COMEDORES!H369</f>
        <v>0</v>
      </c>
    </row>
    <row r="9270">
      <c r="A9270" t="str">
        <v>Comedor Social</v>
      </c>
      <c r="B9270" t="str">
        <v>ZACAPA</v>
      </c>
      <c r="C9270" t="str">
        <v>HUITÉ</v>
      </c>
      <c r="D9270" t="str">
        <v>Desayuno</v>
      </c>
      <c r="E9270" t="str">
        <v>03 Marzo</v>
      </c>
      <c r="F9270">
        <v>3</v>
      </c>
      <c r="G9270" s="1">
        <f>COMEDORES!I369</f>
        <v>1760</v>
      </c>
      <c r="H9270" s="1">
        <f>COMEDORES!J369</f>
        <v>298946.5</v>
      </c>
    </row>
    <row r="9271">
      <c r="A9271" t="str">
        <v>Comedor Social</v>
      </c>
      <c r="B9271" t="str">
        <v>ZACAPA</v>
      </c>
      <c r="C9271" t="str">
        <v>HUITÉ</v>
      </c>
      <c r="D9271" t="str">
        <v>Desayuno</v>
      </c>
      <c r="E9271" t="str">
        <v>04 Abril</v>
      </c>
      <c r="F9271">
        <v>4</v>
      </c>
      <c r="G9271" s="1">
        <f>COMEDORES!K369</f>
        <v>1500</v>
      </c>
      <c r="H9271" s="1">
        <f>COMEDORES!L369</f>
        <v>147875.83000000002</v>
      </c>
    </row>
    <row r="9272">
      <c r="A9272" t="str">
        <v>Comedor Social</v>
      </c>
      <c r="B9272" t="str">
        <v>ZACAPA</v>
      </c>
      <c r="C9272" t="str">
        <v>HUITÉ</v>
      </c>
      <c r="D9272" t="str">
        <v>Desayuno</v>
      </c>
      <c r="E9272" t="str">
        <v>05 Mayo</v>
      </c>
      <c r="F9272">
        <v>5</v>
      </c>
      <c r="G9272" s="1">
        <f>COMEDORES!M369</f>
        <v>1568</v>
      </c>
      <c r="H9272" s="1">
        <f>COMEDORES!N369</f>
        <v>122832.8</v>
      </c>
    </row>
    <row r="9273">
      <c r="A9273" t="str">
        <v>Comedor Social</v>
      </c>
      <c r="B9273" t="str">
        <v>ZACAPA</v>
      </c>
      <c r="C9273" t="str">
        <v>HUITÉ</v>
      </c>
      <c r="D9273" t="str">
        <v>Desayuno</v>
      </c>
      <c r="E9273" t="str">
        <v>06 Junio</v>
      </c>
      <c r="F9273">
        <v>6</v>
      </c>
      <c r="G9273" s="1">
        <f>COMEDORES!O369</f>
        <v>1659</v>
      </c>
      <c r="H9273" s="1">
        <f>COMEDORES!P369</f>
        <v>133606.11</v>
      </c>
    </row>
    <row r="9274">
      <c r="A9274" t="str">
        <v>Comedor Social</v>
      </c>
      <c r="B9274" t="str">
        <v>ZACAPA</v>
      </c>
      <c r="C9274" t="str">
        <v>HUITÉ</v>
      </c>
      <c r="D9274" t="str">
        <v>Desayuno</v>
      </c>
      <c r="E9274" t="str">
        <v>07 Julio</v>
      </c>
      <c r="F9274">
        <v>7</v>
      </c>
      <c r="G9274" s="1">
        <f>COMEDORES!Q369</f>
        <v>1835</v>
      </c>
      <c r="H9274" s="1">
        <f>COMEDORES!R369</f>
        <v>142618.22999999998</v>
      </c>
    </row>
    <row r="9275">
      <c r="A9275" t="str">
        <v>Comedor Social</v>
      </c>
      <c r="B9275" t="str">
        <v>ZACAPA</v>
      </c>
      <c r="C9275" t="str">
        <v>HUITÉ</v>
      </c>
      <c r="D9275" t="str">
        <v>Desayuno</v>
      </c>
      <c r="E9275" t="str">
        <v>08 Agosto</v>
      </c>
      <c r="F9275">
        <v>8</v>
      </c>
      <c r="G9275" s="1">
        <f>COMEDORES!S369</f>
        <v>1360</v>
      </c>
      <c r="H9275" s="1">
        <f>COMEDORES!T369</f>
        <v>152186.85</v>
      </c>
    </row>
    <row r="9276">
      <c r="A9276" t="str">
        <v>Comedor Social</v>
      </c>
      <c r="B9276" t="str">
        <v>ZACAPA</v>
      </c>
      <c r="C9276" t="str">
        <v>HUITÉ</v>
      </c>
      <c r="D9276" t="str">
        <v>Desayuno</v>
      </c>
      <c r="E9276" t="str">
        <v>09 Septiembre</v>
      </c>
      <c r="F9276">
        <v>9</v>
      </c>
      <c r="G9276" s="1">
        <f>COMEDORES!U369</f>
        <v>1280</v>
      </c>
      <c r="H9276" s="1">
        <f>COMEDORES!V369</f>
        <v>134887.65</v>
      </c>
    </row>
    <row r="9277">
      <c r="A9277" t="str">
        <v>Comedor Social</v>
      </c>
      <c r="B9277" t="str">
        <v>ZACAPA</v>
      </c>
      <c r="C9277" t="str">
        <v>HUITÉ</v>
      </c>
      <c r="D9277" t="str">
        <v>Almuerzo</v>
      </c>
      <c r="E9277" t="str">
        <v>01 Enero</v>
      </c>
      <c r="F9277">
        <v>1</v>
      </c>
      <c r="G9277" s="1">
        <f>COMEDORES!E370</f>
        <v>2786</v>
      </c>
      <c r="H9277" s="1">
        <f>COMEDORES!F370</f>
        <v>0</v>
      </c>
    </row>
    <row r="9278">
      <c r="A9278" t="str">
        <v>Comedor Social</v>
      </c>
      <c r="B9278" t="str">
        <v>ZACAPA</v>
      </c>
      <c r="C9278" t="str">
        <v>HUITÉ</v>
      </c>
      <c r="D9278" t="str">
        <v>Almuerzo</v>
      </c>
      <c r="E9278" t="str">
        <v>02 Febrero</v>
      </c>
      <c r="F9278">
        <v>2</v>
      </c>
      <c r="G9278" s="1">
        <f>COMEDORES!G370</f>
        <v>2600</v>
      </c>
      <c r="H9278" s="1">
        <f>COMEDORES!H370</f>
        <v>0</v>
      </c>
    </row>
    <row r="9279">
      <c r="A9279" t="str">
        <v>Comedor Social</v>
      </c>
      <c r="B9279" t="str">
        <v>ZACAPA</v>
      </c>
      <c r="C9279" t="str">
        <v>HUITÉ</v>
      </c>
      <c r="D9279" t="str">
        <v>Almuerzo</v>
      </c>
      <c r="E9279" t="str">
        <v>03 Marzo</v>
      </c>
      <c r="F9279">
        <v>3</v>
      </c>
      <c r="G9279" s="1">
        <f>COMEDORES!I370</f>
        <v>2860</v>
      </c>
      <c r="H9279" s="1">
        <f>COMEDORES!J370</f>
        <v>0</v>
      </c>
    </row>
    <row r="9280">
      <c r="A9280" t="str">
        <v>Comedor Social</v>
      </c>
      <c r="B9280" t="str">
        <v>ZACAPA</v>
      </c>
      <c r="C9280" t="str">
        <v>HUITÉ</v>
      </c>
      <c r="D9280" t="str">
        <v>Almuerzo</v>
      </c>
      <c r="E9280" t="str">
        <v>04 Abril</v>
      </c>
      <c r="F9280">
        <v>4</v>
      </c>
      <c r="G9280" s="1">
        <f>COMEDORES!K370</f>
        <v>2204</v>
      </c>
      <c r="H9280" s="1">
        <f>COMEDORES!L370</f>
        <v>0</v>
      </c>
    </row>
    <row r="9281">
      <c r="A9281" t="str">
        <v>Comedor Social</v>
      </c>
      <c r="B9281" t="str">
        <v>ZACAPA</v>
      </c>
      <c r="C9281" t="str">
        <v>HUITÉ</v>
      </c>
      <c r="D9281" t="str">
        <v>Almuerzo</v>
      </c>
      <c r="E9281" t="str">
        <v>05 Mayo</v>
      </c>
      <c r="F9281">
        <v>5</v>
      </c>
      <c r="G9281" s="1">
        <f>COMEDORES!M370</f>
        <v>2455</v>
      </c>
      <c r="H9281" s="1">
        <f>COMEDORES!N370</f>
        <v>0</v>
      </c>
    </row>
    <row r="9282">
      <c r="A9282" t="str">
        <v>Comedor Social</v>
      </c>
      <c r="B9282" t="str">
        <v>ZACAPA</v>
      </c>
      <c r="C9282" t="str">
        <v>HUITÉ</v>
      </c>
      <c r="D9282" t="str">
        <v>Almuerzo</v>
      </c>
      <c r="E9282" t="str">
        <v>06 Junio</v>
      </c>
      <c r="F9282">
        <v>6</v>
      </c>
      <c r="G9282" s="1">
        <f>COMEDORES!O370</f>
        <v>2634</v>
      </c>
      <c r="H9282" s="1">
        <f>COMEDORES!P370</f>
        <v>0</v>
      </c>
    </row>
    <row r="9283">
      <c r="A9283" t="str">
        <v>Comedor Social</v>
      </c>
      <c r="B9283" t="str">
        <v>ZACAPA</v>
      </c>
      <c r="C9283" t="str">
        <v>HUITÉ</v>
      </c>
      <c r="D9283" t="str">
        <v>Almuerzo</v>
      </c>
      <c r="E9283" t="str">
        <v>07 Julio</v>
      </c>
      <c r="F9283">
        <v>7</v>
      </c>
      <c r="G9283" s="1">
        <f>COMEDORES!Q370</f>
        <v>2752</v>
      </c>
      <c r="H9283" s="1">
        <f>COMEDORES!R370</f>
        <v>0</v>
      </c>
    </row>
    <row r="9284">
      <c r="A9284" t="str">
        <v>Comedor Social</v>
      </c>
      <c r="B9284" t="str">
        <v>ZACAPA</v>
      </c>
      <c r="C9284" t="str">
        <v>HUITÉ</v>
      </c>
      <c r="D9284" t="str">
        <v>Almuerzo</v>
      </c>
      <c r="E9284" t="str">
        <v>08 Agosto</v>
      </c>
      <c r="F9284">
        <v>8</v>
      </c>
      <c r="G9284" s="1">
        <f>COMEDORES!S370</f>
        <v>2681</v>
      </c>
      <c r="H9284" s="1">
        <f>COMEDORES!T370</f>
        <v>0</v>
      </c>
    </row>
    <row r="9285">
      <c r="A9285" t="str">
        <v>Comedor Social</v>
      </c>
      <c r="B9285" t="str">
        <v>ZACAPA</v>
      </c>
      <c r="C9285" t="str">
        <v>HUITÉ</v>
      </c>
      <c r="D9285" t="str">
        <v>Almuerzo</v>
      </c>
      <c r="E9285" t="str">
        <v>09 Septiembre</v>
      </c>
      <c r="F9285">
        <v>9</v>
      </c>
      <c r="G9285" s="1">
        <f>COMEDORES!U370</f>
        <v>1950</v>
      </c>
      <c r="H9285" s="1">
        <f>COMEDORES!V370</f>
        <v>0</v>
      </c>
    </row>
    <row r="9286">
      <c r="A9286" t="str">
        <v>Comedor Social</v>
      </c>
      <c r="B9286" t="str">
        <v>ZACAPA</v>
      </c>
      <c r="C9286" t="str">
        <v>LA UNIÓN</v>
      </c>
      <c r="D9286" t="str">
        <v>Desayuno</v>
      </c>
      <c r="E9286" t="str">
        <v>01 Enero</v>
      </c>
      <c r="F9286">
        <v>1</v>
      </c>
      <c r="G9286" s="1">
        <f>COMEDORES!E371</f>
        <v>1800</v>
      </c>
      <c r="H9286" s="1">
        <f>COMEDORES!F371</f>
        <v>0</v>
      </c>
    </row>
    <row r="9287">
      <c r="A9287" t="str">
        <v>Comedor Social</v>
      </c>
      <c r="B9287" t="str">
        <v>ZACAPA</v>
      </c>
      <c r="C9287" t="str">
        <v>LA UNIÓN</v>
      </c>
      <c r="D9287" t="str">
        <v>Desayuno</v>
      </c>
      <c r="E9287" t="str">
        <v>02 Febrero</v>
      </c>
      <c r="F9287">
        <v>2</v>
      </c>
      <c r="G9287" s="1">
        <f>COMEDORES!G371</f>
        <v>1750</v>
      </c>
      <c r="H9287" s="1">
        <f>COMEDORES!H371</f>
        <v>0</v>
      </c>
    </row>
    <row r="9288">
      <c r="A9288" t="str">
        <v>Comedor Social</v>
      </c>
      <c r="B9288" t="str">
        <v>ZACAPA</v>
      </c>
      <c r="C9288" t="str">
        <v>LA UNIÓN</v>
      </c>
      <c r="D9288" t="str">
        <v>Desayuno</v>
      </c>
      <c r="E9288" t="str">
        <v>03 Marzo</v>
      </c>
      <c r="F9288">
        <v>3</v>
      </c>
      <c r="G9288" s="1">
        <f>COMEDORES!I371</f>
        <v>1650</v>
      </c>
      <c r="H9288" s="1">
        <f>COMEDORES!J371</f>
        <v>302343.8</v>
      </c>
    </row>
    <row r="9289">
      <c r="A9289" t="str">
        <v>Comedor Social</v>
      </c>
      <c r="B9289" t="str">
        <v>ZACAPA</v>
      </c>
      <c r="C9289" t="str">
        <v>LA UNIÓN</v>
      </c>
      <c r="D9289" t="str">
        <v>Desayuno</v>
      </c>
      <c r="E9289" t="str">
        <v>04 Abril</v>
      </c>
      <c r="F9289">
        <v>4</v>
      </c>
      <c r="G9289" s="1">
        <f>COMEDORES!K371</f>
        <v>1316</v>
      </c>
      <c r="H9289" s="1">
        <f>COMEDORES!L371</f>
        <v>123831.32</v>
      </c>
    </row>
    <row r="9290">
      <c r="A9290" t="str">
        <v>Comedor Social</v>
      </c>
      <c r="B9290" t="str">
        <v>ZACAPA</v>
      </c>
      <c r="C9290" t="str">
        <v>LA UNIÓN</v>
      </c>
      <c r="D9290" t="str">
        <v>Desayuno</v>
      </c>
      <c r="E9290" t="str">
        <v>05 Mayo</v>
      </c>
      <c r="F9290">
        <v>5</v>
      </c>
      <c r="G9290" s="1">
        <f>COMEDORES!M371</f>
        <v>1388</v>
      </c>
      <c r="H9290" s="1">
        <f>COMEDORES!N371</f>
        <v>110740.32</v>
      </c>
    </row>
    <row r="9291">
      <c r="A9291" t="str">
        <v>Comedor Social</v>
      </c>
      <c r="B9291" t="str">
        <v>ZACAPA</v>
      </c>
      <c r="C9291" t="str">
        <v>LA UNIÓN</v>
      </c>
      <c r="D9291" t="str">
        <v>Desayuno</v>
      </c>
      <c r="E9291" t="str">
        <v>06 Junio</v>
      </c>
      <c r="F9291">
        <v>6</v>
      </c>
      <c r="G9291" s="1">
        <f>COMEDORES!O371</f>
        <v>1543</v>
      </c>
      <c r="H9291" s="1">
        <f>COMEDORES!P371</f>
        <v>112321.84000000008</v>
      </c>
    </row>
    <row r="9292">
      <c r="A9292" t="str">
        <v>Comedor Social</v>
      </c>
      <c r="B9292" t="str">
        <v>ZACAPA</v>
      </c>
      <c r="C9292" t="str">
        <v>LA UNIÓN</v>
      </c>
      <c r="D9292" t="str">
        <v>Desayuno</v>
      </c>
      <c r="E9292" t="str">
        <v>07 Julio</v>
      </c>
      <c r="F9292">
        <v>7</v>
      </c>
      <c r="G9292" s="1">
        <f>COMEDORES!Q371</f>
        <v>1688</v>
      </c>
      <c r="H9292" s="1">
        <f>COMEDORES!R371</f>
        <v>133926.76</v>
      </c>
    </row>
    <row r="9293">
      <c r="A9293" t="str">
        <v>Comedor Social</v>
      </c>
      <c r="B9293" t="str">
        <v>ZACAPA</v>
      </c>
      <c r="C9293" t="str">
        <v>LA UNIÓN</v>
      </c>
      <c r="D9293" t="str">
        <v>Desayuno</v>
      </c>
      <c r="E9293" t="str">
        <v>08 Agosto</v>
      </c>
      <c r="F9293">
        <v>8</v>
      </c>
      <c r="G9293" s="1">
        <f>COMEDORES!S371</f>
        <v>1463</v>
      </c>
      <c r="H9293" s="1">
        <f>COMEDORES!T371</f>
        <v>141389.16</v>
      </c>
    </row>
    <row r="9294">
      <c r="A9294" t="str">
        <v>Comedor Social</v>
      </c>
      <c r="B9294" t="str">
        <v>ZACAPA</v>
      </c>
      <c r="C9294" t="str">
        <v>LA UNIÓN</v>
      </c>
      <c r="D9294" t="str">
        <v>Desayuno</v>
      </c>
      <c r="E9294" t="str">
        <v>09 Septiembre</v>
      </c>
      <c r="F9294">
        <v>9</v>
      </c>
      <c r="G9294" s="1">
        <f>COMEDORES!U371</f>
        <v>1169</v>
      </c>
      <c r="H9294" s="1">
        <f>COMEDORES!V371</f>
        <v>133836.66</v>
      </c>
    </row>
    <row r="9295">
      <c r="A9295" t="str">
        <v>Comedor Social</v>
      </c>
      <c r="B9295" t="str">
        <v>ZACAPA</v>
      </c>
      <c r="C9295" t="str">
        <v>LA UNIÓN</v>
      </c>
      <c r="D9295" t="str">
        <v>Almuerzo</v>
      </c>
      <c r="E9295" t="str">
        <v>01 Enero</v>
      </c>
      <c r="F9295">
        <v>1</v>
      </c>
      <c r="G9295" s="1">
        <f>COMEDORES!E372</f>
        <v>2804</v>
      </c>
      <c r="H9295" s="1">
        <f>COMEDORES!F372</f>
        <v>0</v>
      </c>
    </row>
    <row r="9296">
      <c r="A9296" t="str">
        <v>Comedor Social</v>
      </c>
      <c r="B9296" t="str">
        <v>ZACAPA</v>
      </c>
      <c r="C9296" t="str">
        <v>LA UNIÓN</v>
      </c>
      <c r="D9296" t="str">
        <v>Almuerzo</v>
      </c>
      <c r="E9296" t="str">
        <v>02 Febrero</v>
      </c>
      <c r="F9296">
        <v>2</v>
      </c>
      <c r="G9296" s="1">
        <f>COMEDORES!G372</f>
        <v>2750</v>
      </c>
      <c r="H9296" s="1">
        <f>COMEDORES!H372</f>
        <v>0</v>
      </c>
    </row>
    <row r="9297">
      <c r="A9297" t="str">
        <v>Comedor Social</v>
      </c>
      <c r="B9297" t="str">
        <v>ZACAPA</v>
      </c>
      <c r="C9297" t="str">
        <v>LA UNIÓN</v>
      </c>
      <c r="D9297" t="str">
        <v>Almuerzo</v>
      </c>
      <c r="E9297" t="str">
        <v>03 Marzo</v>
      </c>
      <c r="F9297">
        <v>3</v>
      </c>
      <c r="G9297" s="1">
        <f>COMEDORES!I372</f>
        <v>2750</v>
      </c>
      <c r="H9297" s="1">
        <f>COMEDORES!J372</f>
        <v>0</v>
      </c>
    </row>
    <row r="9298">
      <c r="A9298" t="str">
        <v>Comedor Social</v>
      </c>
      <c r="B9298" t="str">
        <v>ZACAPA</v>
      </c>
      <c r="C9298" t="str">
        <v>LA UNIÓN</v>
      </c>
      <c r="D9298" t="str">
        <v>Almuerzo</v>
      </c>
      <c r="E9298" t="str">
        <v>04 Abril</v>
      </c>
      <c r="F9298">
        <v>4</v>
      </c>
      <c r="G9298" s="1">
        <f>COMEDORES!K372</f>
        <v>2020</v>
      </c>
      <c r="H9298" s="1">
        <f>COMEDORES!L372</f>
        <v>0</v>
      </c>
    </row>
    <row r="9299">
      <c r="A9299" t="str">
        <v>Comedor Social</v>
      </c>
      <c r="B9299" t="str">
        <v>ZACAPA</v>
      </c>
      <c r="C9299" t="str">
        <v>LA UNIÓN</v>
      </c>
      <c r="D9299" t="str">
        <v>Almuerzo</v>
      </c>
      <c r="E9299" t="str">
        <v>05 Mayo</v>
      </c>
      <c r="F9299">
        <v>5</v>
      </c>
      <c r="G9299" s="1">
        <f>COMEDORES!M372</f>
        <v>2006</v>
      </c>
      <c r="H9299" s="1">
        <f>COMEDORES!N372</f>
        <v>0</v>
      </c>
    </row>
    <row r="9300">
      <c r="A9300" t="str">
        <v>Comedor Social</v>
      </c>
      <c r="B9300" t="str">
        <v>ZACAPA</v>
      </c>
      <c r="C9300" t="str">
        <v>LA UNIÓN</v>
      </c>
      <c r="D9300" t="str">
        <v>Almuerzo</v>
      </c>
      <c r="E9300" t="str">
        <v>06 Junio</v>
      </c>
      <c r="F9300">
        <v>6</v>
      </c>
      <c r="G9300" s="1">
        <f>COMEDORES!O372</f>
        <v>2487</v>
      </c>
      <c r="H9300" s="1">
        <f>COMEDORES!P372</f>
        <v>0</v>
      </c>
    </row>
    <row r="9301">
      <c r="A9301" t="str">
        <v>Comedor Social</v>
      </c>
      <c r="B9301" t="str">
        <v>ZACAPA</v>
      </c>
      <c r="C9301" t="str">
        <v>LA UNIÓN</v>
      </c>
      <c r="D9301" t="str">
        <v>Almuerzo</v>
      </c>
      <c r="E9301" t="str">
        <v>07 Julio</v>
      </c>
      <c r="F9301">
        <v>7</v>
      </c>
      <c r="G9301" s="1">
        <f>COMEDORES!Q372</f>
        <v>2572</v>
      </c>
      <c r="H9301" s="1">
        <f>COMEDORES!R372</f>
        <v>0</v>
      </c>
    </row>
    <row r="9302">
      <c r="A9302" t="str">
        <v>Comedor Social</v>
      </c>
      <c r="B9302" t="str">
        <v>ZACAPA</v>
      </c>
      <c r="C9302" t="str">
        <v>LA UNIÓN</v>
      </c>
      <c r="D9302" t="str">
        <v>Almuerzo</v>
      </c>
      <c r="E9302" t="str">
        <v>08 Agosto</v>
      </c>
      <c r="F9302">
        <v>8</v>
      </c>
      <c r="G9302" s="1">
        <f>COMEDORES!S372</f>
        <v>2557</v>
      </c>
      <c r="H9302" s="1">
        <f>COMEDORES!T372</f>
        <v>0</v>
      </c>
    </row>
    <row r="9303">
      <c r="A9303" t="str">
        <v>Comedor Social</v>
      </c>
      <c r="B9303" t="str">
        <v>ZACAPA</v>
      </c>
      <c r="C9303" t="str">
        <v>LA UNIÓN</v>
      </c>
      <c r="D9303" t="str">
        <v>Almuerzo</v>
      </c>
      <c r="E9303" t="str">
        <v>09 Septiembre</v>
      </c>
      <c r="F9303">
        <v>9</v>
      </c>
      <c r="G9303" s="1">
        <f>COMEDORES!U372</f>
        <v>1622</v>
      </c>
      <c r="H9303" s="1">
        <f>COMEDORES!V372</f>
        <v>0</v>
      </c>
    </row>
    <row r="9304">
      <c r="A9304" t="str">
        <v>Comedor Social</v>
      </c>
      <c r="B9304" t="str">
        <v>ZACAPA</v>
      </c>
      <c r="C9304" t="str">
        <v>SAN DIEGO</v>
      </c>
      <c r="D9304" t="str">
        <v>Desayuno</v>
      </c>
      <c r="E9304" t="str">
        <v>01 Enero</v>
      </c>
      <c r="F9304">
        <v>1</v>
      </c>
      <c r="G9304" s="1">
        <f>COMEDORES!E373</f>
        <v>0</v>
      </c>
      <c r="H9304" s="1">
        <f>COMEDORES!F373</f>
        <v>0</v>
      </c>
    </row>
    <row r="9305">
      <c r="A9305" t="str">
        <v>Comedor Social</v>
      </c>
      <c r="B9305" t="str">
        <v>ZACAPA</v>
      </c>
      <c r="C9305" t="str">
        <v>SAN DIEGO</v>
      </c>
      <c r="D9305" t="str">
        <v>Desayuno</v>
      </c>
      <c r="E9305" t="str">
        <v>02 Febrero</v>
      </c>
      <c r="F9305">
        <v>2</v>
      </c>
      <c r="G9305" s="1">
        <f>COMEDORES!G373</f>
        <v>0</v>
      </c>
      <c r="H9305" s="1">
        <f>COMEDORES!H373</f>
        <v>0</v>
      </c>
    </row>
    <row r="9306">
      <c r="A9306" t="str">
        <v>Comedor Social</v>
      </c>
      <c r="B9306" t="str">
        <v>ZACAPA</v>
      </c>
      <c r="C9306" t="str">
        <v>SAN DIEGO</v>
      </c>
      <c r="D9306" t="str">
        <v>Desayuno</v>
      </c>
      <c r="E9306" t="str">
        <v>03 Marzo</v>
      </c>
      <c r="F9306">
        <v>3</v>
      </c>
      <c r="G9306" s="1">
        <f>COMEDORES!I373</f>
        <v>0</v>
      </c>
      <c r="H9306" s="1">
        <f>COMEDORES!J373</f>
        <v>0</v>
      </c>
    </row>
    <row r="9307">
      <c r="A9307" t="str">
        <v>Comedor Social</v>
      </c>
      <c r="B9307" t="str">
        <v>ZACAPA</v>
      </c>
      <c r="C9307" t="str">
        <v>SAN DIEGO</v>
      </c>
      <c r="D9307" t="str">
        <v>Desayuno</v>
      </c>
      <c r="E9307" t="str">
        <v>04 Abril</v>
      </c>
      <c r="F9307">
        <v>4</v>
      </c>
      <c r="G9307" s="1">
        <f>COMEDORES!K373</f>
        <v>0</v>
      </c>
      <c r="H9307" s="1">
        <f>COMEDORES!L373</f>
        <v>0</v>
      </c>
    </row>
    <row r="9308">
      <c r="A9308" t="str">
        <v>Comedor Social</v>
      </c>
      <c r="B9308" t="str">
        <v>ZACAPA</v>
      </c>
      <c r="C9308" t="str">
        <v>SAN DIEGO</v>
      </c>
      <c r="D9308" t="str">
        <v>Desayuno</v>
      </c>
      <c r="E9308" t="str">
        <v>05 Mayo</v>
      </c>
      <c r="F9308">
        <v>5</v>
      </c>
      <c r="G9308" s="1">
        <f>COMEDORES!M373</f>
        <v>0</v>
      </c>
      <c r="H9308" s="1">
        <f>COMEDORES!N373</f>
        <v>0</v>
      </c>
    </row>
    <row r="9309">
      <c r="A9309" t="str">
        <v>Comedor Social</v>
      </c>
      <c r="B9309" t="str">
        <v>ZACAPA</v>
      </c>
      <c r="C9309" t="str">
        <v>SAN DIEGO</v>
      </c>
      <c r="D9309" t="str">
        <v>Desayuno</v>
      </c>
      <c r="E9309" t="str">
        <v>06 Junio</v>
      </c>
      <c r="F9309">
        <v>6</v>
      </c>
      <c r="G9309" s="1">
        <f>COMEDORES!O373</f>
        <v>0</v>
      </c>
      <c r="H9309" s="1">
        <f>COMEDORES!P373</f>
        <v>0</v>
      </c>
    </row>
    <row r="9310">
      <c r="A9310" t="str">
        <v>Comedor Social</v>
      </c>
      <c r="B9310" t="str">
        <v>ZACAPA</v>
      </c>
      <c r="C9310" t="str">
        <v>SAN DIEGO</v>
      </c>
      <c r="D9310" t="str">
        <v>Desayuno</v>
      </c>
      <c r="E9310" t="str">
        <v>07 Julio</v>
      </c>
      <c r="F9310">
        <v>7</v>
      </c>
      <c r="G9310" s="1">
        <f>COMEDORES!Q373</f>
        <v>800</v>
      </c>
      <c r="H9310" s="1">
        <f>COMEDORES!R373</f>
        <v>0</v>
      </c>
    </row>
    <row r="9311">
      <c r="A9311" t="str">
        <v>Comedor Social</v>
      </c>
      <c r="B9311" t="str">
        <v>ZACAPA</v>
      </c>
      <c r="C9311" t="str">
        <v>SAN DIEGO</v>
      </c>
      <c r="D9311" t="str">
        <v>Desayuno</v>
      </c>
      <c r="E9311" t="str">
        <v>08 Agosto</v>
      </c>
      <c r="F9311">
        <v>8</v>
      </c>
      <c r="G9311" s="1">
        <f>COMEDORES!S373</f>
        <v>1700</v>
      </c>
      <c r="H9311" s="1">
        <f>COMEDORES!T373</f>
        <v>65908.15</v>
      </c>
    </row>
    <row r="9312">
      <c r="A9312" t="str">
        <v>Comedor Social</v>
      </c>
      <c r="B9312" t="str">
        <v>ZACAPA</v>
      </c>
      <c r="C9312" t="str">
        <v>SAN DIEGO</v>
      </c>
      <c r="D9312" t="str">
        <v>Desayuno</v>
      </c>
      <c r="E9312" t="str">
        <v>09 Septiembre</v>
      </c>
      <c r="F9312">
        <v>9</v>
      </c>
      <c r="G9312" s="1">
        <f>COMEDORES!U373</f>
        <v>1700</v>
      </c>
      <c r="H9312" s="1">
        <f>COMEDORES!V373</f>
        <v>157955.9</v>
      </c>
    </row>
    <row r="9313">
      <c r="A9313" t="str">
        <v>Comedor Social</v>
      </c>
      <c r="B9313" t="str">
        <v>ZACAPA</v>
      </c>
      <c r="C9313" t="str">
        <v>SAN DIEGO</v>
      </c>
      <c r="D9313" t="str">
        <v>Almuerzo</v>
      </c>
      <c r="E9313" t="str">
        <v>01 Enero</v>
      </c>
      <c r="F9313">
        <v>1</v>
      </c>
      <c r="G9313" s="1">
        <f>COMEDORES!E374</f>
        <v>0</v>
      </c>
      <c r="H9313" s="1">
        <f>COMEDORES!F374</f>
        <v>0</v>
      </c>
    </row>
    <row r="9314">
      <c r="A9314" t="str">
        <v>Comedor Social</v>
      </c>
      <c r="B9314" t="str">
        <v>ZACAPA</v>
      </c>
      <c r="C9314" t="str">
        <v>SAN DIEGO</v>
      </c>
      <c r="D9314" t="str">
        <v>Almuerzo</v>
      </c>
      <c r="E9314" t="str">
        <v>02 Febrero</v>
      </c>
      <c r="F9314">
        <v>2</v>
      </c>
      <c r="G9314" s="1">
        <f>COMEDORES!G374</f>
        <v>0</v>
      </c>
      <c r="H9314" s="1">
        <f>COMEDORES!H374</f>
        <v>0</v>
      </c>
    </row>
    <row r="9315">
      <c r="A9315" t="str">
        <v>Comedor Social</v>
      </c>
      <c r="B9315" t="str">
        <v>ZACAPA</v>
      </c>
      <c r="C9315" t="str">
        <v>SAN DIEGO</v>
      </c>
      <c r="D9315" t="str">
        <v>Almuerzo</v>
      </c>
      <c r="E9315" t="str">
        <v>03 Marzo</v>
      </c>
      <c r="F9315">
        <v>3</v>
      </c>
      <c r="G9315" s="1">
        <f>COMEDORES!I374</f>
        <v>0</v>
      </c>
      <c r="H9315" s="1">
        <f>COMEDORES!J374</f>
        <v>0</v>
      </c>
    </row>
    <row r="9316">
      <c r="A9316" t="str">
        <v>Comedor Social</v>
      </c>
      <c r="B9316" t="str">
        <v>ZACAPA</v>
      </c>
      <c r="C9316" t="str">
        <v>SAN DIEGO</v>
      </c>
      <c r="D9316" t="str">
        <v>Almuerzo</v>
      </c>
      <c r="E9316" t="str">
        <v>04 Abril</v>
      </c>
      <c r="F9316">
        <v>4</v>
      </c>
      <c r="G9316" s="1">
        <f>COMEDORES!K374</f>
        <v>0</v>
      </c>
      <c r="H9316" s="1">
        <f>COMEDORES!L374</f>
        <v>0</v>
      </c>
    </row>
    <row r="9317">
      <c r="A9317" t="str">
        <v>Comedor Social</v>
      </c>
      <c r="B9317" t="str">
        <v>ZACAPA</v>
      </c>
      <c r="C9317" t="str">
        <v>SAN DIEGO</v>
      </c>
      <c r="D9317" t="str">
        <v>Almuerzo</v>
      </c>
      <c r="E9317" t="str">
        <v>05 Mayo</v>
      </c>
      <c r="F9317">
        <v>5</v>
      </c>
      <c r="G9317" s="1">
        <f>COMEDORES!M374</f>
        <v>0</v>
      </c>
      <c r="H9317" s="1">
        <f>COMEDORES!N374</f>
        <v>0</v>
      </c>
    </row>
    <row r="9318">
      <c r="A9318" t="str">
        <v>Comedor Social</v>
      </c>
      <c r="B9318" t="str">
        <v>ZACAPA</v>
      </c>
      <c r="C9318" t="str">
        <v>SAN DIEGO</v>
      </c>
      <c r="D9318" t="str">
        <v>Almuerzo</v>
      </c>
      <c r="E9318" t="str">
        <v>06 Junio</v>
      </c>
      <c r="F9318">
        <v>6</v>
      </c>
      <c r="G9318" s="1">
        <f>COMEDORES!O374</f>
        <v>0</v>
      </c>
      <c r="H9318" s="1">
        <f>COMEDORES!P374</f>
        <v>0</v>
      </c>
    </row>
    <row r="9319">
      <c r="A9319" t="str">
        <v>Comedor Social</v>
      </c>
      <c r="B9319" t="str">
        <v>ZACAPA</v>
      </c>
      <c r="C9319" t="str">
        <v>SAN DIEGO</v>
      </c>
      <c r="D9319" t="str">
        <v>Almuerzo</v>
      </c>
      <c r="E9319" t="str">
        <v>07 Julio</v>
      </c>
      <c r="F9319">
        <v>7</v>
      </c>
      <c r="G9319" s="1">
        <f>COMEDORES!Q374</f>
        <v>1187</v>
      </c>
      <c r="H9319" s="1">
        <f>COMEDORES!R374</f>
        <v>0</v>
      </c>
    </row>
    <row r="9320">
      <c r="A9320" t="str">
        <v>Comedor Social</v>
      </c>
      <c r="B9320" t="str">
        <v>ZACAPA</v>
      </c>
      <c r="C9320" t="str">
        <v>SAN DIEGO</v>
      </c>
      <c r="D9320" t="str">
        <v>Almuerzo</v>
      </c>
      <c r="E9320" t="str">
        <v>08 Agosto</v>
      </c>
      <c r="F9320">
        <v>8</v>
      </c>
      <c r="G9320" s="1">
        <f>COMEDORES!S374</f>
        <v>3042</v>
      </c>
      <c r="H9320" s="1">
        <f>COMEDORES!T374</f>
        <v>0</v>
      </c>
    </row>
    <row r="9321">
      <c r="A9321" t="str">
        <v>Comedor Social</v>
      </c>
      <c r="B9321" t="str">
        <v>ZACAPA</v>
      </c>
      <c r="C9321" t="str">
        <v>SAN DIEGO</v>
      </c>
      <c r="D9321" t="str">
        <v>Almuerzo</v>
      </c>
      <c r="E9321" t="str">
        <v>09 Septiembre</v>
      </c>
      <c r="F9321">
        <v>9</v>
      </c>
      <c r="G9321" s="1">
        <f>COMEDORES!U374</f>
        <v>2372</v>
      </c>
      <c r="H9321" s="1">
        <f>COMEDORES!V374</f>
        <v>0</v>
      </c>
    </row>
    <row r="9322">
      <c r="A9322" t="str">
        <v>Comedor Social</v>
      </c>
      <c r="B9322" t="str">
        <v>ZACAPA</v>
      </c>
      <c r="C9322" t="str">
        <v>SAN JORGE</v>
      </c>
      <c r="D9322" t="str">
        <v>Desayuno</v>
      </c>
      <c r="E9322" t="str">
        <v>01 Enero</v>
      </c>
      <c r="F9322">
        <v>1</v>
      </c>
      <c r="G9322" s="1">
        <f>COMEDORES!E375</f>
        <v>1350</v>
      </c>
      <c r="H9322" s="1">
        <f>COMEDORES!F375</f>
        <v>0</v>
      </c>
    </row>
    <row r="9323">
      <c r="A9323" t="str">
        <v>Comedor Social</v>
      </c>
      <c r="B9323" t="str">
        <v>ZACAPA</v>
      </c>
      <c r="C9323" t="str">
        <v>SAN JORGE</v>
      </c>
      <c r="D9323" t="str">
        <v>Desayuno</v>
      </c>
      <c r="E9323" t="str">
        <v>02 Febrero</v>
      </c>
      <c r="F9323">
        <v>2</v>
      </c>
      <c r="G9323" s="1">
        <f>COMEDORES!G375</f>
        <v>1500</v>
      </c>
      <c r="H9323" s="1">
        <f>COMEDORES!H375</f>
        <v>0</v>
      </c>
    </row>
    <row r="9324">
      <c r="A9324" t="str">
        <v>Comedor Social</v>
      </c>
      <c r="B9324" t="str">
        <v>ZACAPA</v>
      </c>
      <c r="C9324" t="str">
        <v>SAN JORGE</v>
      </c>
      <c r="D9324" t="str">
        <v>Desayuno</v>
      </c>
      <c r="E9324" t="str">
        <v>03 Marzo</v>
      </c>
      <c r="F9324">
        <v>3</v>
      </c>
      <c r="G9324" s="1">
        <f>COMEDORES!I375</f>
        <v>1650</v>
      </c>
      <c r="H9324" s="1">
        <f>COMEDORES!J375</f>
        <v>251585.7</v>
      </c>
    </row>
    <row r="9325">
      <c r="A9325" t="str">
        <v>Comedor Social</v>
      </c>
      <c r="B9325" t="str">
        <v>ZACAPA</v>
      </c>
      <c r="C9325" t="str">
        <v>SAN JORGE</v>
      </c>
      <c r="D9325" t="str">
        <v>Desayuno</v>
      </c>
      <c r="E9325" t="str">
        <v>04 Abril</v>
      </c>
      <c r="F9325">
        <v>4</v>
      </c>
      <c r="G9325" s="1">
        <f>COMEDORES!K375</f>
        <v>1405</v>
      </c>
      <c r="H9325" s="1">
        <f>COMEDORES!L375</f>
        <v>137777.74</v>
      </c>
    </row>
    <row r="9326">
      <c r="A9326" t="str">
        <v>Comedor Social</v>
      </c>
      <c r="B9326" t="str">
        <v>ZACAPA</v>
      </c>
      <c r="C9326" t="str">
        <v>SAN JORGE</v>
      </c>
      <c r="D9326" t="str">
        <v>Desayuno</v>
      </c>
      <c r="E9326" t="str">
        <v>05 Mayo</v>
      </c>
      <c r="F9326">
        <v>5</v>
      </c>
      <c r="G9326" s="1">
        <f>COMEDORES!M375</f>
        <v>1480</v>
      </c>
      <c r="H9326" s="1">
        <f>COMEDORES!N375</f>
        <v>116313.8</v>
      </c>
    </row>
    <row r="9327">
      <c r="A9327" t="str">
        <v>Comedor Social</v>
      </c>
      <c r="B9327" t="str">
        <v>ZACAPA</v>
      </c>
      <c r="C9327" t="str">
        <v>SAN JORGE</v>
      </c>
      <c r="D9327" t="str">
        <v>Desayuno</v>
      </c>
      <c r="E9327" t="str">
        <v>06 Junio</v>
      </c>
      <c r="F9327">
        <v>6</v>
      </c>
      <c r="G9327" s="1">
        <f>COMEDORES!O375</f>
        <v>1566</v>
      </c>
      <c r="H9327" s="1">
        <f>COMEDORES!P375</f>
        <v>128615.09999999998</v>
      </c>
    </row>
    <row r="9328">
      <c r="A9328" t="str">
        <v>Comedor Social</v>
      </c>
      <c r="B9328" t="str">
        <v>ZACAPA</v>
      </c>
      <c r="C9328" t="str">
        <v>SAN JORGE</v>
      </c>
      <c r="D9328" t="str">
        <v>Desayuno</v>
      </c>
      <c r="E9328" t="str">
        <v>07 Julio</v>
      </c>
      <c r="F9328">
        <v>7</v>
      </c>
      <c r="G9328" s="1">
        <f>COMEDORES!Q375</f>
        <v>1692</v>
      </c>
      <c r="H9328" s="1">
        <f>COMEDORES!R375</f>
        <v>136334.02000000002</v>
      </c>
    </row>
    <row r="9329">
      <c r="A9329" t="str">
        <v>Comedor Social</v>
      </c>
      <c r="B9329" t="str">
        <v>ZACAPA</v>
      </c>
      <c r="C9329" t="str">
        <v>SAN JORGE</v>
      </c>
      <c r="D9329" t="str">
        <v>Desayuno</v>
      </c>
      <c r="E9329" t="str">
        <v>08 Agosto</v>
      </c>
      <c r="F9329">
        <v>8</v>
      </c>
      <c r="G9329" s="1">
        <f>COMEDORES!S375</f>
        <v>1575</v>
      </c>
      <c r="H9329" s="1">
        <f>COMEDORES!T375</f>
        <v>145269.29</v>
      </c>
    </row>
    <row r="9330">
      <c r="A9330" t="str">
        <v>Comedor Social</v>
      </c>
      <c r="B9330" t="str">
        <v>ZACAPA</v>
      </c>
      <c r="C9330" t="str">
        <v>SAN JORGE</v>
      </c>
      <c r="D9330" t="str">
        <v>Desayuno</v>
      </c>
      <c r="E9330" t="str">
        <v>09 Septiembre</v>
      </c>
      <c r="F9330">
        <v>9</v>
      </c>
      <c r="G9330" s="1">
        <f>COMEDORES!U375</f>
        <v>1275</v>
      </c>
      <c r="H9330" s="1">
        <f>COMEDORES!V375</f>
        <v>134445.1</v>
      </c>
    </row>
    <row r="9331">
      <c r="A9331" t="str">
        <v>Comedor Social</v>
      </c>
      <c r="B9331" t="str">
        <v>ZACAPA</v>
      </c>
      <c r="C9331" t="str">
        <v>SAN JORGE</v>
      </c>
      <c r="D9331" t="str">
        <v>Almuerzo</v>
      </c>
      <c r="E9331" t="str">
        <v>01 Enero</v>
      </c>
      <c r="F9331">
        <v>1</v>
      </c>
      <c r="G9331" s="1">
        <f>COMEDORES!E376</f>
        <v>2334</v>
      </c>
      <c r="H9331" s="1">
        <f>COMEDORES!F376</f>
        <v>0</v>
      </c>
    </row>
    <row r="9332">
      <c r="A9332" t="str">
        <v>Comedor Social</v>
      </c>
      <c r="B9332" t="str">
        <v>ZACAPA</v>
      </c>
      <c r="C9332" t="str">
        <v>SAN JORGE</v>
      </c>
      <c r="D9332" t="str">
        <v>Almuerzo</v>
      </c>
      <c r="E9332" t="str">
        <v>02 Febrero</v>
      </c>
      <c r="F9332">
        <v>2</v>
      </c>
      <c r="G9332" s="1">
        <f>COMEDORES!G376</f>
        <v>2382</v>
      </c>
      <c r="H9332" s="1">
        <f>COMEDORES!H376</f>
        <v>0</v>
      </c>
    </row>
    <row r="9333">
      <c r="A9333" t="str">
        <v>Comedor Social</v>
      </c>
      <c r="B9333" t="str">
        <v>ZACAPA</v>
      </c>
      <c r="C9333" t="str">
        <v>SAN JORGE</v>
      </c>
      <c r="D9333" t="str">
        <v>Almuerzo</v>
      </c>
      <c r="E9333" t="str">
        <v>03 Marzo</v>
      </c>
      <c r="F9333">
        <v>3</v>
      </c>
      <c r="G9333" s="1">
        <f>COMEDORES!I376</f>
        <v>2750</v>
      </c>
      <c r="H9333" s="1">
        <f>COMEDORES!J376</f>
        <v>0</v>
      </c>
    </row>
    <row r="9334">
      <c r="A9334" t="str">
        <v>Comedor Social</v>
      </c>
      <c r="B9334" t="str">
        <v>ZACAPA</v>
      </c>
      <c r="C9334" t="str">
        <v>SAN JORGE</v>
      </c>
      <c r="D9334" t="str">
        <v>Almuerzo</v>
      </c>
      <c r="E9334" t="str">
        <v>04 Abril</v>
      </c>
      <c r="F9334">
        <v>4</v>
      </c>
      <c r="G9334" s="1">
        <f>COMEDORES!K376</f>
        <v>2226</v>
      </c>
      <c r="H9334" s="1">
        <f>COMEDORES!L376</f>
        <v>0</v>
      </c>
    </row>
    <row r="9335">
      <c r="A9335" t="str">
        <v>Comedor Social</v>
      </c>
      <c r="B9335" t="str">
        <v>ZACAPA</v>
      </c>
      <c r="C9335" t="str">
        <v>SAN JORGE</v>
      </c>
      <c r="D9335" t="str">
        <v>Almuerzo</v>
      </c>
      <c r="E9335" t="str">
        <v>05 Mayo</v>
      </c>
      <c r="F9335">
        <v>5</v>
      </c>
      <c r="G9335" s="1">
        <f>COMEDORES!M376</f>
        <v>2390</v>
      </c>
      <c r="H9335" s="1">
        <f>COMEDORES!N376</f>
        <v>0</v>
      </c>
    </row>
    <row r="9336">
      <c r="A9336" t="str">
        <v>Comedor Social</v>
      </c>
      <c r="B9336" t="str">
        <v>ZACAPA</v>
      </c>
      <c r="C9336" t="str">
        <v>SAN JORGE</v>
      </c>
      <c r="D9336" t="str">
        <v>Almuerzo</v>
      </c>
      <c r="E9336" t="str">
        <v>06 Junio</v>
      </c>
      <c r="F9336">
        <v>6</v>
      </c>
      <c r="G9336" s="1">
        <f>COMEDORES!O376</f>
        <v>2536</v>
      </c>
      <c r="H9336" s="1">
        <f>COMEDORES!P376</f>
        <v>0</v>
      </c>
    </row>
    <row r="9337">
      <c r="A9337" t="str">
        <v>Comedor Social</v>
      </c>
      <c r="B9337" t="str">
        <v>ZACAPA</v>
      </c>
      <c r="C9337" t="str">
        <v>SAN JORGE</v>
      </c>
      <c r="D9337" t="str">
        <v>Almuerzo</v>
      </c>
      <c r="E9337" t="str">
        <v>07 Julio</v>
      </c>
      <c r="F9337">
        <v>7</v>
      </c>
      <c r="G9337" s="1">
        <f>COMEDORES!Q376</f>
        <v>2681</v>
      </c>
      <c r="H9337" s="1">
        <f>COMEDORES!R376</f>
        <v>0</v>
      </c>
    </row>
    <row r="9338">
      <c r="A9338" t="str">
        <v>Comedor Social</v>
      </c>
      <c r="B9338" t="str">
        <v>ZACAPA</v>
      </c>
      <c r="C9338" t="str">
        <v>SAN JORGE</v>
      </c>
      <c r="D9338" t="str">
        <v>Almuerzo</v>
      </c>
      <c r="E9338" t="str">
        <v>08 Agosto</v>
      </c>
      <c r="F9338">
        <v>8</v>
      </c>
      <c r="G9338" s="1">
        <f>COMEDORES!S376</f>
        <v>2473</v>
      </c>
      <c r="H9338" s="1">
        <f>COMEDORES!T376</f>
        <v>0</v>
      </c>
    </row>
    <row r="9339">
      <c r="A9339" t="str">
        <v>Comedor Social</v>
      </c>
      <c r="B9339" t="str">
        <v>ZACAPA</v>
      </c>
      <c r="C9339" t="str">
        <v>SAN JORGE</v>
      </c>
      <c r="D9339" t="str">
        <v>Almuerzo</v>
      </c>
      <c r="E9339" t="str">
        <v>09 Septiembre</v>
      </c>
      <c r="F9339">
        <v>9</v>
      </c>
      <c r="G9339" s="1">
        <f>COMEDORES!U376</f>
        <v>1988</v>
      </c>
      <c r="H9339" s="1">
        <f>COMEDORES!V376</f>
        <v>0</v>
      </c>
    </row>
    <row r="9340">
      <c r="A9340" t="str">
        <v>Comedor Social</v>
      </c>
      <c r="B9340" t="str">
        <v>ZACAPA</v>
      </c>
      <c r="C9340" t="str">
        <v>TECULUTAN</v>
      </c>
      <c r="D9340" t="str">
        <v>Desayuno</v>
      </c>
      <c r="E9340" t="str">
        <v>01 Enero</v>
      </c>
      <c r="F9340">
        <v>1</v>
      </c>
      <c r="G9340" s="1">
        <f>COMEDORES!E377</f>
        <v>0</v>
      </c>
      <c r="H9340" s="1">
        <f>COMEDORES!F377</f>
        <v>0</v>
      </c>
    </row>
    <row r="9341">
      <c r="A9341" t="str">
        <v>Comedor Social</v>
      </c>
      <c r="B9341" t="str">
        <v>ZACAPA</v>
      </c>
      <c r="C9341" t="str">
        <v>TECULUTAN</v>
      </c>
      <c r="D9341" t="str">
        <v>Desayuno</v>
      </c>
      <c r="E9341" t="str">
        <v>02 Febrero</v>
      </c>
      <c r="F9341">
        <v>2</v>
      </c>
      <c r="G9341" s="1">
        <f>COMEDORES!G377</f>
        <v>0</v>
      </c>
      <c r="H9341" s="1">
        <f>COMEDORES!H377</f>
        <v>0</v>
      </c>
    </row>
    <row r="9342">
      <c r="A9342" t="str">
        <v>Comedor Social</v>
      </c>
      <c r="B9342" t="str">
        <v>ZACAPA</v>
      </c>
      <c r="C9342" t="str">
        <v>TECULUTAN</v>
      </c>
      <c r="D9342" t="str">
        <v>Desayuno</v>
      </c>
      <c r="E9342" t="str">
        <v>03 Marzo</v>
      </c>
      <c r="F9342">
        <v>3</v>
      </c>
      <c r="G9342" s="1">
        <f>COMEDORES!I377</f>
        <v>0</v>
      </c>
      <c r="H9342" s="1">
        <f>COMEDORES!J377</f>
        <v>0</v>
      </c>
    </row>
    <row r="9343">
      <c r="A9343" t="str">
        <v>Comedor Social</v>
      </c>
      <c r="B9343" t="str">
        <v>ZACAPA</v>
      </c>
      <c r="C9343" t="str">
        <v>TECULUTAN</v>
      </c>
      <c r="D9343" t="str">
        <v>Desayuno</v>
      </c>
      <c r="E9343" t="str">
        <v>04 Abril</v>
      </c>
      <c r="F9343">
        <v>4</v>
      </c>
      <c r="G9343" s="1">
        <f>COMEDORES!K377</f>
        <v>0</v>
      </c>
      <c r="H9343" s="1">
        <f>COMEDORES!L377</f>
        <v>0</v>
      </c>
    </row>
    <row r="9344">
      <c r="A9344" t="str">
        <v>Comedor Social</v>
      </c>
      <c r="B9344" t="str">
        <v>ZACAPA</v>
      </c>
      <c r="C9344" t="str">
        <v>TECULUTAN</v>
      </c>
      <c r="D9344" t="str">
        <v>Desayuno</v>
      </c>
      <c r="E9344" t="str">
        <v>05 Mayo</v>
      </c>
      <c r="F9344">
        <v>5</v>
      </c>
      <c r="G9344" s="1">
        <f>COMEDORES!M377</f>
        <v>0</v>
      </c>
      <c r="H9344" s="1">
        <f>COMEDORES!N377</f>
        <v>0</v>
      </c>
    </row>
    <row r="9345">
      <c r="A9345" t="str">
        <v>Comedor Social</v>
      </c>
      <c r="B9345" t="str">
        <v>ZACAPA</v>
      </c>
      <c r="C9345" t="str">
        <v>TECULUTAN</v>
      </c>
      <c r="D9345" t="str">
        <v>Desayuno</v>
      </c>
      <c r="E9345" t="str">
        <v>06 Junio</v>
      </c>
      <c r="F9345">
        <v>6</v>
      </c>
      <c r="G9345" s="1">
        <f>COMEDORES!O377</f>
        <v>900</v>
      </c>
      <c r="H9345" s="1">
        <f>COMEDORES!P377</f>
        <v>0</v>
      </c>
    </row>
    <row r="9346">
      <c r="A9346" t="str">
        <v>Comedor Social</v>
      </c>
      <c r="B9346" t="str">
        <v>ZACAPA</v>
      </c>
      <c r="C9346" t="str">
        <v>TECULUTAN</v>
      </c>
      <c r="D9346" t="str">
        <v>Desayuno</v>
      </c>
      <c r="E9346" t="str">
        <v>07 Julio</v>
      </c>
      <c r="F9346">
        <v>7</v>
      </c>
      <c r="G9346" s="1">
        <f>COMEDORES!Q377</f>
        <v>2300</v>
      </c>
      <c r="H9346" s="1">
        <f>COMEDORES!R377</f>
        <v>72686.85</v>
      </c>
    </row>
    <row r="9347">
      <c r="A9347" t="str">
        <v>Comedor Social</v>
      </c>
      <c r="B9347" t="str">
        <v>ZACAPA</v>
      </c>
      <c r="C9347" t="str">
        <v>TECULUTAN</v>
      </c>
      <c r="D9347" t="str">
        <v>Desayuno</v>
      </c>
      <c r="E9347" t="str">
        <v>08 Agosto</v>
      </c>
      <c r="F9347">
        <v>8</v>
      </c>
      <c r="G9347" s="1">
        <f>COMEDORES!S377</f>
        <v>2100</v>
      </c>
      <c r="H9347" s="1">
        <f>COMEDORES!T377</f>
        <v>189085.45</v>
      </c>
    </row>
    <row r="9348">
      <c r="A9348" t="str">
        <v>Comedor Social</v>
      </c>
      <c r="B9348" t="str">
        <v>ZACAPA</v>
      </c>
      <c r="C9348" t="str">
        <v>TECULUTAN</v>
      </c>
      <c r="D9348" t="str">
        <v>Desayuno</v>
      </c>
      <c r="E9348" t="str">
        <v>09 Septiembre</v>
      </c>
      <c r="F9348">
        <v>9</v>
      </c>
      <c r="G9348" s="1">
        <f>COMEDORES!U377</f>
        <v>1900</v>
      </c>
      <c r="H9348" s="1">
        <f>COMEDORES!V377</f>
        <v>172151.95</v>
      </c>
    </row>
    <row r="9349">
      <c r="A9349" t="str">
        <v>Comedor Social</v>
      </c>
      <c r="B9349" t="str">
        <v>ZACAPA</v>
      </c>
      <c r="C9349" t="str">
        <v>TECULUTAN</v>
      </c>
      <c r="D9349" t="str">
        <v>Almuerzo</v>
      </c>
      <c r="E9349" t="str">
        <v>01 Enero</v>
      </c>
      <c r="F9349">
        <v>1</v>
      </c>
      <c r="G9349" s="1">
        <f>COMEDORES!E378</f>
        <v>0</v>
      </c>
      <c r="H9349" s="1">
        <f>COMEDORES!F378</f>
        <v>0</v>
      </c>
    </row>
    <row r="9350">
      <c r="A9350" t="str">
        <v>Comedor Social</v>
      </c>
      <c r="B9350" t="str">
        <v>ZACAPA</v>
      </c>
      <c r="C9350" t="str">
        <v>TECULUTAN</v>
      </c>
      <c r="D9350" t="str">
        <v>Almuerzo</v>
      </c>
      <c r="E9350" t="str">
        <v>02 Febrero</v>
      </c>
      <c r="F9350">
        <v>2</v>
      </c>
      <c r="G9350" s="1">
        <f>COMEDORES!G378</f>
        <v>0</v>
      </c>
      <c r="H9350" s="1">
        <f>COMEDORES!H378</f>
        <v>0</v>
      </c>
    </row>
    <row r="9351">
      <c r="A9351" t="str">
        <v>Comedor Social</v>
      </c>
      <c r="B9351" t="str">
        <v>ZACAPA</v>
      </c>
      <c r="C9351" t="str">
        <v>TECULUTAN</v>
      </c>
      <c r="D9351" t="str">
        <v>Almuerzo</v>
      </c>
      <c r="E9351" t="str">
        <v>03 Marzo</v>
      </c>
      <c r="F9351">
        <v>3</v>
      </c>
      <c r="G9351" s="1">
        <f>COMEDORES!I378</f>
        <v>0</v>
      </c>
      <c r="H9351" s="1">
        <f>COMEDORES!J378</f>
        <v>0</v>
      </c>
    </row>
    <row r="9352">
      <c r="A9352" t="str">
        <v>Comedor Social</v>
      </c>
      <c r="B9352" t="str">
        <v>ZACAPA</v>
      </c>
      <c r="C9352" t="str">
        <v>TECULUTAN</v>
      </c>
      <c r="D9352" t="str">
        <v>Almuerzo</v>
      </c>
      <c r="E9352" t="str">
        <v>04 Abril</v>
      </c>
      <c r="F9352">
        <v>4</v>
      </c>
      <c r="G9352" s="1">
        <f>COMEDORES!K378</f>
        <v>0</v>
      </c>
      <c r="H9352" s="1">
        <f>COMEDORES!L378</f>
        <v>0</v>
      </c>
    </row>
    <row r="9353">
      <c r="A9353" t="str">
        <v>Comedor Social</v>
      </c>
      <c r="B9353" t="str">
        <v>ZACAPA</v>
      </c>
      <c r="C9353" t="str">
        <v>TECULUTAN</v>
      </c>
      <c r="D9353" t="str">
        <v>Almuerzo</v>
      </c>
      <c r="E9353" t="str">
        <v>05 Mayo</v>
      </c>
      <c r="F9353">
        <v>5</v>
      </c>
      <c r="G9353" s="1">
        <f>COMEDORES!M378</f>
        <v>0</v>
      </c>
      <c r="H9353" s="1">
        <f>COMEDORES!N378</f>
        <v>0</v>
      </c>
    </row>
    <row r="9354">
      <c r="A9354" t="str">
        <v>Comedor Social</v>
      </c>
      <c r="B9354" t="str">
        <v>ZACAPA</v>
      </c>
      <c r="C9354" t="str">
        <v>TECULUTAN</v>
      </c>
      <c r="D9354" t="str">
        <v>Almuerzo</v>
      </c>
      <c r="E9354" t="str">
        <v>06 Junio</v>
      </c>
      <c r="F9354">
        <v>6</v>
      </c>
      <c r="G9354" s="1">
        <f>COMEDORES!O378</f>
        <v>1293</v>
      </c>
      <c r="H9354" s="1">
        <f>COMEDORES!P378</f>
        <v>0</v>
      </c>
    </row>
    <row r="9355">
      <c r="A9355" t="str">
        <v>Comedor Social</v>
      </c>
      <c r="B9355" t="str">
        <v>ZACAPA</v>
      </c>
      <c r="C9355" t="str">
        <v>TECULUTAN</v>
      </c>
      <c r="D9355" t="str">
        <v>Almuerzo</v>
      </c>
      <c r="E9355" t="str">
        <v>07 Julio</v>
      </c>
      <c r="F9355">
        <v>7</v>
      </c>
      <c r="G9355" s="1">
        <f>COMEDORES!Q378</f>
        <v>3401</v>
      </c>
      <c r="H9355" s="1">
        <f>COMEDORES!R378</f>
        <v>0</v>
      </c>
    </row>
    <row r="9356">
      <c r="A9356" t="str">
        <v>Comedor Social</v>
      </c>
      <c r="B9356" t="str">
        <v>ZACAPA</v>
      </c>
      <c r="C9356" t="str">
        <v>TECULUTAN</v>
      </c>
      <c r="D9356" t="str">
        <v>Almuerzo</v>
      </c>
      <c r="E9356" t="str">
        <v>08 Agosto</v>
      </c>
      <c r="F9356">
        <v>8</v>
      </c>
      <c r="G9356" s="1">
        <f>COMEDORES!S378</f>
        <v>3091</v>
      </c>
      <c r="H9356" s="1">
        <f>COMEDORES!T378</f>
        <v>0</v>
      </c>
    </row>
    <row r="9357">
      <c r="A9357" t="str">
        <v>Comedor Social</v>
      </c>
      <c r="B9357" t="str">
        <v>ZACAPA</v>
      </c>
      <c r="C9357" t="str">
        <v>TECULUTAN</v>
      </c>
      <c r="D9357" t="str">
        <v>Almuerzo</v>
      </c>
      <c r="E9357" t="str">
        <v>09 Septiembre</v>
      </c>
      <c r="F9357">
        <v>9</v>
      </c>
      <c r="G9357" s="1">
        <f>COMEDORES!U378</f>
        <v>2850</v>
      </c>
      <c r="H9357" s="1">
        <f>COMEDORES!V378</f>
        <v>0</v>
      </c>
    </row>
    <row r="9358">
      <c r="A9358" t="str">
        <v>Comedor Social</v>
      </c>
      <c r="B9358" t="str">
        <v>ZACAPA</v>
      </c>
      <c r="C9358" t="str">
        <v>USUMATLÁN</v>
      </c>
      <c r="D9358" t="str">
        <v>Desayuno</v>
      </c>
      <c r="E9358" t="str">
        <v>01 Enero</v>
      </c>
      <c r="F9358">
        <v>1</v>
      </c>
      <c r="G9358" s="1">
        <f>COMEDORES!E379</f>
        <v>1800</v>
      </c>
      <c r="H9358" s="1">
        <f>COMEDORES!F379</f>
        <v>0</v>
      </c>
    </row>
    <row r="9359">
      <c r="A9359" t="str">
        <v>Comedor Social</v>
      </c>
      <c r="B9359" t="str">
        <v>ZACAPA</v>
      </c>
      <c r="C9359" t="str">
        <v>USUMATLÁN</v>
      </c>
      <c r="D9359" t="str">
        <v>Desayuno</v>
      </c>
      <c r="E9359" t="str">
        <v>02 Febrero</v>
      </c>
      <c r="F9359">
        <v>2</v>
      </c>
      <c r="G9359" s="1">
        <f>COMEDORES!G379</f>
        <v>1750</v>
      </c>
      <c r="H9359" s="1">
        <f>COMEDORES!H379</f>
        <v>0</v>
      </c>
    </row>
    <row r="9360">
      <c r="A9360" t="str">
        <v>Comedor Social</v>
      </c>
      <c r="B9360" t="str">
        <v>ZACAPA</v>
      </c>
      <c r="C9360" t="str">
        <v>USUMATLÁN</v>
      </c>
      <c r="D9360" t="str">
        <v>Desayuno</v>
      </c>
      <c r="E9360" t="str">
        <v>03 Marzo</v>
      </c>
      <c r="F9360">
        <v>3</v>
      </c>
      <c r="G9360" s="1">
        <f>COMEDORES!I379</f>
        <v>1650</v>
      </c>
      <c r="H9360" s="1">
        <f>COMEDORES!J379</f>
        <v>367488.75</v>
      </c>
    </row>
    <row r="9361">
      <c r="A9361" t="str">
        <v>Comedor Social</v>
      </c>
      <c r="B9361" t="str">
        <v>ZACAPA</v>
      </c>
      <c r="C9361" t="str">
        <v>USUMATLÁN</v>
      </c>
      <c r="D9361" t="str">
        <v>Desayuno</v>
      </c>
      <c r="E9361" t="str">
        <v>04 Abril</v>
      </c>
      <c r="F9361">
        <v>4</v>
      </c>
      <c r="G9361" s="1">
        <f>COMEDORES!K379</f>
        <v>1412</v>
      </c>
      <c r="H9361" s="1">
        <f>COMEDORES!L379</f>
        <v>178268.15000000002</v>
      </c>
    </row>
    <row r="9362">
      <c r="A9362" t="str">
        <v>Comedor Social</v>
      </c>
      <c r="B9362" t="str">
        <v>ZACAPA</v>
      </c>
      <c r="C9362" t="str">
        <v>USUMATLÁN</v>
      </c>
      <c r="D9362" t="str">
        <v>Desayuno</v>
      </c>
      <c r="E9362" t="str">
        <v>05 Mayo</v>
      </c>
      <c r="F9362">
        <v>5</v>
      </c>
      <c r="G9362" s="1">
        <f>COMEDORES!M379</f>
        <v>1500</v>
      </c>
      <c r="H9362" s="1">
        <f>COMEDORES!N379</f>
        <v>153325.29</v>
      </c>
    </row>
    <row r="9363">
      <c r="A9363" t="str">
        <v>Comedor Social</v>
      </c>
      <c r="B9363" t="str">
        <v>ZACAPA</v>
      </c>
      <c r="C9363" t="str">
        <v>USUMATLÁN</v>
      </c>
      <c r="D9363" t="str">
        <v>Desayuno</v>
      </c>
      <c r="E9363" t="str">
        <v>06 Junio</v>
      </c>
      <c r="F9363">
        <v>6</v>
      </c>
      <c r="G9363" s="1">
        <f>COMEDORES!O379</f>
        <v>1125</v>
      </c>
      <c r="H9363" s="1">
        <f>COMEDORES!P379</f>
        <v>165550.80000000005</v>
      </c>
    </row>
    <row r="9364">
      <c r="A9364" t="str">
        <v>Comedor Social</v>
      </c>
      <c r="B9364" t="str">
        <v>ZACAPA</v>
      </c>
      <c r="C9364" t="str">
        <v>USUMATLÁN</v>
      </c>
      <c r="D9364" t="str">
        <v>Desayuno</v>
      </c>
      <c r="E9364" t="str">
        <v>07 Julio</v>
      </c>
      <c r="F9364">
        <v>7</v>
      </c>
      <c r="G9364" s="1">
        <f>COMEDORES!Q379</f>
        <v>1684</v>
      </c>
      <c r="H9364" s="1">
        <f>COMEDORES!R379</f>
        <v>123060.69999999984</v>
      </c>
    </row>
    <row r="9365">
      <c r="A9365" t="str">
        <v>Comedor Social</v>
      </c>
      <c r="B9365" t="str">
        <v>ZACAPA</v>
      </c>
      <c r="C9365" t="str">
        <v>USUMATLÁN</v>
      </c>
      <c r="D9365" t="str">
        <v>Desayuno</v>
      </c>
      <c r="E9365" t="str">
        <v>08 Agosto</v>
      </c>
      <c r="F9365">
        <v>8</v>
      </c>
      <c r="G9365" s="1">
        <f>COMEDORES!S379</f>
        <v>1575</v>
      </c>
      <c r="H9365" s="1">
        <f>COMEDORES!T379</f>
        <v>185670.13</v>
      </c>
    </row>
    <row r="9366">
      <c r="A9366" t="str">
        <v>Comedor Social</v>
      </c>
      <c r="B9366" t="str">
        <v>ZACAPA</v>
      </c>
      <c r="C9366" t="str">
        <v>USUMATLÁN</v>
      </c>
      <c r="D9366" t="str">
        <v>Desayuno</v>
      </c>
      <c r="E9366" t="str">
        <v>09 Septiembre</v>
      </c>
      <c r="F9366">
        <v>9</v>
      </c>
      <c r="G9366" s="1">
        <f>COMEDORES!U379</f>
        <v>1425</v>
      </c>
      <c r="H9366" s="1">
        <f>COMEDORES!V379</f>
        <v>172719.05</v>
      </c>
    </row>
    <row r="9367">
      <c r="A9367" t="str">
        <v>Comedor Social</v>
      </c>
      <c r="B9367" t="str">
        <v>ZACAPA</v>
      </c>
      <c r="C9367" t="str">
        <v>USUMATLÁN</v>
      </c>
      <c r="D9367" t="str">
        <v>Almuerzo</v>
      </c>
      <c r="E9367" t="str">
        <v>01 Enero</v>
      </c>
      <c r="F9367">
        <v>1</v>
      </c>
      <c r="G9367" s="1">
        <f>COMEDORES!E380</f>
        <v>3790</v>
      </c>
      <c r="H9367" s="1">
        <f>COMEDORES!F380</f>
        <v>0</v>
      </c>
    </row>
    <row r="9368">
      <c r="A9368" t="str">
        <v>Comedor Social</v>
      </c>
      <c r="B9368" t="str">
        <v>ZACAPA</v>
      </c>
      <c r="C9368" t="str">
        <v>USUMATLÁN</v>
      </c>
      <c r="D9368" t="str">
        <v>Almuerzo</v>
      </c>
      <c r="E9368" t="str">
        <v>02 Febrero</v>
      </c>
      <c r="F9368">
        <v>2</v>
      </c>
      <c r="G9368" s="1">
        <f>COMEDORES!G380</f>
        <v>3655</v>
      </c>
      <c r="H9368" s="1">
        <f>COMEDORES!H380</f>
        <v>0</v>
      </c>
    </row>
    <row r="9369">
      <c r="A9369" t="str">
        <v>Comedor Social</v>
      </c>
      <c r="B9369" t="str">
        <v>ZACAPA</v>
      </c>
      <c r="C9369" t="str">
        <v>USUMATLÁN</v>
      </c>
      <c r="D9369" t="str">
        <v>Almuerzo</v>
      </c>
      <c r="E9369" t="str">
        <v>03 Marzo</v>
      </c>
      <c r="F9369">
        <v>3</v>
      </c>
      <c r="G9369" s="1">
        <f>COMEDORES!I380</f>
        <v>3850</v>
      </c>
      <c r="H9369" s="1">
        <f>COMEDORES!J380</f>
        <v>0</v>
      </c>
    </row>
    <row r="9370">
      <c r="A9370" t="str">
        <v>Comedor Social</v>
      </c>
      <c r="B9370" t="str">
        <v>ZACAPA</v>
      </c>
      <c r="C9370" t="str">
        <v>USUMATLÁN</v>
      </c>
      <c r="D9370" t="str">
        <v>Almuerzo</v>
      </c>
      <c r="E9370" t="str">
        <v>04 Abril</v>
      </c>
      <c r="F9370">
        <v>4</v>
      </c>
      <c r="G9370" s="1">
        <f>COMEDORES!K380</f>
        <v>3189</v>
      </c>
      <c r="H9370" s="1">
        <f>COMEDORES!L380</f>
        <v>0</v>
      </c>
    </row>
    <row r="9371">
      <c r="A9371" t="str">
        <v>Comedor Social</v>
      </c>
      <c r="B9371" t="str">
        <v>ZACAPA</v>
      </c>
      <c r="C9371" t="str">
        <v>USUMATLÁN</v>
      </c>
      <c r="D9371" t="str">
        <v>Almuerzo</v>
      </c>
      <c r="E9371" t="str">
        <v>05 Mayo</v>
      </c>
      <c r="F9371">
        <v>5</v>
      </c>
      <c r="G9371" s="1">
        <f>COMEDORES!M380</f>
        <v>3444</v>
      </c>
      <c r="H9371" s="1">
        <f>COMEDORES!N380</f>
        <v>0</v>
      </c>
    </row>
    <row r="9372">
      <c r="A9372" t="str">
        <v>Comedor Social</v>
      </c>
      <c r="B9372" t="str">
        <v>ZACAPA</v>
      </c>
      <c r="C9372" t="str">
        <v>USUMATLÁN</v>
      </c>
      <c r="D9372" t="str">
        <v>Almuerzo</v>
      </c>
      <c r="E9372" t="str">
        <v>06 Junio</v>
      </c>
      <c r="F9372">
        <v>6</v>
      </c>
      <c r="G9372" s="1">
        <f>COMEDORES!O380</f>
        <v>2551</v>
      </c>
      <c r="H9372" s="1">
        <f>COMEDORES!P380</f>
        <v>0</v>
      </c>
    </row>
    <row r="9373">
      <c r="A9373" t="str">
        <v>Comedor Social</v>
      </c>
      <c r="B9373" t="str">
        <v>ZACAPA</v>
      </c>
      <c r="C9373" t="str">
        <v>USUMATLÁN</v>
      </c>
      <c r="D9373" t="str">
        <v>Almuerzo</v>
      </c>
      <c r="E9373" t="str">
        <v>07 Julio</v>
      </c>
      <c r="F9373">
        <v>7</v>
      </c>
      <c r="G9373" s="1">
        <f>COMEDORES!Q380</f>
        <v>3861</v>
      </c>
      <c r="H9373" s="1">
        <f>COMEDORES!R380</f>
        <v>0</v>
      </c>
    </row>
    <row r="9374">
      <c r="A9374" t="str">
        <v>Comedor Social</v>
      </c>
      <c r="B9374" t="str">
        <v>ZACAPA</v>
      </c>
      <c r="C9374" t="str">
        <v>USUMATLÁN</v>
      </c>
      <c r="D9374" t="str">
        <v>Almuerzo</v>
      </c>
      <c r="E9374" t="str">
        <v>08 Agosto</v>
      </c>
      <c r="F9374">
        <v>8</v>
      </c>
      <c r="G9374" s="1">
        <f>COMEDORES!S380</f>
        <v>3584</v>
      </c>
      <c r="H9374" s="1">
        <f>COMEDORES!T380</f>
        <v>0</v>
      </c>
    </row>
    <row r="9375">
      <c r="A9375" t="str">
        <v>Comedor Social</v>
      </c>
      <c r="B9375" t="str">
        <v>ZACAPA</v>
      </c>
      <c r="C9375" t="str">
        <v>USUMATLÁN</v>
      </c>
      <c r="D9375" t="str">
        <v>Almuerzo</v>
      </c>
      <c r="E9375" t="str">
        <v>09 Septiembre</v>
      </c>
      <c r="F9375">
        <v>9</v>
      </c>
      <c r="G9375" s="1">
        <f>COMEDORES!U380</f>
        <v>3302</v>
      </c>
      <c r="H9375" s="1">
        <f>COMEDORES!V380</f>
        <v>0</v>
      </c>
    </row>
    <row r="9376">
      <c r="A9376" t="str">
        <v>Bolsa Social</v>
      </c>
      <c r="B9376" t="str">
        <v>GUATEMALA</v>
      </c>
      <c r="C9376" t="str">
        <v>GUATEMALA</v>
      </c>
      <c r="D9376" t="str">
        <v>Aporte</v>
      </c>
      <c r="E9376" t="str">
        <v>01 Enero</v>
      </c>
      <c r="F9376">
        <v>1</v>
      </c>
      <c r="G9376" s="1">
        <f>SUM(BOLSA!G9)</f>
        <v>0</v>
      </c>
      <c r="H9376" s="1">
        <f>SUM(BOLSA!G9)*325</f>
        <v>0</v>
      </c>
    </row>
    <row r="9377">
      <c r="A9377" t="str">
        <v>Bolsa Social</v>
      </c>
      <c r="B9377" t="str">
        <v>GUATEMALA</v>
      </c>
      <c r="C9377" t="str">
        <v>GUATEMALA</v>
      </c>
      <c r="D9377" t="str">
        <v>Aporte</v>
      </c>
      <c r="E9377" t="str">
        <v>02 Febrero</v>
      </c>
      <c r="F9377">
        <v>2</v>
      </c>
      <c r="G9377" s="1">
        <f>SUM(BOLSA!H9)</f>
        <v>0</v>
      </c>
      <c r="H9377" s="1">
        <f>SUM(BOLSA!H9)*325</f>
        <v>0</v>
      </c>
    </row>
    <row r="9378">
      <c r="A9378" t="str">
        <v>Bolsa Social</v>
      </c>
      <c r="B9378" t="str">
        <v>GUATEMALA</v>
      </c>
      <c r="C9378" t="str">
        <v>GUATEMALA</v>
      </c>
      <c r="D9378" t="str">
        <v>Aporte</v>
      </c>
      <c r="E9378" t="str">
        <v>03 Marzo</v>
      </c>
      <c r="F9378">
        <v>3</v>
      </c>
      <c r="G9378" s="1">
        <f>SUM(BOLSA!I9:J9)</f>
        <v>8654</v>
      </c>
      <c r="H9378" s="1">
        <f>SUM(BOLSA!I9:J9)*325</f>
        <v>2812550</v>
      </c>
    </row>
    <row r="9379">
      <c r="A9379" t="str">
        <v>Bolsa Social</v>
      </c>
      <c r="B9379" t="str">
        <v>GUATEMALA</v>
      </c>
      <c r="C9379" t="str">
        <v>GUATEMALA</v>
      </c>
      <c r="D9379" t="str">
        <v>Aporte</v>
      </c>
      <c r="E9379" t="str">
        <v>04 Abril</v>
      </c>
      <c r="F9379">
        <v>4</v>
      </c>
      <c r="G9379" s="1">
        <f>SUM(BOLSA!K9:M9)</f>
        <v>15584</v>
      </c>
      <c r="H9379" s="1">
        <f>SUM(BOLSA!K9:M9)*325</f>
        <v>5064800</v>
      </c>
    </row>
    <row r="9380">
      <c r="A9380" t="str">
        <v>Bolsa Social</v>
      </c>
      <c r="B9380" t="str">
        <v>GUATEMALA</v>
      </c>
      <c r="C9380" t="str">
        <v>GUATEMALA</v>
      </c>
      <c r="D9380" t="str">
        <v>Aporte</v>
      </c>
      <c r="E9380" t="str">
        <v>05 Mayo</v>
      </c>
      <c r="F9380">
        <v>5</v>
      </c>
      <c r="G9380" s="1">
        <f>SUM(BOLSA!N9:O9)</f>
        <v>15552</v>
      </c>
      <c r="H9380" s="1">
        <f>SUM(BOLSA!N9:O9)*325</f>
        <v>5054400</v>
      </c>
    </row>
    <row r="9381">
      <c r="A9381" t="str">
        <v>Bolsa Social</v>
      </c>
      <c r="B9381" t="str">
        <v>GUATEMALA</v>
      </c>
      <c r="C9381" t="str">
        <v>GUATEMALA</v>
      </c>
      <c r="D9381" t="str">
        <v>Aporte</v>
      </c>
      <c r="E9381" t="str">
        <v>06 Junio</v>
      </c>
      <c r="F9381">
        <v>6</v>
      </c>
      <c r="G9381" s="1">
        <f>SUM(BOLSA!P9)</f>
        <v>8530</v>
      </c>
      <c r="H9381" s="1">
        <f>SUM(BOLSA!P9)*325</f>
        <v>2772250</v>
      </c>
    </row>
    <row r="9382">
      <c r="A9382" t="str">
        <v>Bolsa Social</v>
      </c>
      <c r="B9382" t="str">
        <v>GUATEMALA</v>
      </c>
      <c r="C9382" t="str">
        <v>GUATEMALA</v>
      </c>
      <c r="D9382" t="str">
        <v>Aporte</v>
      </c>
      <c r="E9382" t="str">
        <v>07 Julio</v>
      </c>
      <c r="F9382">
        <v>7</v>
      </c>
      <c r="G9382" s="1">
        <f>SUM(BOLSA!Q9)</f>
        <v>10208</v>
      </c>
      <c r="H9382" s="1">
        <f>SUM(BOLSA!Q9)*325</f>
        <v>3317600</v>
      </c>
    </row>
    <row r="9383">
      <c r="A9383" t="str">
        <v>Bolsa Social</v>
      </c>
      <c r="B9383" t="str">
        <v>GUATEMALA</v>
      </c>
      <c r="C9383" t="str">
        <v>GUATEMALA</v>
      </c>
      <c r="D9383" t="str">
        <v>Aporte</v>
      </c>
      <c r="E9383" t="str">
        <v>08 Agosto</v>
      </c>
      <c r="F9383">
        <v>8</v>
      </c>
      <c r="G9383" s="1">
        <f>SUM(BOLSA!R9:S9)</f>
        <v>16251</v>
      </c>
      <c r="H9383" s="1">
        <f>SUM(BOLSA!R9:S9)*325</f>
        <v>5281575</v>
      </c>
    </row>
    <row r="9384">
      <c r="A9384" t="str">
        <v>Bolsa Social</v>
      </c>
      <c r="B9384" t="str">
        <v>GUATEMALA</v>
      </c>
      <c r="C9384" t="str">
        <v>GUATEMALA</v>
      </c>
      <c r="D9384" t="str">
        <v>Aporte</v>
      </c>
      <c r="E9384" t="str">
        <v>09 Septiembre</v>
      </c>
      <c r="F9384">
        <v>9</v>
      </c>
      <c r="G9384" s="1">
        <f>SUM(BOLSA!T9)</f>
        <v>16911</v>
      </c>
      <c r="H9384" s="1">
        <f>SUM(BOLSA!T9)*325</f>
        <v>5496075</v>
      </c>
    </row>
    <row r="9385">
      <c r="A9385" t="str">
        <v>Bolsa Social</v>
      </c>
      <c r="B9385" t="str">
        <v>GUATEMALA</v>
      </c>
      <c r="C9385" t="str">
        <v>SANTA CATARINA PINULA</v>
      </c>
      <c r="D9385" t="str">
        <v>Aporte</v>
      </c>
      <c r="E9385" t="str">
        <v>01 Enero</v>
      </c>
      <c r="F9385">
        <v>1</v>
      </c>
      <c r="G9385" s="1">
        <f>SUM(BOLSA!G10)</f>
        <v>0</v>
      </c>
      <c r="H9385" s="1">
        <f>SUM(BOLSA!G10)*325</f>
        <v>0</v>
      </c>
    </row>
    <row r="9386">
      <c r="A9386" t="str">
        <v>Bolsa Social</v>
      </c>
      <c r="B9386" t="str">
        <v>GUATEMALA</v>
      </c>
      <c r="C9386" t="str">
        <v>SANTA CATARINA PINULA</v>
      </c>
      <c r="D9386" t="str">
        <v>Aporte</v>
      </c>
      <c r="E9386" t="str">
        <v>02 Febrero</v>
      </c>
      <c r="F9386">
        <v>2</v>
      </c>
      <c r="G9386" s="1">
        <f>SUM(BOLSA!H10)</f>
        <v>0</v>
      </c>
      <c r="H9386" s="1">
        <f>SUM(BOLSA!H10)*325</f>
        <v>0</v>
      </c>
    </row>
    <row r="9387">
      <c r="A9387" t="str">
        <v>Bolsa Social</v>
      </c>
      <c r="B9387" t="str">
        <v>GUATEMALA</v>
      </c>
      <c r="C9387" t="str">
        <v>SANTA CATARINA PINULA</v>
      </c>
      <c r="D9387" t="str">
        <v>Aporte</v>
      </c>
      <c r="E9387" t="str">
        <v>03 Marzo</v>
      </c>
      <c r="F9387">
        <v>3</v>
      </c>
      <c r="G9387" s="1">
        <f>SUM(BOLSA!I10:J10)</f>
        <v>1154</v>
      </c>
      <c r="H9387" s="1">
        <f>SUM(BOLSA!I10:J10)*325</f>
        <v>375050</v>
      </c>
    </row>
    <row r="9388">
      <c r="A9388" t="str">
        <v>Bolsa Social</v>
      </c>
      <c r="B9388" t="str">
        <v>GUATEMALA</v>
      </c>
      <c r="C9388" t="str">
        <v>SANTA CATARINA PINULA</v>
      </c>
      <c r="D9388" t="str">
        <v>Aporte</v>
      </c>
      <c r="E9388" t="str">
        <v>04 Abril</v>
      </c>
      <c r="F9388">
        <v>4</v>
      </c>
      <c r="G9388" s="1">
        <f>SUM(BOLSA!K10:M10)</f>
        <v>1190</v>
      </c>
      <c r="H9388" s="1">
        <f>SUM(BOLSA!K10:M10)*325</f>
        <v>386750</v>
      </c>
    </row>
    <row r="9389">
      <c r="A9389" t="str">
        <v>Bolsa Social</v>
      </c>
      <c r="B9389" t="str">
        <v>GUATEMALA</v>
      </c>
      <c r="C9389" t="str">
        <v>SANTA CATARINA PINULA</v>
      </c>
      <c r="D9389" t="str">
        <v>Aporte</v>
      </c>
      <c r="E9389" t="str">
        <v>05 Mayo</v>
      </c>
      <c r="F9389">
        <v>5</v>
      </c>
      <c r="G9389" s="1">
        <f>SUM(BOLSA!N10:O10)</f>
        <v>1202</v>
      </c>
      <c r="H9389" s="1">
        <f>SUM(BOLSA!N10:O10)*325</f>
        <v>390650</v>
      </c>
    </row>
    <row r="9390">
      <c r="A9390" t="str">
        <v>Bolsa Social</v>
      </c>
      <c r="B9390" t="str">
        <v>GUATEMALA</v>
      </c>
      <c r="C9390" t="str">
        <v>SANTA CATARINA PINULA</v>
      </c>
      <c r="D9390" t="str">
        <v>Aporte</v>
      </c>
      <c r="E9390" t="str">
        <v>06 Junio</v>
      </c>
      <c r="F9390">
        <v>6</v>
      </c>
      <c r="G9390" s="1">
        <f>SUM(BOLSA!P10)</f>
        <v>609</v>
      </c>
      <c r="H9390" s="1">
        <f>SUM(BOLSA!P10)*325</f>
        <v>197925</v>
      </c>
    </row>
    <row r="9391">
      <c r="A9391" t="str">
        <v>Bolsa Social</v>
      </c>
      <c r="B9391" t="str">
        <v>GUATEMALA</v>
      </c>
      <c r="C9391" t="str">
        <v>SANTA CATARINA PINULA</v>
      </c>
      <c r="D9391" t="str">
        <v>Aporte</v>
      </c>
      <c r="E9391" t="str">
        <v>07 Julio</v>
      </c>
      <c r="F9391">
        <v>7</v>
      </c>
      <c r="G9391" s="1">
        <f>SUM(BOLSA!Q10)</f>
        <v>597</v>
      </c>
      <c r="H9391" s="1">
        <f>SUM(BOLSA!Q10)*325</f>
        <v>194025</v>
      </c>
    </row>
    <row r="9392">
      <c r="A9392" t="str">
        <v>Bolsa Social</v>
      </c>
      <c r="B9392" t="str">
        <v>GUATEMALA</v>
      </c>
      <c r="C9392" t="str">
        <v>SANTA CATARINA PINULA</v>
      </c>
      <c r="D9392" t="str">
        <v>Aporte</v>
      </c>
      <c r="E9392" t="str">
        <v>08 Agosto</v>
      </c>
      <c r="F9392">
        <v>8</v>
      </c>
      <c r="G9392" s="1">
        <f>SUM(BOLSA!R10:S10)</f>
        <v>612</v>
      </c>
      <c r="H9392" s="1">
        <f>SUM(BOLSA!R10:S10)*325</f>
        <v>198900</v>
      </c>
    </row>
    <row r="9393">
      <c r="A9393" t="str">
        <v>Bolsa Social</v>
      </c>
      <c r="B9393" t="str">
        <v>GUATEMALA</v>
      </c>
      <c r="C9393" t="str">
        <v>SANTA CATARINA PINULA</v>
      </c>
      <c r="D9393" t="str">
        <v>Aporte</v>
      </c>
      <c r="E9393" t="str">
        <v>09 Septiembre</v>
      </c>
      <c r="F9393">
        <v>9</v>
      </c>
      <c r="G9393" s="1">
        <f>SUM(BOLSA!T10)</f>
        <v>608</v>
      </c>
      <c r="H9393" s="1">
        <f>SUM(BOLSA!T10)*325</f>
        <v>197600</v>
      </c>
    </row>
    <row r="9394">
      <c r="A9394" t="str">
        <v>Bolsa Social</v>
      </c>
      <c r="B9394" t="str">
        <v>GUATEMALA</v>
      </c>
      <c r="C9394" t="str">
        <v>SAN JOSÉ PINULA</v>
      </c>
      <c r="D9394" t="str">
        <v>Aporte</v>
      </c>
      <c r="E9394" t="str">
        <v>01 Enero</v>
      </c>
      <c r="F9394">
        <v>1</v>
      </c>
      <c r="G9394" s="1">
        <f>SUM(BOLSA!G11)</f>
        <v>0</v>
      </c>
      <c r="H9394" s="1">
        <f>SUM(BOLSA!G11)*325</f>
        <v>0</v>
      </c>
    </row>
    <row r="9395">
      <c r="A9395" t="str">
        <v>Bolsa Social</v>
      </c>
      <c r="B9395" t="str">
        <v>GUATEMALA</v>
      </c>
      <c r="C9395" t="str">
        <v>SAN JOSÉ PINULA</v>
      </c>
      <c r="D9395" t="str">
        <v>Aporte</v>
      </c>
      <c r="E9395" t="str">
        <v>02 Febrero</v>
      </c>
      <c r="F9395">
        <v>2</v>
      </c>
      <c r="G9395" s="1">
        <f>SUM(BOLSA!H11)</f>
        <v>0</v>
      </c>
      <c r="H9395" s="1">
        <f>SUM(BOLSA!H11)*325</f>
        <v>0</v>
      </c>
    </row>
    <row r="9396">
      <c r="A9396" t="str">
        <v>Bolsa Social</v>
      </c>
      <c r="B9396" t="str">
        <v>GUATEMALA</v>
      </c>
      <c r="C9396" t="str">
        <v>SAN JOSÉ PINULA</v>
      </c>
      <c r="D9396" t="str">
        <v>Aporte</v>
      </c>
      <c r="E9396" t="str">
        <v>03 Marzo</v>
      </c>
      <c r="F9396">
        <v>3</v>
      </c>
      <c r="G9396" s="1">
        <f>SUM(BOLSA!I11:J11)</f>
        <v>1516</v>
      </c>
      <c r="H9396" s="1">
        <f>SUM(BOLSA!I11:J11)*325</f>
        <v>492700</v>
      </c>
    </row>
    <row r="9397">
      <c r="A9397" t="str">
        <v>Bolsa Social</v>
      </c>
      <c r="B9397" t="str">
        <v>GUATEMALA</v>
      </c>
      <c r="C9397" t="str">
        <v>SAN JOSÉ PINULA</v>
      </c>
      <c r="D9397" t="str">
        <v>Aporte</v>
      </c>
      <c r="E9397" t="str">
        <v>04 Abril</v>
      </c>
      <c r="F9397">
        <v>4</v>
      </c>
      <c r="G9397" s="1">
        <f>SUM(BOLSA!K11:M11)</f>
        <v>1538</v>
      </c>
      <c r="H9397" s="1">
        <f>SUM(BOLSA!K11:M11)*325</f>
        <v>499850</v>
      </c>
    </row>
    <row r="9398">
      <c r="A9398" t="str">
        <v>Bolsa Social</v>
      </c>
      <c r="B9398" t="str">
        <v>GUATEMALA</v>
      </c>
      <c r="C9398" t="str">
        <v>SAN JOSÉ PINULA</v>
      </c>
      <c r="D9398" t="str">
        <v>Aporte</v>
      </c>
      <c r="E9398" t="str">
        <v>05 Mayo</v>
      </c>
      <c r="F9398">
        <v>5</v>
      </c>
      <c r="G9398" s="1">
        <f>SUM(BOLSA!N11:O11)</f>
        <v>1541</v>
      </c>
      <c r="H9398" s="1">
        <f>SUM(BOLSA!N11:O11)*325</f>
        <v>500825</v>
      </c>
    </row>
    <row r="9399">
      <c r="A9399" t="str">
        <v>Bolsa Social</v>
      </c>
      <c r="B9399" t="str">
        <v>GUATEMALA</v>
      </c>
      <c r="C9399" t="str">
        <v>SAN JOSÉ PINULA</v>
      </c>
      <c r="D9399" t="str">
        <v>Aporte</v>
      </c>
      <c r="E9399" t="str">
        <v>06 Junio</v>
      </c>
      <c r="F9399">
        <v>6</v>
      </c>
      <c r="G9399" s="1">
        <f>SUM(BOLSA!P11)</f>
        <v>781</v>
      </c>
      <c r="H9399" s="1">
        <f>SUM(BOLSA!P11)*325</f>
        <v>253825</v>
      </c>
    </row>
    <row r="9400">
      <c r="A9400" t="str">
        <v>Bolsa Social</v>
      </c>
      <c r="B9400" t="str">
        <v>GUATEMALA</v>
      </c>
      <c r="C9400" t="str">
        <v>SAN JOSÉ PINULA</v>
      </c>
      <c r="D9400" t="str">
        <v>Aporte</v>
      </c>
      <c r="E9400" t="str">
        <v>07 Julio</v>
      </c>
      <c r="F9400">
        <v>7</v>
      </c>
      <c r="G9400" s="1">
        <f>SUM(BOLSA!Q11)</f>
        <v>760</v>
      </c>
      <c r="H9400" s="1">
        <f>SUM(BOLSA!Q11)*325</f>
        <v>247000</v>
      </c>
    </row>
    <row r="9401">
      <c r="A9401" t="str">
        <v>Bolsa Social</v>
      </c>
      <c r="B9401" t="str">
        <v>GUATEMALA</v>
      </c>
      <c r="C9401" t="str">
        <v>SAN JOSÉ PINULA</v>
      </c>
      <c r="D9401" t="str">
        <v>Aporte</v>
      </c>
      <c r="E9401" t="str">
        <v>08 Agosto</v>
      </c>
      <c r="F9401">
        <v>8</v>
      </c>
      <c r="G9401" s="1">
        <f>SUM(BOLSA!R11:S11)</f>
        <v>775</v>
      </c>
      <c r="H9401" s="1">
        <f>SUM(BOLSA!R11:S11)*325</f>
        <v>251875</v>
      </c>
    </row>
    <row r="9402">
      <c r="A9402" t="str">
        <v>Bolsa Social</v>
      </c>
      <c r="B9402" t="str">
        <v>GUATEMALA</v>
      </c>
      <c r="C9402" t="str">
        <v>SAN JOSÉ PINULA</v>
      </c>
      <c r="D9402" t="str">
        <v>Aporte</v>
      </c>
      <c r="E9402" t="str">
        <v>09 Septiembre</v>
      </c>
      <c r="F9402">
        <v>9</v>
      </c>
      <c r="G9402" s="1">
        <f>SUM(BOLSA!T11)</f>
        <v>768</v>
      </c>
      <c r="H9402" s="1">
        <f>SUM(BOLSA!T11)*325</f>
        <v>249600</v>
      </c>
    </row>
    <row r="9403">
      <c r="A9403" t="str">
        <v>Bolsa Social</v>
      </c>
      <c r="B9403" t="str">
        <v>GUATEMALA</v>
      </c>
      <c r="C9403" t="str">
        <v>SAN JOSÉ DEL GOLFO</v>
      </c>
      <c r="D9403" t="str">
        <v>Aporte</v>
      </c>
      <c r="E9403" t="str">
        <v>01 Enero</v>
      </c>
      <c r="F9403">
        <v>1</v>
      </c>
      <c r="G9403" s="1">
        <f>SUM(BOLSA!G12)</f>
        <v>0</v>
      </c>
      <c r="H9403" s="1">
        <f>SUM(BOLSA!G12)*325</f>
        <v>0</v>
      </c>
    </row>
    <row r="9404">
      <c r="A9404" t="str">
        <v>Bolsa Social</v>
      </c>
      <c r="B9404" t="str">
        <v>GUATEMALA</v>
      </c>
      <c r="C9404" t="str">
        <v>SAN JOSÉ DEL GOLFO</v>
      </c>
      <c r="D9404" t="str">
        <v>Aporte</v>
      </c>
      <c r="E9404" t="str">
        <v>02 Febrero</v>
      </c>
      <c r="F9404">
        <v>2</v>
      </c>
      <c r="G9404" s="1">
        <f>SUM(BOLSA!H12)</f>
        <v>0</v>
      </c>
      <c r="H9404" s="1">
        <f>SUM(BOLSA!H12)*325</f>
        <v>0</v>
      </c>
    </row>
    <row r="9405">
      <c r="A9405" t="str">
        <v>Bolsa Social</v>
      </c>
      <c r="B9405" t="str">
        <v>GUATEMALA</v>
      </c>
      <c r="C9405" t="str">
        <v>SAN JOSÉ DEL GOLFO</v>
      </c>
      <c r="D9405" t="str">
        <v>Aporte</v>
      </c>
      <c r="E9405" t="str">
        <v>03 Marzo</v>
      </c>
      <c r="F9405">
        <v>3</v>
      </c>
      <c r="G9405" s="1">
        <f>SUM(BOLSA!I12:J12)</f>
        <v>444</v>
      </c>
      <c r="H9405" s="1">
        <f>SUM(BOLSA!I12:J12)*325</f>
        <v>144300</v>
      </c>
    </row>
    <row r="9406">
      <c r="A9406" t="str">
        <v>Bolsa Social</v>
      </c>
      <c r="B9406" t="str">
        <v>GUATEMALA</v>
      </c>
      <c r="C9406" t="str">
        <v>SAN JOSÉ DEL GOLFO</v>
      </c>
      <c r="D9406" t="str">
        <v>Aporte</v>
      </c>
      <c r="E9406" t="str">
        <v>04 Abril</v>
      </c>
      <c r="F9406">
        <v>4</v>
      </c>
      <c r="G9406" s="1">
        <f>SUM(BOLSA!K12:M12)</f>
        <v>678</v>
      </c>
      <c r="H9406" s="1">
        <f>SUM(BOLSA!K12:M12)*325</f>
        <v>220350</v>
      </c>
    </row>
    <row r="9407">
      <c r="A9407" t="str">
        <v>Bolsa Social</v>
      </c>
      <c r="B9407" t="str">
        <v>GUATEMALA</v>
      </c>
      <c r="C9407" t="str">
        <v>SAN JOSÉ DEL GOLFO</v>
      </c>
      <c r="D9407" t="str">
        <v>Aporte</v>
      </c>
      <c r="E9407" t="str">
        <v>05 Mayo</v>
      </c>
      <c r="F9407">
        <v>5</v>
      </c>
      <c r="G9407" s="1">
        <f>SUM(BOLSA!N12:O12)</f>
        <v>223</v>
      </c>
      <c r="H9407" s="1">
        <f>SUM(BOLSA!N12:O12)*325</f>
        <v>72475</v>
      </c>
    </row>
    <row r="9408">
      <c r="A9408" t="str">
        <v>Bolsa Social</v>
      </c>
      <c r="B9408" t="str">
        <v>GUATEMALA</v>
      </c>
      <c r="C9408" t="str">
        <v>SAN JOSÉ DEL GOLFO</v>
      </c>
      <c r="D9408" t="str">
        <v>Aporte</v>
      </c>
      <c r="E9408" t="str">
        <v>06 Junio</v>
      </c>
      <c r="F9408">
        <v>6</v>
      </c>
      <c r="G9408" s="1">
        <f>SUM(BOLSA!P12)</f>
        <v>228</v>
      </c>
      <c r="H9408" s="1">
        <f>SUM(BOLSA!P12)*325</f>
        <v>74100</v>
      </c>
    </row>
    <row r="9409">
      <c r="A9409" t="str">
        <v>Bolsa Social</v>
      </c>
      <c r="B9409" t="str">
        <v>GUATEMALA</v>
      </c>
      <c r="C9409" t="str">
        <v>SAN JOSÉ DEL GOLFO</v>
      </c>
      <c r="D9409" t="str">
        <v>Aporte</v>
      </c>
      <c r="E9409" t="str">
        <v>07 Julio</v>
      </c>
      <c r="F9409">
        <v>7</v>
      </c>
      <c r="G9409" s="1">
        <f>SUM(BOLSA!Q12)</f>
        <v>226</v>
      </c>
      <c r="H9409" s="1">
        <f>SUM(BOLSA!Q12)*325</f>
        <v>73450</v>
      </c>
    </row>
    <row r="9410">
      <c r="A9410" t="str">
        <v>Bolsa Social</v>
      </c>
      <c r="B9410" t="str">
        <v>GUATEMALA</v>
      </c>
      <c r="C9410" t="str">
        <v>SAN JOSÉ DEL GOLFO</v>
      </c>
      <c r="D9410" t="str">
        <v>Aporte</v>
      </c>
      <c r="E9410" t="str">
        <v>08 Agosto</v>
      </c>
      <c r="F9410">
        <v>8</v>
      </c>
      <c r="G9410" s="1">
        <f>SUM(BOLSA!R12:S12)</f>
        <v>227</v>
      </c>
      <c r="H9410" s="1">
        <f>SUM(BOLSA!R12:S12)*325</f>
        <v>73775</v>
      </c>
    </row>
    <row r="9411">
      <c r="A9411" t="str">
        <v>Bolsa Social</v>
      </c>
      <c r="B9411" t="str">
        <v>GUATEMALA</v>
      </c>
      <c r="C9411" t="str">
        <v>SAN JOSÉ DEL GOLFO</v>
      </c>
      <c r="D9411" t="str">
        <v>Aporte</v>
      </c>
      <c r="E9411" t="str">
        <v>09 Septiembre</v>
      </c>
      <c r="F9411">
        <v>9</v>
      </c>
      <c r="G9411" s="1">
        <f>SUM(BOLSA!T12)</f>
        <v>225</v>
      </c>
      <c r="H9411" s="1">
        <f>SUM(BOLSA!T12)*325</f>
        <v>73125</v>
      </c>
    </row>
    <row r="9412">
      <c r="A9412" t="str">
        <v>Bolsa Social</v>
      </c>
      <c r="B9412" t="str">
        <v>GUATEMALA</v>
      </c>
      <c r="C9412" t="str">
        <v>PALENCIA</v>
      </c>
      <c r="D9412" t="str">
        <v>Aporte</v>
      </c>
      <c r="E9412" t="str">
        <v>01 Enero</v>
      </c>
      <c r="F9412">
        <v>1</v>
      </c>
      <c r="G9412" s="1">
        <f>SUM(BOLSA!G13)</f>
        <v>0</v>
      </c>
      <c r="H9412" s="1">
        <f>SUM(BOLSA!G13)*325</f>
        <v>0</v>
      </c>
    </row>
    <row r="9413">
      <c r="A9413" t="str">
        <v>Bolsa Social</v>
      </c>
      <c r="B9413" t="str">
        <v>GUATEMALA</v>
      </c>
      <c r="C9413" t="str">
        <v>PALENCIA</v>
      </c>
      <c r="D9413" t="str">
        <v>Aporte</v>
      </c>
      <c r="E9413" t="str">
        <v>02 Febrero</v>
      </c>
      <c r="F9413">
        <v>2</v>
      </c>
      <c r="G9413" s="1">
        <f>SUM(BOLSA!H13)</f>
        <v>0</v>
      </c>
      <c r="H9413" s="1">
        <f>SUM(BOLSA!H13)*325</f>
        <v>0</v>
      </c>
    </row>
    <row r="9414">
      <c r="A9414" t="str">
        <v>Bolsa Social</v>
      </c>
      <c r="B9414" t="str">
        <v>GUATEMALA</v>
      </c>
      <c r="C9414" t="str">
        <v>PALENCIA</v>
      </c>
      <c r="D9414" t="str">
        <v>Aporte</v>
      </c>
      <c r="E9414" t="str">
        <v>03 Marzo</v>
      </c>
      <c r="F9414">
        <v>3</v>
      </c>
      <c r="G9414" s="1">
        <f>SUM(BOLSA!I13:J13)</f>
        <v>6056</v>
      </c>
      <c r="H9414" s="1">
        <f>SUM(BOLSA!I13:J13)*325</f>
        <v>1968200</v>
      </c>
    </row>
    <row r="9415">
      <c r="A9415" t="str">
        <v>Bolsa Social</v>
      </c>
      <c r="B9415" t="str">
        <v>GUATEMALA</v>
      </c>
      <c r="C9415" t="str">
        <v>PALENCIA</v>
      </c>
      <c r="D9415" t="str">
        <v>Aporte</v>
      </c>
      <c r="E9415" t="str">
        <v>04 Abril</v>
      </c>
      <c r="F9415">
        <v>4</v>
      </c>
      <c r="G9415" s="1">
        <f>SUM(BOLSA!K13:M13)</f>
        <v>6134</v>
      </c>
      <c r="H9415" s="1">
        <f>SUM(BOLSA!K13:M13)*325</f>
        <v>1993550</v>
      </c>
    </row>
    <row r="9416">
      <c r="A9416" t="str">
        <v>Bolsa Social</v>
      </c>
      <c r="B9416" t="str">
        <v>GUATEMALA</v>
      </c>
      <c r="C9416" t="str">
        <v>PALENCIA</v>
      </c>
      <c r="D9416" t="str">
        <v>Aporte</v>
      </c>
      <c r="E9416" t="str">
        <v>05 Mayo</v>
      </c>
      <c r="F9416">
        <v>5</v>
      </c>
      <c r="G9416" s="1">
        <f>SUM(BOLSA!N13:O13)</f>
        <v>6140</v>
      </c>
      <c r="H9416" s="1">
        <f>SUM(BOLSA!N13:O13)*325</f>
        <v>1995500</v>
      </c>
    </row>
    <row r="9417">
      <c r="A9417" t="str">
        <v>Bolsa Social</v>
      </c>
      <c r="B9417" t="str">
        <v>GUATEMALA</v>
      </c>
      <c r="C9417" t="str">
        <v>PALENCIA</v>
      </c>
      <c r="D9417" t="str">
        <v>Aporte</v>
      </c>
      <c r="E9417" t="str">
        <v>06 Junio</v>
      </c>
      <c r="F9417">
        <v>6</v>
      </c>
      <c r="G9417" s="1">
        <f>SUM(BOLSA!P13)</f>
        <v>3083</v>
      </c>
      <c r="H9417" s="1">
        <f>SUM(BOLSA!P13)*325</f>
        <v>1001975</v>
      </c>
    </row>
    <row r="9418">
      <c r="A9418" t="str">
        <v>Bolsa Social</v>
      </c>
      <c r="B9418" t="str">
        <v>GUATEMALA</v>
      </c>
      <c r="C9418" t="str">
        <v>PALENCIA</v>
      </c>
      <c r="D9418" t="str">
        <v>Aporte</v>
      </c>
      <c r="E9418" t="str">
        <v>07 Julio</v>
      </c>
      <c r="F9418">
        <v>7</v>
      </c>
      <c r="G9418" s="1">
        <f>SUM(BOLSA!Q13)</f>
        <v>3050</v>
      </c>
      <c r="H9418" s="1">
        <f>SUM(BOLSA!Q13)*325</f>
        <v>991250</v>
      </c>
    </row>
    <row r="9419">
      <c r="A9419" t="str">
        <v>Bolsa Social</v>
      </c>
      <c r="B9419" t="str">
        <v>GUATEMALA</v>
      </c>
      <c r="C9419" t="str">
        <v>PALENCIA</v>
      </c>
      <c r="D9419" t="str">
        <v>Aporte</v>
      </c>
      <c r="E9419" t="str">
        <v>08 Agosto</v>
      </c>
      <c r="F9419">
        <v>8</v>
      </c>
      <c r="G9419" s="1">
        <f>SUM(BOLSA!R13:S13)</f>
        <v>6483</v>
      </c>
      <c r="H9419" s="1">
        <f>SUM(BOLSA!R13:S13)*325</f>
        <v>2106975</v>
      </c>
    </row>
    <row r="9420">
      <c r="A9420" t="str">
        <v>Bolsa Social</v>
      </c>
      <c r="B9420" t="str">
        <v>GUATEMALA</v>
      </c>
      <c r="C9420" t="str">
        <v>PALENCIA</v>
      </c>
      <c r="D9420" t="str">
        <v>Aporte</v>
      </c>
      <c r="E9420" t="str">
        <v>09 Septiembre</v>
      </c>
      <c r="F9420">
        <v>9</v>
      </c>
      <c r="G9420" s="1">
        <f>SUM(BOLSA!T13)</f>
        <v>6710</v>
      </c>
      <c r="H9420" s="1">
        <f>SUM(BOLSA!T13)*325</f>
        <v>2180750</v>
      </c>
    </row>
    <row r="9421">
      <c r="A9421" t="str">
        <v>Bolsa Social</v>
      </c>
      <c r="B9421" t="str">
        <v>GUATEMALA</v>
      </c>
      <c r="C9421" t="str">
        <v>CHINAUTLA</v>
      </c>
      <c r="D9421" t="str">
        <v>Aporte</v>
      </c>
      <c r="E9421" t="str">
        <v>01 Enero</v>
      </c>
      <c r="F9421">
        <v>1</v>
      </c>
      <c r="G9421" s="1">
        <f>SUM(BOLSA!G14)</f>
        <v>0</v>
      </c>
      <c r="H9421" s="1">
        <f>SUM(BOLSA!G14)*325</f>
        <v>0</v>
      </c>
    </row>
    <row r="9422">
      <c r="A9422" t="str">
        <v>Bolsa Social</v>
      </c>
      <c r="B9422" t="str">
        <v>GUATEMALA</v>
      </c>
      <c r="C9422" t="str">
        <v>CHINAUTLA</v>
      </c>
      <c r="D9422" t="str">
        <v>Aporte</v>
      </c>
      <c r="E9422" t="str">
        <v>02 Febrero</v>
      </c>
      <c r="F9422">
        <v>2</v>
      </c>
      <c r="G9422" s="1">
        <f>SUM(BOLSA!H14)</f>
        <v>0</v>
      </c>
      <c r="H9422" s="1">
        <f>SUM(BOLSA!H14)*325</f>
        <v>0</v>
      </c>
    </row>
    <row r="9423">
      <c r="A9423" t="str">
        <v>Bolsa Social</v>
      </c>
      <c r="B9423" t="str">
        <v>GUATEMALA</v>
      </c>
      <c r="C9423" t="str">
        <v>CHINAUTLA</v>
      </c>
      <c r="D9423" t="str">
        <v>Aporte</v>
      </c>
      <c r="E9423" t="str">
        <v>03 Marzo</v>
      </c>
      <c r="F9423">
        <v>3</v>
      </c>
      <c r="G9423" s="1">
        <f>SUM(BOLSA!I14:J14)</f>
        <v>5388</v>
      </c>
      <c r="H9423" s="1">
        <f>SUM(BOLSA!I14:J14)*325</f>
        <v>1751100</v>
      </c>
    </row>
    <row r="9424">
      <c r="A9424" t="str">
        <v>Bolsa Social</v>
      </c>
      <c r="B9424" t="str">
        <v>GUATEMALA</v>
      </c>
      <c r="C9424" t="str">
        <v>CHINAUTLA</v>
      </c>
      <c r="D9424" t="str">
        <v>Aporte</v>
      </c>
      <c r="E9424" t="str">
        <v>04 Abril</v>
      </c>
      <c r="F9424">
        <v>4</v>
      </c>
      <c r="G9424" s="1">
        <f>SUM(BOLSA!K14:M14)</f>
        <v>5452</v>
      </c>
      <c r="H9424" s="1">
        <f>SUM(BOLSA!K14:M14)*325</f>
        <v>1771900</v>
      </c>
    </row>
    <row r="9425">
      <c r="A9425" t="str">
        <v>Bolsa Social</v>
      </c>
      <c r="B9425" t="str">
        <v>GUATEMALA</v>
      </c>
      <c r="C9425" t="str">
        <v>CHINAUTLA</v>
      </c>
      <c r="D9425" t="str">
        <v>Aporte</v>
      </c>
      <c r="E9425" t="str">
        <v>05 Mayo</v>
      </c>
      <c r="F9425">
        <v>5</v>
      </c>
      <c r="G9425" s="1">
        <f>SUM(BOLSA!N14:O14)</f>
        <v>5472</v>
      </c>
      <c r="H9425" s="1">
        <f>SUM(BOLSA!N14:O14)*325</f>
        <v>1778400</v>
      </c>
    </row>
    <row r="9426">
      <c r="A9426" t="str">
        <v>Bolsa Social</v>
      </c>
      <c r="B9426" t="str">
        <v>GUATEMALA</v>
      </c>
      <c r="C9426" t="str">
        <v>CHINAUTLA</v>
      </c>
      <c r="D9426" t="str">
        <v>Aporte</v>
      </c>
      <c r="E9426" t="str">
        <v>06 Junio</v>
      </c>
      <c r="F9426">
        <v>6</v>
      </c>
      <c r="G9426" s="1">
        <f>SUM(BOLSA!P14)</f>
        <v>2743</v>
      </c>
      <c r="H9426" s="1">
        <f>SUM(BOLSA!P14)*325</f>
        <v>891475</v>
      </c>
    </row>
    <row r="9427">
      <c r="A9427" t="str">
        <v>Bolsa Social</v>
      </c>
      <c r="B9427" t="str">
        <v>GUATEMALA</v>
      </c>
      <c r="C9427" t="str">
        <v>CHINAUTLA</v>
      </c>
      <c r="D9427" t="str">
        <v>Aporte</v>
      </c>
      <c r="E9427" t="str">
        <v>07 Julio</v>
      </c>
      <c r="F9427">
        <v>7</v>
      </c>
      <c r="G9427" s="1">
        <f>SUM(BOLSA!Q14)</f>
        <v>2702</v>
      </c>
      <c r="H9427" s="1">
        <f>SUM(BOLSA!Q14)*325</f>
        <v>878150</v>
      </c>
    </row>
    <row r="9428">
      <c r="A9428" t="str">
        <v>Bolsa Social</v>
      </c>
      <c r="B9428" t="str">
        <v>GUATEMALA</v>
      </c>
      <c r="C9428" t="str">
        <v>CHINAUTLA</v>
      </c>
      <c r="D9428" t="str">
        <v>Aporte</v>
      </c>
      <c r="E9428" t="str">
        <v>08 Agosto</v>
      </c>
      <c r="F9428">
        <v>8</v>
      </c>
      <c r="G9428" s="1">
        <f>SUM(BOLSA!R14:S14)</f>
        <v>5488</v>
      </c>
      <c r="H9428" s="1">
        <f>SUM(BOLSA!R14:S14)*325</f>
        <v>1783600</v>
      </c>
    </row>
    <row r="9429">
      <c r="A9429" t="str">
        <v>Bolsa Social</v>
      </c>
      <c r="B9429" t="str">
        <v>GUATEMALA</v>
      </c>
      <c r="C9429" t="str">
        <v>CHINAUTLA</v>
      </c>
      <c r="D9429" t="str">
        <v>Aporte</v>
      </c>
      <c r="E9429" t="str">
        <v>09 Septiembre</v>
      </c>
      <c r="F9429">
        <v>9</v>
      </c>
      <c r="G9429" s="1">
        <f>SUM(BOLSA!T14)</f>
        <v>0</v>
      </c>
      <c r="H9429" s="1">
        <f>SUM(BOLSA!T14)*325</f>
        <v>0</v>
      </c>
    </row>
    <row r="9430">
      <c r="A9430" t="str">
        <v>Bolsa Social</v>
      </c>
      <c r="B9430" t="str">
        <v>GUATEMALA</v>
      </c>
      <c r="C9430" t="str">
        <v>SAN PEDRO AYAMPUC</v>
      </c>
      <c r="D9430" t="str">
        <v>Aporte</v>
      </c>
      <c r="E9430" t="str">
        <v>01 Enero</v>
      </c>
      <c r="F9430">
        <v>1</v>
      </c>
      <c r="G9430" s="1">
        <f>SUM(BOLSA!G15)</f>
        <v>0</v>
      </c>
      <c r="H9430" s="1">
        <f>SUM(BOLSA!G15)*325</f>
        <v>0</v>
      </c>
    </row>
    <row r="9431">
      <c r="A9431" t="str">
        <v>Bolsa Social</v>
      </c>
      <c r="B9431" t="str">
        <v>GUATEMALA</v>
      </c>
      <c r="C9431" t="str">
        <v>SAN PEDRO AYAMPUC</v>
      </c>
      <c r="D9431" t="str">
        <v>Aporte</v>
      </c>
      <c r="E9431" t="str">
        <v>02 Febrero</v>
      </c>
      <c r="F9431">
        <v>2</v>
      </c>
      <c r="G9431" s="1">
        <f>SUM(BOLSA!H15)</f>
        <v>0</v>
      </c>
      <c r="H9431" s="1">
        <f>SUM(BOLSA!H15)*325</f>
        <v>0</v>
      </c>
    </row>
    <row r="9432">
      <c r="A9432" t="str">
        <v>Bolsa Social</v>
      </c>
      <c r="B9432" t="str">
        <v>GUATEMALA</v>
      </c>
      <c r="C9432" t="str">
        <v>SAN PEDRO AYAMPUC</v>
      </c>
      <c r="D9432" t="str">
        <v>Aporte</v>
      </c>
      <c r="E9432" t="str">
        <v>03 Marzo</v>
      </c>
      <c r="F9432">
        <v>3</v>
      </c>
      <c r="G9432" s="1">
        <f>SUM(BOLSA!I15:J15)</f>
        <v>5786</v>
      </c>
      <c r="H9432" s="1">
        <f>SUM(BOLSA!I15:J15)*325</f>
        <v>1880450</v>
      </c>
    </row>
    <row r="9433">
      <c r="A9433" t="str">
        <v>Bolsa Social</v>
      </c>
      <c r="B9433" t="str">
        <v>GUATEMALA</v>
      </c>
      <c r="C9433" t="str">
        <v>SAN PEDRO AYAMPUC</v>
      </c>
      <c r="D9433" t="str">
        <v>Aporte</v>
      </c>
      <c r="E9433" t="str">
        <v>04 Abril</v>
      </c>
      <c r="F9433">
        <v>4</v>
      </c>
      <c r="G9433" s="1">
        <f>SUM(BOLSA!K15:M15)</f>
        <v>5848</v>
      </c>
      <c r="H9433" s="1">
        <f>SUM(BOLSA!K15:M15)*325</f>
        <v>1900600</v>
      </c>
    </row>
    <row r="9434">
      <c r="A9434" t="str">
        <v>Bolsa Social</v>
      </c>
      <c r="B9434" t="str">
        <v>GUATEMALA</v>
      </c>
      <c r="C9434" t="str">
        <v>SAN PEDRO AYAMPUC</v>
      </c>
      <c r="D9434" t="str">
        <v>Aporte</v>
      </c>
      <c r="E9434" t="str">
        <v>05 Mayo</v>
      </c>
      <c r="F9434">
        <v>5</v>
      </c>
      <c r="G9434" s="1">
        <f>SUM(BOLSA!N15:O15)</f>
        <v>5847</v>
      </c>
      <c r="H9434" s="1">
        <f>SUM(BOLSA!N15:O15)*325</f>
        <v>1900275</v>
      </c>
    </row>
    <row r="9435">
      <c r="A9435" t="str">
        <v>Bolsa Social</v>
      </c>
      <c r="B9435" t="str">
        <v>GUATEMALA</v>
      </c>
      <c r="C9435" t="str">
        <v>SAN PEDRO AYAMPUC</v>
      </c>
      <c r="D9435" t="str">
        <v>Aporte</v>
      </c>
      <c r="E9435" t="str">
        <v>06 Junio</v>
      </c>
      <c r="F9435">
        <v>6</v>
      </c>
      <c r="G9435" s="1">
        <f>SUM(BOLSA!P15)</f>
        <v>2933</v>
      </c>
      <c r="H9435" s="1">
        <f>SUM(BOLSA!P15)*325</f>
        <v>953225</v>
      </c>
    </row>
    <row r="9436">
      <c r="A9436" t="str">
        <v>Bolsa Social</v>
      </c>
      <c r="B9436" t="str">
        <v>GUATEMALA</v>
      </c>
      <c r="C9436" t="str">
        <v>SAN PEDRO AYAMPUC</v>
      </c>
      <c r="D9436" t="str">
        <v>Aporte</v>
      </c>
      <c r="E9436" t="str">
        <v>07 Julio</v>
      </c>
      <c r="F9436">
        <v>7</v>
      </c>
      <c r="G9436" s="1">
        <f>SUM(BOLSA!Q15)</f>
        <v>2867</v>
      </c>
      <c r="H9436" s="1">
        <f>SUM(BOLSA!Q15)*325</f>
        <v>931775</v>
      </c>
    </row>
    <row r="9437">
      <c r="A9437" t="str">
        <v>Bolsa Social</v>
      </c>
      <c r="B9437" t="str">
        <v>GUATEMALA</v>
      </c>
      <c r="C9437" t="str">
        <v>SAN PEDRO AYAMPUC</v>
      </c>
      <c r="D9437" t="str">
        <v>Aporte</v>
      </c>
      <c r="E9437" t="str">
        <v>08 Agosto</v>
      </c>
      <c r="F9437">
        <v>8</v>
      </c>
      <c r="G9437" s="1">
        <f>SUM(BOLSA!R15:S15)</f>
        <v>2920</v>
      </c>
      <c r="H9437" s="1">
        <f>SUM(BOLSA!R15:S15)*325</f>
        <v>949000</v>
      </c>
    </row>
    <row r="9438">
      <c r="A9438" t="str">
        <v>Bolsa Social</v>
      </c>
      <c r="B9438" t="str">
        <v>GUATEMALA</v>
      </c>
      <c r="C9438" t="str">
        <v>SAN PEDRO AYAMPUC</v>
      </c>
      <c r="D9438" t="str">
        <v>Aporte</v>
      </c>
      <c r="E9438" t="str">
        <v>09 Septiembre</v>
      </c>
      <c r="F9438">
        <v>9</v>
      </c>
      <c r="G9438" s="1">
        <f>SUM(BOLSA!T15)</f>
        <v>2913</v>
      </c>
      <c r="H9438" s="1">
        <f>SUM(BOLSA!T15)*325</f>
        <v>946725</v>
      </c>
    </row>
    <row r="9439">
      <c r="A9439" t="str">
        <v>Bolsa Social</v>
      </c>
      <c r="B9439" t="str">
        <v>GUATEMALA</v>
      </c>
      <c r="C9439" t="str">
        <v>MIXCO</v>
      </c>
      <c r="D9439" t="str">
        <v>Aporte</v>
      </c>
      <c r="E9439" t="str">
        <v>01 Enero</v>
      </c>
      <c r="F9439">
        <v>1</v>
      </c>
      <c r="G9439" s="1">
        <f>SUM(BOLSA!G16)</f>
        <v>0</v>
      </c>
      <c r="H9439" s="1">
        <f>SUM(BOLSA!G16)*325</f>
        <v>0</v>
      </c>
    </row>
    <row r="9440">
      <c r="A9440" t="str">
        <v>Bolsa Social</v>
      </c>
      <c r="B9440" t="str">
        <v>GUATEMALA</v>
      </c>
      <c r="C9440" t="str">
        <v>MIXCO</v>
      </c>
      <c r="D9440" t="str">
        <v>Aporte</v>
      </c>
      <c r="E9440" t="str">
        <v>02 Febrero</v>
      </c>
      <c r="F9440">
        <v>2</v>
      </c>
      <c r="G9440" s="1">
        <f>SUM(BOLSA!H16)</f>
        <v>0</v>
      </c>
      <c r="H9440" s="1">
        <f>SUM(BOLSA!H16)*325</f>
        <v>0</v>
      </c>
    </row>
    <row r="9441">
      <c r="A9441" t="str">
        <v>Bolsa Social</v>
      </c>
      <c r="B9441" t="str">
        <v>GUATEMALA</v>
      </c>
      <c r="C9441" t="str">
        <v>MIXCO</v>
      </c>
      <c r="D9441" t="str">
        <v>Aporte</v>
      </c>
      <c r="E9441" t="str">
        <v>03 Marzo</v>
      </c>
      <c r="F9441">
        <v>3</v>
      </c>
      <c r="G9441" s="1">
        <f>SUM(BOLSA!I16:J16)</f>
        <v>7884</v>
      </c>
      <c r="H9441" s="1">
        <f>SUM(BOLSA!I16:J16)*325</f>
        <v>2562300</v>
      </c>
    </row>
    <row r="9442">
      <c r="A9442" t="str">
        <v>Bolsa Social</v>
      </c>
      <c r="B9442" t="str">
        <v>GUATEMALA</v>
      </c>
      <c r="C9442" t="str">
        <v>MIXCO</v>
      </c>
      <c r="D9442" t="str">
        <v>Aporte</v>
      </c>
      <c r="E9442" t="str">
        <v>04 Abril</v>
      </c>
      <c r="F9442">
        <v>4</v>
      </c>
      <c r="G9442" s="1">
        <f>SUM(BOLSA!K16:M16)</f>
        <v>7992</v>
      </c>
      <c r="H9442" s="1">
        <f>SUM(BOLSA!K16:M16)*325</f>
        <v>2597400</v>
      </c>
    </row>
    <row r="9443">
      <c r="A9443" t="str">
        <v>Bolsa Social</v>
      </c>
      <c r="B9443" t="str">
        <v>GUATEMALA</v>
      </c>
      <c r="C9443" t="str">
        <v>MIXCO</v>
      </c>
      <c r="D9443" t="str">
        <v>Aporte</v>
      </c>
      <c r="E9443" t="str">
        <v>05 Mayo</v>
      </c>
      <c r="F9443">
        <v>5</v>
      </c>
      <c r="G9443" s="1">
        <f>SUM(BOLSA!N16:O16)</f>
        <v>7997</v>
      </c>
      <c r="H9443" s="1">
        <f>SUM(BOLSA!N16:O16)*325</f>
        <v>2599025</v>
      </c>
    </row>
    <row r="9444">
      <c r="A9444" t="str">
        <v>Bolsa Social</v>
      </c>
      <c r="B9444" t="str">
        <v>GUATEMALA</v>
      </c>
      <c r="C9444" t="str">
        <v>MIXCO</v>
      </c>
      <c r="D9444" t="str">
        <v>Aporte</v>
      </c>
      <c r="E9444" t="str">
        <v>06 Junio</v>
      </c>
      <c r="F9444">
        <v>6</v>
      </c>
      <c r="G9444" s="1">
        <f>SUM(BOLSA!P16)</f>
        <v>4005</v>
      </c>
      <c r="H9444" s="1">
        <f>SUM(BOLSA!P16)*325</f>
        <v>1301625</v>
      </c>
    </row>
    <row r="9445">
      <c r="A9445" t="str">
        <v>Bolsa Social</v>
      </c>
      <c r="B9445" t="str">
        <v>GUATEMALA</v>
      </c>
      <c r="C9445" t="str">
        <v>MIXCO</v>
      </c>
      <c r="D9445" t="str">
        <v>Aporte</v>
      </c>
      <c r="E9445" t="str">
        <v>07 Julio</v>
      </c>
      <c r="F9445">
        <v>7</v>
      </c>
      <c r="G9445" s="1">
        <f>SUM(BOLSA!Q16)</f>
        <v>3933</v>
      </c>
      <c r="H9445" s="1">
        <f>SUM(BOLSA!Q16)*325</f>
        <v>1278225</v>
      </c>
    </row>
    <row r="9446">
      <c r="A9446" t="str">
        <v>Bolsa Social</v>
      </c>
      <c r="B9446" t="str">
        <v>GUATEMALA</v>
      </c>
      <c r="C9446" t="str">
        <v>MIXCO</v>
      </c>
      <c r="D9446" t="str">
        <v>Aporte</v>
      </c>
      <c r="E9446" t="str">
        <v>08 Agosto</v>
      </c>
      <c r="F9446">
        <v>8</v>
      </c>
      <c r="G9446" s="1">
        <f>SUM(BOLSA!R16:S16)</f>
        <v>3999</v>
      </c>
      <c r="H9446" s="1">
        <f>SUM(BOLSA!R16:S16)*325</f>
        <v>1299675</v>
      </c>
    </row>
    <row r="9447">
      <c r="A9447" t="str">
        <v>Bolsa Social</v>
      </c>
      <c r="B9447" t="str">
        <v>GUATEMALA</v>
      </c>
      <c r="C9447" t="str">
        <v>MIXCO</v>
      </c>
      <c r="D9447" t="str">
        <v>Aporte</v>
      </c>
      <c r="E9447" t="str">
        <v>09 Septiembre</v>
      </c>
      <c r="F9447">
        <v>9</v>
      </c>
      <c r="G9447" s="1">
        <f>SUM(BOLSA!T16)</f>
        <v>3998</v>
      </c>
      <c r="H9447" s="1">
        <f>SUM(BOLSA!T16)*325</f>
        <v>1299350</v>
      </c>
    </row>
    <row r="9448">
      <c r="A9448" t="str">
        <v>Bolsa Social</v>
      </c>
      <c r="B9448" t="str">
        <v>GUATEMALA</v>
      </c>
      <c r="C9448" t="str">
        <v>SAN PEDRO SACATEPÉQUEZ</v>
      </c>
      <c r="D9448" t="str">
        <v>Aporte</v>
      </c>
      <c r="E9448" t="str">
        <v>01 Enero</v>
      </c>
      <c r="F9448">
        <v>1</v>
      </c>
      <c r="G9448" s="1">
        <f>SUM(BOLSA!G17)</f>
        <v>0</v>
      </c>
      <c r="H9448" s="1">
        <f>SUM(BOLSA!G17)*325</f>
        <v>0</v>
      </c>
    </row>
    <row r="9449">
      <c r="A9449" t="str">
        <v>Bolsa Social</v>
      </c>
      <c r="B9449" t="str">
        <v>GUATEMALA</v>
      </c>
      <c r="C9449" t="str">
        <v>SAN PEDRO SACATEPÉQUEZ</v>
      </c>
      <c r="D9449" t="str">
        <v>Aporte</v>
      </c>
      <c r="E9449" t="str">
        <v>02 Febrero</v>
      </c>
      <c r="F9449">
        <v>2</v>
      </c>
      <c r="G9449" s="1">
        <f>SUM(BOLSA!H17)</f>
        <v>0</v>
      </c>
      <c r="H9449" s="1">
        <f>SUM(BOLSA!H17)*325</f>
        <v>0</v>
      </c>
    </row>
    <row r="9450">
      <c r="A9450" t="str">
        <v>Bolsa Social</v>
      </c>
      <c r="B9450" t="str">
        <v>GUATEMALA</v>
      </c>
      <c r="C9450" t="str">
        <v>SAN PEDRO SACATEPÉQUEZ</v>
      </c>
      <c r="D9450" t="str">
        <v>Aporte</v>
      </c>
      <c r="E9450" t="str">
        <v>03 Marzo</v>
      </c>
      <c r="F9450">
        <v>3</v>
      </c>
      <c r="G9450" s="1">
        <f>SUM(BOLSA!I17:J17)</f>
        <v>5134</v>
      </c>
      <c r="H9450" s="1">
        <f>SUM(BOLSA!I17:J17)*325</f>
        <v>1668550</v>
      </c>
    </row>
    <row r="9451">
      <c r="A9451" t="str">
        <v>Bolsa Social</v>
      </c>
      <c r="B9451" t="str">
        <v>GUATEMALA</v>
      </c>
      <c r="C9451" t="str">
        <v>SAN PEDRO SACATEPÉQUEZ</v>
      </c>
      <c r="D9451" t="str">
        <v>Aporte</v>
      </c>
      <c r="E9451" t="str">
        <v>04 Abril</v>
      </c>
      <c r="F9451">
        <v>4</v>
      </c>
      <c r="G9451" s="1">
        <f>SUM(BOLSA!K17:M17)</f>
        <v>5166</v>
      </c>
      <c r="H9451" s="1">
        <f>SUM(BOLSA!K17:M17)*325</f>
        <v>1678950</v>
      </c>
    </row>
    <row r="9452">
      <c r="A9452" t="str">
        <v>Bolsa Social</v>
      </c>
      <c r="B9452" t="str">
        <v>GUATEMALA</v>
      </c>
      <c r="C9452" t="str">
        <v>SAN PEDRO SACATEPÉQUEZ</v>
      </c>
      <c r="D9452" t="str">
        <v>Aporte</v>
      </c>
      <c r="E9452" t="str">
        <v>05 Mayo</v>
      </c>
      <c r="F9452">
        <v>5</v>
      </c>
      <c r="G9452" s="1">
        <f>SUM(BOLSA!N17:O17)</f>
        <v>5153</v>
      </c>
      <c r="H9452" s="1">
        <f>SUM(BOLSA!N17:O17)*325</f>
        <v>1674725</v>
      </c>
    </row>
    <row r="9453">
      <c r="A9453" t="str">
        <v>Bolsa Social</v>
      </c>
      <c r="B9453" t="str">
        <v>GUATEMALA</v>
      </c>
      <c r="C9453" t="str">
        <v>SAN PEDRO SACATEPÉQUEZ</v>
      </c>
      <c r="D9453" t="str">
        <v>Aporte</v>
      </c>
      <c r="E9453" t="str">
        <v>06 Junio</v>
      </c>
      <c r="F9453">
        <v>6</v>
      </c>
      <c r="G9453" s="1">
        <f>SUM(BOLSA!P17)</f>
        <v>2589</v>
      </c>
      <c r="H9453" s="1">
        <f>SUM(BOLSA!P17)*325</f>
        <v>841425</v>
      </c>
    </row>
    <row r="9454">
      <c r="A9454" t="str">
        <v>Bolsa Social</v>
      </c>
      <c r="B9454" t="str">
        <v>GUATEMALA</v>
      </c>
      <c r="C9454" t="str">
        <v>SAN PEDRO SACATEPÉQUEZ</v>
      </c>
      <c r="D9454" t="str">
        <v>Aporte</v>
      </c>
      <c r="E9454" t="str">
        <v>07 Julio</v>
      </c>
      <c r="F9454">
        <v>7</v>
      </c>
      <c r="G9454" s="1">
        <f>SUM(BOLSA!Q17)</f>
        <v>3532</v>
      </c>
      <c r="H9454" s="1">
        <f>SUM(BOLSA!Q17)*325</f>
        <v>1147900</v>
      </c>
    </row>
    <row r="9455">
      <c r="A9455" t="str">
        <v>Bolsa Social</v>
      </c>
      <c r="B9455" t="str">
        <v>GUATEMALA</v>
      </c>
      <c r="C9455" t="str">
        <v>SAN PEDRO SACATEPÉQUEZ</v>
      </c>
      <c r="D9455" t="str">
        <v>Aporte</v>
      </c>
      <c r="E9455" t="str">
        <v>08 Agosto</v>
      </c>
      <c r="F9455">
        <v>8</v>
      </c>
      <c r="G9455" s="1">
        <f>SUM(BOLSA!R17:S17)</f>
        <v>4061</v>
      </c>
      <c r="H9455" s="1">
        <f>SUM(BOLSA!R17:S17)*325</f>
        <v>1319825</v>
      </c>
    </row>
    <row r="9456">
      <c r="A9456" t="str">
        <v>Bolsa Social</v>
      </c>
      <c r="B9456" t="str">
        <v>GUATEMALA</v>
      </c>
      <c r="C9456" t="str">
        <v>SAN PEDRO SACATEPÉQUEZ</v>
      </c>
      <c r="D9456" t="str">
        <v>Aporte</v>
      </c>
      <c r="E9456" t="str">
        <v>09 Septiembre</v>
      </c>
      <c r="F9456">
        <v>9</v>
      </c>
      <c r="G9456" s="1">
        <f>SUM(BOLSA!T17)</f>
        <v>4655</v>
      </c>
      <c r="H9456" s="1">
        <f>SUM(BOLSA!T17)*325</f>
        <v>1512875</v>
      </c>
    </row>
    <row r="9457">
      <c r="A9457" t="str">
        <v>Bolsa Social</v>
      </c>
      <c r="B9457" t="str">
        <v>GUATEMALA</v>
      </c>
      <c r="C9457" t="str">
        <v>SAN JUAN SACATEPÉQUEZ</v>
      </c>
      <c r="D9457" t="str">
        <v>Aporte</v>
      </c>
      <c r="E9457" t="str">
        <v>01 Enero</v>
      </c>
      <c r="F9457">
        <v>1</v>
      </c>
      <c r="G9457" s="1">
        <f>SUM(BOLSA!G18)</f>
        <v>0</v>
      </c>
      <c r="H9457" s="1">
        <f>SUM(BOLSA!G18)*325</f>
        <v>0</v>
      </c>
    </row>
    <row r="9458">
      <c r="A9458" t="str">
        <v>Bolsa Social</v>
      </c>
      <c r="B9458" t="str">
        <v>GUATEMALA</v>
      </c>
      <c r="C9458" t="str">
        <v>SAN JUAN SACATEPÉQUEZ</v>
      </c>
      <c r="D9458" t="str">
        <v>Aporte</v>
      </c>
      <c r="E9458" t="str">
        <v>02 Febrero</v>
      </c>
      <c r="F9458">
        <v>2</v>
      </c>
      <c r="G9458" s="1">
        <f>SUM(BOLSA!H18)</f>
        <v>0</v>
      </c>
      <c r="H9458" s="1">
        <f>SUM(BOLSA!H18)*325</f>
        <v>0</v>
      </c>
    </row>
    <row r="9459">
      <c r="A9459" t="str">
        <v>Bolsa Social</v>
      </c>
      <c r="B9459" t="str">
        <v>GUATEMALA</v>
      </c>
      <c r="C9459" t="str">
        <v>SAN JUAN SACATEPÉQUEZ</v>
      </c>
      <c r="D9459" t="str">
        <v>Aporte</v>
      </c>
      <c r="E9459" t="str">
        <v>03 Marzo</v>
      </c>
      <c r="F9459">
        <v>3</v>
      </c>
      <c r="G9459" s="1">
        <f>SUM(BOLSA!I18:J18)</f>
        <v>9846</v>
      </c>
      <c r="H9459" s="1">
        <f>SUM(BOLSA!I18:J18)*325</f>
        <v>3199950</v>
      </c>
    </row>
    <row r="9460">
      <c r="A9460" t="str">
        <v>Bolsa Social</v>
      </c>
      <c r="B9460" t="str">
        <v>GUATEMALA</v>
      </c>
      <c r="C9460" t="str">
        <v>SAN JUAN SACATEPÉQUEZ</v>
      </c>
      <c r="D9460" t="str">
        <v>Aporte</v>
      </c>
      <c r="E9460" t="str">
        <v>04 Abril</v>
      </c>
      <c r="F9460">
        <v>4</v>
      </c>
      <c r="G9460" s="1">
        <f>SUM(BOLSA!K18:M18)</f>
        <v>9982</v>
      </c>
      <c r="H9460" s="1">
        <f>SUM(BOLSA!K18:M18)*325</f>
        <v>3244150</v>
      </c>
    </row>
    <row r="9461">
      <c r="A9461" t="str">
        <v>Bolsa Social</v>
      </c>
      <c r="B9461" t="str">
        <v>GUATEMALA</v>
      </c>
      <c r="C9461" t="str">
        <v>SAN JUAN SACATEPÉQUEZ</v>
      </c>
      <c r="D9461" t="str">
        <v>Aporte</v>
      </c>
      <c r="E9461" t="str">
        <v>05 Mayo</v>
      </c>
      <c r="F9461">
        <v>5</v>
      </c>
      <c r="G9461" s="1">
        <f>SUM(BOLSA!N18:O18)</f>
        <v>10052</v>
      </c>
      <c r="H9461" s="1">
        <f>SUM(BOLSA!N18:O18)*325</f>
        <v>3266900</v>
      </c>
    </row>
    <row r="9462">
      <c r="A9462" t="str">
        <v>Bolsa Social</v>
      </c>
      <c r="B9462" t="str">
        <v>GUATEMALA</v>
      </c>
      <c r="C9462" t="str">
        <v>SAN JUAN SACATEPÉQUEZ</v>
      </c>
      <c r="D9462" t="str">
        <v>Aporte</v>
      </c>
      <c r="E9462" t="str">
        <v>06 Junio</v>
      </c>
      <c r="F9462">
        <v>6</v>
      </c>
      <c r="G9462" s="1">
        <f>SUM(BOLSA!P18)</f>
        <v>5048</v>
      </c>
      <c r="H9462" s="1">
        <f>SUM(BOLSA!P18)*325</f>
        <v>1640600</v>
      </c>
    </row>
    <row r="9463">
      <c r="A9463" t="str">
        <v>Bolsa Social</v>
      </c>
      <c r="B9463" t="str">
        <v>GUATEMALA</v>
      </c>
      <c r="C9463" t="str">
        <v>SAN JUAN SACATEPÉQUEZ</v>
      </c>
      <c r="D9463" t="str">
        <v>Aporte</v>
      </c>
      <c r="E9463" t="str">
        <v>07 Julio</v>
      </c>
      <c r="F9463">
        <v>7</v>
      </c>
      <c r="G9463" s="1">
        <f>SUM(BOLSA!Q18)</f>
        <v>5003</v>
      </c>
      <c r="H9463" s="1">
        <f>SUM(BOLSA!Q18)*325</f>
        <v>1625975</v>
      </c>
    </row>
    <row r="9464">
      <c r="A9464" t="str">
        <v>Bolsa Social</v>
      </c>
      <c r="B9464" t="str">
        <v>GUATEMALA</v>
      </c>
      <c r="C9464" t="str">
        <v>SAN JUAN SACATEPÉQUEZ</v>
      </c>
      <c r="D9464" t="str">
        <v>Aporte</v>
      </c>
      <c r="E9464" t="str">
        <v>08 Agosto</v>
      </c>
      <c r="F9464">
        <v>8</v>
      </c>
      <c r="G9464" s="1">
        <f>SUM(BOLSA!R18:S18)</f>
        <v>5047</v>
      </c>
      <c r="H9464" s="1">
        <f>SUM(BOLSA!R18:S18)*325</f>
        <v>1640275</v>
      </c>
    </row>
    <row r="9465">
      <c r="A9465" t="str">
        <v>Bolsa Social</v>
      </c>
      <c r="B9465" t="str">
        <v>GUATEMALA</v>
      </c>
      <c r="C9465" t="str">
        <v>SAN JUAN SACATEPÉQUEZ</v>
      </c>
      <c r="D9465" t="str">
        <v>Aporte</v>
      </c>
      <c r="E9465" t="str">
        <v>09 Septiembre</v>
      </c>
      <c r="F9465">
        <v>9</v>
      </c>
      <c r="G9465" s="1">
        <f>SUM(BOLSA!T18)</f>
        <v>5035</v>
      </c>
      <c r="H9465" s="1">
        <f>SUM(BOLSA!T18)*325</f>
        <v>1636375</v>
      </c>
    </row>
    <row r="9466">
      <c r="A9466" t="str">
        <v>Bolsa Social</v>
      </c>
      <c r="B9466" t="str">
        <v>GUATEMALA</v>
      </c>
      <c r="C9466" t="str">
        <v>SAN RAYMUNDO</v>
      </c>
      <c r="D9466" t="str">
        <v>Aporte</v>
      </c>
      <c r="E9466" t="str">
        <v>01 Enero</v>
      </c>
      <c r="F9466">
        <v>1</v>
      </c>
      <c r="G9466" s="1">
        <f>SUM(BOLSA!G19)</f>
        <v>0</v>
      </c>
      <c r="H9466" s="1">
        <f>SUM(BOLSA!G19)*325</f>
        <v>0</v>
      </c>
    </row>
    <row r="9467">
      <c r="A9467" t="str">
        <v>Bolsa Social</v>
      </c>
      <c r="B9467" t="str">
        <v>GUATEMALA</v>
      </c>
      <c r="C9467" t="str">
        <v>SAN RAYMUNDO</v>
      </c>
      <c r="D9467" t="str">
        <v>Aporte</v>
      </c>
      <c r="E9467" t="str">
        <v>02 Febrero</v>
      </c>
      <c r="F9467">
        <v>2</v>
      </c>
      <c r="G9467" s="1">
        <f>SUM(BOLSA!H19)</f>
        <v>0</v>
      </c>
      <c r="H9467" s="1">
        <f>SUM(BOLSA!H19)*325</f>
        <v>0</v>
      </c>
    </row>
    <row r="9468">
      <c r="A9468" t="str">
        <v>Bolsa Social</v>
      </c>
      <c r="B9468" t="str">
        <v>GUATEMALA</v>
      </c>
      <c r="C9468" t="str">
        <v>SAN RAYMUNDO</v>
      </c>
      <c r="D9468" t="str">
        <v>Aporte</v>
      </c>
      <c r="E9468" t="str">
        <v>03 Marzo</v>
      </c>
      <c r="F9468">
        <v>3</v>
      </c>
      <c r="G9468" s="1">
        <f>SUM(BOLSA!I19:J19)</f>
        <v>4772</v>
      </c>
      <c r="H9468" s="1">
        <f>SUM(BOLSA!I19:J19)*325</f>
        <v>1550900</v>
      </c>
    </row>
    <row r="9469">
      <c r="A9469" t="str">
        <v>Bolsa Social</v>
      </c>
      <c r="B9469" t="str">
        <v>GUATEMALA</v>
      </c>
      <c r="C9469" t="str">
        <v>SAN RAYMUNDO</v>
      </c>
      <c r="D9469" t="str">
        <v>Aporte</v>
      </c>
      <c r="E9469" t="str">
        <v>04 Abril</v>
      </c>
      <c r="F9469">
        <v>4</v>
      </c>
      <c r="G9469" s="1">
        <f>SUM(BOLSA!K19:M19)</f>
        <v>4796</v>
      </c>
      <c r="H9469" s="1">
        <f>SUM(BOLSA!K19:M19)*325</f>
        <v>1558700</v>
      </c>
    </row>
    <row r="9470">
      <c r="A9470" t="str">
        <v>Bolsa Social</v>
      </c>
      <c r="B9470" t="str">
        <v>GUATEMALA</v>
      </c>
      <c r="C9470" t="str">
        <v>SAN RAYMUNDO</v>
      </c>
      <c r="D9470" t="str">
        <v>Aporte</v>
      </c>
      <c r="E9470" t="str">
        <v>05 Mayo</v>
      </c>
      <c r="F9470">
        <v>5</v>
      </c>
      <c r="G9470" s="1">
        <f>SUM(BOLSA!N19:O19)</f>
        <v>4799</v>
      </c>
      <c r="H9470" s="1">
        <f>SUM(BOLSA!N19:O19)*325</f>
        <v>1559675</v>
      </c>
    </row>
    <row r="9471">
      <c r="A9471" t="str">
        <v>Bolsa Social</v>
      </c>
      <c r="B9471" t="str">
        <v>GUATEMALA</v>
      </c>
      <c r="C9471" t="str">
        <v>SAN RAYMUNDO</v>
      </c>
      <c r="D9471" t="str">
        <v>Aporte</v>
      </c>
      <c r="E9471" t="str">
        <v>06 Junio</v>
      </c>
      <c r="F9471">
        <v>6</v>
      </c>
      <c r="G9471" s="1">
        <f>SUM(BOLSA!P19)</f>
        <v>2410</v>
      </c>
      <c r="H9471" s="1">
        <f>SUM(BOLSA!P19)*325</f>
        <v>783250</v>
      </c>
    </row>
    <row r="9472">
      <c r="A9472" t="str">
        <v>Bolsa Social</v>
      </c>
      <c r="B9472" t="str">
        <v>GUATEMALA</v>
      </c>
      <c r="C9472" t="str">
        <v>SAN RAYMUNDO</v>
      </c>
      <c r="D9472" t="str">
        <v>Aporte</v>
      </c>
      <c r="E9472" t="str">
        <v>07 Julio</v>
      </c>
      <c r="F9472">
        <v>7</v>
      </c>
      <c r="G9472" s="1">
        <f>SUM(BOLSA!Q19)</f>
        <v>2391</v>
      </c>
      <c r="H9472" s="1">
        <f>SUM(BOLSA!Q19)*325</f>
        <v>777075</v>
      </c>
    </row>
    <row r="9473">
      <c r="A9473" t="str">
        <v>Bolsa Social</v>
      </c>
      <c r="B9473" t="str">
        <v>GUATEMALA</v>
      </c>
      <c r="C9473" t="str">
        <v>SAN RAYMUNDO</v>
      </c>
      <c r="D9473" t="str">
        <v>Aporte</v>
      </c>
      <c r="E9473" t="str">
        <v>08 Agosto</v>
      </c>
      <c r="F9473">
        <v>8</v>
      </c>
      <c r="G9473" s="1">
        <f>SUM(BOLSA!R19:S19)</f>
        <v>8556</v>
      </c>
      <c r="H9473" s="1">
        <f>SUM(BOLSA!R19:S19)*325</f>
        <v>2780700</v>
      </c>
    </row>
    <row r="9474">
      <c r="A9474" t="str">
        <v>Bolsa Social</v>
      </c>
      <c r="B9474" t="str">
        <v>GUATEMALA</v>
      </c>
      <c r="C9474" t="str">
        <v>SAN RAYMUNDO</v>
      </c>
      <c r="D9474" t="str">
        <v>Aporte</v>
      </c>
      <c r="E9474" t="str">
        <v>09 Septiembre</v>
      </c>
      <c r="F9474">
        <v>9</v>
      </c>
      <c r="G9474" s="1">
        <f>SUM(BOLSA!T19)</f>
        <v>2088</v>
      </c>
      <c r="H9474" s="1">
        <f>SUM(BOLSA!T19)*325</f>
        <v>678600</v>
      </c>
    </row>
    <row r="9475">
      <c r="A9475" t="str">
        <v>Bolsa Social</v>
      </c>
      <c r="B9475" t="str">
        <v>GUATEMALA</v>
      </c>
      <c r="C9475" t="str">
        <v>CHUARRANCHO</v>
      </c>
      <c r="D9475" t="str">
        <v>Aporte</v>
      </c>
      <c r="E9475" t="str">
        <v>01 Enero</v>
      </c>
      <c r="F9475">
        <v>1</v>
      </c>
      <c r="G9475" s="1">
        <f>SUM(BOLSA!G20)</f>
        <v>0</v>
      </c>
      <c r="H9475" s="1">
        <f>SUM(BOLSA!G20)*325</f>
        <v>0</v>
      </c>
    </row>
    <row r="9476">
      <c r="A9476" t="str">
        <v>Bolsa Social</v>
      </c>
      <c r="B9476" t="str">
        <v>GUATEMALA</v>
      </c>
      <c r="C9476" t="str">
        <v>CHUARRANCHO</v>
      </c>
      <c r="D9476" t="str">
        <v>Aporte</v>
      </c>
      <c r="E9476" t="str">
        <v>02 Febrero</v>
      </c>
      <c r="F9476">
        <v>2</v>
      </c>
      <c r="G9476" s="1">
        <f>SUM(BOLSA!H20)</f>
        <v>0</v>
      </c>
      <c r="H9476" s="1">
        <f>SUM(BOLSA!H20)*325</f>
        <v>0</v>
      </c>
    </row>
    <row r="9477">
      <c r="A9477" t="str">
        <v>Bolsa Social</v>
      </c>
      <c r="B9477" t="str">
        <v>GUATEMALA</v>
      </c>
      <c r="C9477" t="str">
        <v>CHUARRANCHO</v>
      </c>
      <c r="D9477" t="str">
        <v>Aporte</v>
      </c>
      <c r="E9477" t="str">
        <v>03 Marzo</v>
      </c>
      <c r="F9477">
        <v>3</v>
      </c>
      <c r="G9477" s="1">
        <f>SUM(BOLSA!I20:J20)</f>
        <v>1534</v>
      </c>
      <c r="H9477" s="1">
        <f>SUM(BOLSA!I20:J20)*325</f>
        <v>498550</v>
      </c>
    </row>
    <row r="9478">
      <c r="A9478" t="str">
        <v>Bolsa Social</v>
      </c>
      <c r="B9478" t="str">
        <v>GUATEMALA</v>
      </c>
      <c r="C9478" t="str">
        <v>CHUARRANCHO</v>
      </c>
      <c r="D9478" t="str">
        <v>Aporte</v>
      </c>
      <c r="E9478" t="str">
        <v>04 Abril</v>
      </c>
      <c r="F9478">
        <v>4</v>
      </c>
      <c r="G9478" s="1">
        <f>SUM(BOLSA!K20:M20)</f>
        <v>1546</v>
      </c>
      <c r="H9478" s="1">
        <f>SUM(BOLSA!K20:M20)*325</f>
        <v>502450</v>
      </c>
    </row>
    <row r="9479">
      <c r="A9479" t="str">
        <v>Bolsa Social</v>
      </c>
      <c r="B9479" t="str">
        <v>GUATEMALA</v>
      </c>
      <c r="C9479" t="str">
        <v>CHUARRANCHO</v>
      </c>
      <c r="D9479" t="str">
        <v>Aporte</v>
      </c>
      <c r="E9479" t="str">
        <v>05 Mayo</v>
      </c>
      <c r="F9479">
        <v>5</v>
      </c>
      <c r="G9479" s="1">
        <f>SUM(BOLSA!N20:O20)</f>
        <v>1543</v>
      </c>
      <c r="H9479" s="1">
        <f>SUM(BOLSA!N20:O20)*325</f>
        <v>501475</v>
      </c>
    </row>
    <row r="9480">
      <c r="A9480" t="str">
        <v>Bolsa Social</v>
      </c>
      <c r="B9480" t="str">
        <v>GUATEMALA</v>
      </c>
      <c r="C9480" t="str">
        <v>CHUARRANCHO</v>
      </c>
      <c r="D9480" t="str">
        <v>Aporte</v>
      </c>
      <c r="E9480" t="str">
        <v>06 Junio</v>
      </c>
      <c r="F9480">
        <v>6</v>
      </c>
      <c r="G9480" s="1">
        <f>SUM(BOLSA!P20)</f>
        <v>780</v>
      </c>
      <c r="H9480" s="1">
        <f>SUM(BOLSA!P20)*325</f>
        <v>253500</v>
      </c>
    </row>
    <row r="9481">
      <c r="A9481" t="str">
        <v>Bolsa Social</v>
      </c>
      <c r="B9481" t="str">
        <v>GUATEMALA</v>
      </c>
      <c r="C9481" t="str">
        <v>CHUARRANCHO</v>
      </c>
      <c r="D9481" t="str">
        <v>Aporte</v>
      </c>
      <c r="E9481" t="str">
        <v>07 Julio</v>
      </c>
      <c r="F9481">
        <v>7</v>
      </c>
      <c r="G9481" s="1">
        <f>SUM(BOLSA!Q20)</f>
        <v>762</v>
      </c>
      <c r="H9481" s="1">
        <f>SUM(BOLSA!Q20)*325</f>
        <v>247650</v>
      </c>
    </row>
    <row r="9482">
      <c r="A9482" t="str">
        <v>Bolsa Social</v>
      </c>
      <c r="B9482" t="str">
        <v>GUATEMALA</v>
      </c>
      <c r="C9482" t="str">
        <v>CHUARRANCHO</v>
      </c>
      <c r="D9482" t="str">
        <v>Aporte</v>
      </c>
      <c r="E9482" t="str">
        <v>08 Agosto</v>
      </c>
      <c r="F9482">
        <v>8</v>
      </c>
      <c r="G9482" s="1">
        <f>SUM(BOLSA!R20:S20)</f>
        <v>2306</v>
      </c>
      <c r="H9482" s="1">
        <f>SUM(BOLSA!R20:S20)*325</f>
        <v>749450</v>
      </c>
    </row>
    <row r="9483">
      <c r="A9483" t="str">
        <v>Bolsa Social</v>
      </c>
      <c r="B9483" t="str">
        <v>GUATEMALA</v>
      </c>
      <c r="C9483" t="str">
        <v>CHUARRANCHO</v>
      </c>
      <c r="D9483" t="str">
        <v>Aporte</v>
      </c>
      <c r="E9483" t="str">
        <v>09 Septiembre</v>
      </c>
      <c r="F9483">
        <v>9</v>
      </c>
      <c r="G9483" s="1">
        <f>SUM(BOLSA!T20)</f>
        <v>570</v>
      </c>
      <c r="H9483" s="1">
        <f>SUM(BOLSA!T20)*325</f>
        <v>185250</v>
      </c>
    </row>
    <row r="9484">
      <c r="A9484" t="str">
        <v>Bolsa Social</v>
      </c>
      <c r="B9484" t="str">
        <v>GUATEMALA</v>
      </c>
      <c r="C9484" t="str">
        <v>FRAIJANES</v>
      </c>
      <c r="D9484" t="str">
        <v>Aporte</v>
      </c>
      <c r="E9484" t="str">
        <v>01 Enero</v>
      </c>
      <c r="F9484">
        <v>1</v>
      </c>
      <c r="G9484" s="1">
        <f>SUM(BOLSA!G21)</f>
        <v>0</v>
      </c>
      <c r="H9484" s="1">
        <f>SUM(BOLSA!G21)*325</f>
        <v>0</v>
      </c>
    </row>
    <row r="9485">
      <c r="A9485" t="str">
        <v>Bolsa Social</v>
      </c>
      <c r="B9485" t="str">
        <v>GUATEMALA</v>
      </c>
      <c r="C9485" t="str">
        <v>FRAIJANES</v>
      </c>
      <c r="D9485" t="str">
        <v>Aporte</v>
      </c>
      <c r="E9485" t="str">
        <v>02 Febrero</v>
      </c>
      <c r="F9485">
        <v>2</v>
      </c>
      <c r="G9485" s="1">
        <f>SUM(BOLSA!H21)</f>
        <v>0</v>
      </c>
      <c r="H9485" s="1">
        <f>SUM(BOLSA!H21)*325</f>
        <v>0</v>
      </c>
    </row>
    <row r="9486">
      <c r="A9486" t="str">
        <v>Bolsa Social</v>
      </c>
      <c r="B9486" t="str">
        <v>GUATEMALA</v>
      </c>
      <c r="C9486" t="str">
        <v>FRAIJANES</v>
      </c>
      <c r="D9486" t="str">
        <v>Aporte</v>
      </c>
      <c r="E9486" t="str">
        <v>03 Marzo</v>
      </c>
      <c r="F9486">
        <v>3</v>
      </c>
      <c r="G9486" s="1">
        <f>SUM(BOLSA!I21:J21)</f>
        <v>1548</v>
      </c>
      <c r="H9486" s="1">
        <f>SUM(BOLSA!I21:J21)*325</f>
        <v>503100</v>
      </c>
    </row>
    <row r="9487">
      <c r="A9487" t="str">
        <v>Bolsa Social</v>
      </c>
      <c r="B9487" t="str">
        <v>GUATEMALA</v>
      </c>
      <c r="C9487" t="str">
        <v>FRAIJANES</v>
      </c>
      <c r="D9487" t="str">
        <v>Aporte</v>
      </c>
      <c r="E9487" t="str">
        <v>04 Abril</v>
      </c>
      <c r="F9487">
        <v>4</v>
      </c>
      <c r="G9487" s="1">
        <f>SUM(BOLSA!K21:M21)</f>
        <v>2391</v>
      </c>
      <c r="H9487" s="1">
        <f>SUM(BOLSA!K21:M21)*325</f>
        <v>777075</v>
      </c>
    </row>
    <row r="9488">
      <c r="A9488" t="str">
        <v>Bolsa Social</v>
      </c>
      <c r="B9488" t="str">
        <v>GUATEMALA</v>
      </c>
      <c r="C9488" t="str">
        <v>FRAIJANES</v>
      </c>
      <c r="D9488" t="str">
        <v>Aporte</v>
      </c>
      <c r="E9488" t="str">
        <v>05 Mayo</v>
      </c>
      <c r="F9488">
        <v>5</v>
      </c>
      <c r="G9488" s="1">
        <f>SUM(BOLSA!N21:O21)</f>
        <v>785</v>
      </c>
      <c r="H9488" s="1">
        <f>SUM(BOLSA!N21:O21)*325</f>
        <v>255125</v>
      </c>
    </row>
    <row r="9489">
      <c r="A9489" t="str">
        <v>Bolsa Social</v>
      </c>
      <c r="B9489" t="str">
        <v>GUATEMALA</v>
      </c>
      <c r="C9489" t="str">
        <v>FRAIJANES</v>
      </c>
      <c r="D9489" t="str">
        <v>Aporte</v>
      </c>
      <c r="E9489" t="str">
        <v>06 Junio</v>
      </c>
      <c r="F9489">
        <v>6</v>
      </c>
      <c r="G9489" s="1">
        <f>SUM(BOLSA!P21)</f>
        <v>803</v>
      </c>
      <c r="H9489" s="1">
        <f>SUM(BOLSA!P21)*325</f>
        <v>260975</v>
      </c>
    </row>
    <row r="9490">
      <c r="A9490" t="str">
        <v>Bolsa Social</v>
      </c>
      <c r="B9490" t="str">
        <v>GUATEMALA</v>
      </c>
      <c r="C9490" t="str">
        <v>FRAIJANES</v>
      </c>
      <c r="D9490" t="str">
        <v>Aporte</v>
      </c>
      <c r="E9490" t="str">
        <v>07 Julio</v>
      </c>
      <c r="F9490">
        <v>7</v>
      </c>
      <c r="G9490" s="1">
        <f>SUM(BOLSA!Q21)</f>
        <v>798</v>
      </c>
      <c r="H9490" s="1">
        <f>SUM(BOLSA!Q21)*325</f>
        <v>259350</v>
      </c>
    </row>
    <row r="9491">
      <c r="A9491" t="str">
        <v>Bolsa Social</v>
      </c>
      <c r="B9491" t="str">
        <v>GUATEMALA</v>
      </c>
      <c r="C9491" t="str">
        <v>FRAIJANES</v>
      </c>
      <c r="D9491" t="str">
        <v>Aporte</v>
      </c>
      <c r="E9491" t="str">
        <v>08 Agosto</v>
      </c>
      <c r="F9491">
        <v>8</v>
      </c>
      <c r="G9491" s="1">
        <f>SUM(BOLSA!R21:S21)</f>
        <v>1600</v>
      </c>
      <c r="H9491" s="1">
        <f>SUM(BOLSA!R21:S21)*325</f>
        <v>520000</v>
      </c>
    </row>
    <row r="9492">
      <c r="A9492" t="str">
        <v>Bolsa Social</v>
      </c>
      <c r="B9492" t="str">
        <v>GUATEMALA</v>
      </c>
      <c r="C9492" t="str">
        <v>FRAIJANES</v>
      </c>
      <c r="D9492" t="str">
        <v>Aporte</v>
      </c>
      <c r="E9492" t="str">
        <v>09 Septiembre</v>
      </c>
      <c r="F9492">
        <v>9</v>
      </c>
      <c r="G9492" s="1">
        <f>SUM(BOLSA!T21)</f>
        <v>0</v>
      </c>
      <c r="H9492" s="1">
        <f>SUM(BOLSA!T21)*325</f>
        <v>0</v>
      </c>
    </row>
    <row r="9493">
      <c r="A9493" t="str">
        <v>Bolsa Social</v>
      </c>
      <c r="B9493" t="str">
        <v>GUATEMALA</v>
      </c>
      <c r="C9493" t="str">
        <v>AMATITLÁN</v>
      </c>
      <c r="D9493" t="str">
        <v>Aporte</v>
      </c>
      <c r="E9493" t="str">
        <v>01 Enero</v>
      </c>
      <c r="F9493">
        <v>1</v>
      </c>
      <c r="G9493" s="1">
        <f>SUM(BOLSA!G22)</f>
        <v>0</v>
      </c>
      <c r="H9493" s="1">
        <f>SUM(BOLSA!G22)*325</f>
        <v>0</v>
      </c>
    </row>
    <row r="9494">
      <c r="A9494" t="str">
        <v>Bolsa Social</v>
      </c>
      <c r="B9494" t="str">
        <v>GUATEMALA</v>
      </c>
      <c r="C9494" t="str">
        <v>AMATITLÁN</v>
      </c>
      <c r="D9494" t="str">
        <v>Aporte</v>
      </c>
      <c r="E9494" t="str">
        <v>02 Febrero</v>
      </c>
      <c r="F9494">
        <v>2</v>
      </c>
      <c r="G9494" s="1">
        <f>SUM(BOLSA!H22)</f>
        <v>0</v>
      </c>
      <c r="H9494" s="1">
        <f>SUM(BOLSA!H22)*325</f>
        <v>0</v>
      </c>
    </row>
    <row r="9495">
      <c r="A9495" t="str">
        <v>Bolsa Social</v>
      </c>
      <c r="B9495" t="str">
        <v>GUATEMALA</v>
      </c>
      <c r="C9495" t="str">
        <v>AMATITLÁN</v>
      </c>
      <c r="D9495" t="str">
        <v>Aporte</v>
      </c>
      <c r="E9495" t="str">
        <v>03 Marzo</v>
      </c>
      <c r="F9495">
        <v>3</v>
      </c>
      <c r="G9495" s="1">
        <f>SUM(BOLSA!I22:J22)</f>
        <v>3964</v>
      </c>
      <c r="H9495" s="1">
        <f>SUM(BOLSA!I22:J22)*325</f>
        <v>1288300</v>
      </c>
    </row>
    <row r="9496">
      <c r="A9496" t="str">
        <v>Bolsa Social</v>
      </c>
      <c r="B9496" t="str">
        <v>GUATEMALA</v>
      </c>
      <c r="C9496" t="str">
        <v>AMATITLÁN</v>
      </c>
      <c r="D9496" t="str">
        <v>Aporte</v>
      </c>
      <c r="E9496" t="str">
        <v>04 Abril</v>
      </c>
      <c r="F9496">
        <v>4</v>
      </c>
      <c r="G9496" s="1">
        <f>SUM(BOLSA!K22:M22)</f>
        <v>4020</v>
      </c>
      <c r="H9496" s="1">
        <f>SUM(BOLSA!K22:M22)*325</f>
        <v>1306500</v>
      </c>
    </row>
    <row r="9497">
      <c r="A9497" t="str">
        <v>Bolsa Social</v>
      </c>
      <c r="B9497" t="str">
        <v>GUATEMALA</v>
      </c>
      <c r="C9497" t="str">
        <v>AMATITLÁN</v>
      </c>
      <c r="D9497" t="str">
        <v>Aporte</v>
      </c>
      <c r="E9497" t="str">
        <v>05 Mayo</v>
      </c>
      <c r="F9497">
        <v>5</v>
      </c>
      <c r="G9497" s="1">
        <f>SUM(BOLSA!N22:O22)</f>
        <v>4008</v>
      </c>
      <c r="H9497" s="1">
        <f>SUM(BOLSA!N22:O22)*325</f>
        <v>1302600</v>
      </c>
    </row>
    <row r="9498">
      <c r="A9498" t="str">
        <v>Bolsa Social</v>
      </c>
      <c r="B9498" t="str">
        <v>GUATEMALA</v>
      </c>
      <c r="C9498" t="str">
        <v>AMATITLÁN</v>
      </c>
      <c r="D9498" t="str">
        <v>Aporte</v>
      </c>
      <c r="E9498" t="str">
        <v>06 Junio</v>
      </c>
      <c r="F9498">
        <v>6</v>
      </c>
      <c r="G9498" s="1">
        <f>SUM(BOLSA!P22)</f>
        <v>2013</v>
      </c>
      <c r="H9498" s="1">
        <f>SUM(BOLSA!P22)*325</f>
        <v>654225</v>
      </c>
    </row>
    <row r="9499">
      <c r="A9499" t="str">
        <v>Bolsa Social</v>
      </c>
      <c r="B9499" t="str">
        <v>GUATEMALA</v>
      </c>
      <c r="C9499" t="str">
        <v>AMATITLÁN</v>
      </c>
      <c r="D9499" t="str">
        <v>Aporte</v>
      </c>
      <c r="E9499" t="str">
        <v>07 Julio</v>
      </c>
      <c r="F9499">
        <v>7</v>
      </c>
      <c r="G9499" s="1">
        <f>SUM(BOLSA!Q22)</f>
        <v>2003</v>
      </c>
      <c r="H9499" s="1">
        <f>SUM(BOLSA!Q22)*325</f>
        <v>650975</v>
      </c>
    </row>
    <row r="9500">
      <c r="A9500" t="str">
        <v>Bolsa Social</v>
      </c>
      <c r="B9500" t="str">
        <v>GUATEMALA</v>
      </c>
      <c r="C9500" t="str">
        <v>AMATITLÁN</v>
      </c>
      <c r="D9500" t="str">
        <v>Aporte</v>
      </c>
      <c r="E9500" t="str">
        <v>08 Agosto</v>
      </c>
      <c r="F9500">
        <v>8</v>
      </c>
      <c r="G9500" s="1">
        <f>SUM(BOLSA!R22:S22)</f>
        <v>2014</v>
      </c>
      <c r="H9500" s="1">
        <f>SUM(BOLSA!R22:S22)*325</f>
        <v>654550</v>
      </c>
    </row>
    <row r="9501">
      <c r="A9501" t="str">
        <v>Bolsa Social</v>
      </c>
      <c r="B9501" t="str">
        <v>GUATEMALA</v>
      </c>
      <c r="C9501" t="str">
        <v>AMATITLÁN</v>
      </c>
      <c r="D9501" t="str">
        <v>Aporte</v>
      </c>
      <c r="E9501" t="str">
        <v>09 Septiembre</v>
      </c>
      <c r="F9501">
        <v>9</v>
      </c>
      <c r="G9501" s="1">
        <f>SUM(BOLSA!T22)</f>
        <v>2010</v>
      </c>
      <c r="H9501" s="1">
        <f>SUM(BOLSA!T22)*325</f>
        <v>653250</v>
      </c>
    </row>
    <row r="9502">
      <c r="A9502" t="str">
        <v>Bolsa Social</v>
      </c>
      <c r="B9502" t="str">
        <v>GUATEMALA</v>
      </c>
      <c r="C9502" t="str">
        <v>VILLA NUEVA</v>
      </c>
      <c r="D9502" t="str">
        <v>Aporte</v>
      </c>
      <c r="E9502" t="str">
        <v>01 Enero</v>
      </c>
      <c r="F9502">
        <v>1</v>
      </c>
      <c r="G9502" s="1">
        <f>SUM(BOLSA!G23)</f>
        <v>0</v>
      </c>
      <c r="H9502" s="1">
        <f>SUM(BOLSA!G23)*325</f>
        <v>0</v>
      </c>
    </row>
    <row r="9503">
      <c r="A9503" t="str">
        <v>Bolsa Social</v>
      </c>
      <c r="B9503" t="str">
        <v>GUATEMALA</v>
      </c>
      <c r="C9503" t="str">
        <v>VILLA NUEVA</v>
      </c>
      <c r="D9503" t="str">
        <v>Aporte</v>
      </c>
      <c r="E9503" t="str">
        <v>02 Febrero</v>
      </c>
      <c r="F9503">
        <v>2</v>
      </c>
      <c r="G9503" s="1">
        <f>SUM(BOLSA!H23)</f>
        <v>0</v>
      </c>
      <c r="H9503" s="1">
        <f>SUM(BOLSA!H23)*325</f>
        <v>0</v>
      </c>
    </row>
    <row r="9504">
      <c r="A9504" t="str">
        <v>Bolsa Social</v>
      </c>
      <c r="B9504" t="str">
        <v>GUATEMALA</v>
      </c>
      <c r="C9504" t="str">
        <v>VILLA NUEVA</v>
      </c>
      <c r="D9504" t="str">
        <v>Aporte</v>
      </c>
      <c r="E9504" t="str">
        <v>03 Marzo</v>
      </c>
      <c r="F9504">
        <v>3</v>
      </c>
      <c r="G9504" s="1">
        <f>SUM(BOLSA!I23:J23)</f>
        <v>18840</v>
      </c>
      <c r="H9504" s="1">
        <f>SUM(BOLSA!I23:J23)*325</f>
        <v>6123000</v>
      </c>
    </row>
    <row r="9505">
      <c r="A9505" t="str">
        <v>Bolsa Social</v>
      </c>
      <c r="B9505" t="str">
        <v>GUATEMALA</v>
      </c>
      <c r="C9505" t="str">
        <v>VILLA NUEVA</v>
      </c>
      <c r="D9505" t="str">
        <v>Aporte</v>
      </c>
      <c r="E9505" t="str">
        <v>04 Abril</v>
      </c>
      <c r="F9505">
        <v>4</v>
      </c>
      <c r="G9505" s="1">
        <f>SUM(BOLSA!K23:M23)</f>
        <v>19210</v>
      </c>
      <c r="H9505" s="1">
        <f>SUM(BOLSA!K23:M23)*325</f>
        <v>6243250</v>
      </c>
    </row>
    <row r="9506">
      <c r="A9506" t="str">
        <v>Bolsa Social</v>
      </c>
      <c r="B9506" t="str">
        <v>GUATEMALA</v>
      </c>
      <c r="C9506" t="str">
        <v>VILLA NUEVA</v>
      </c>
      <c r="D9506" t="str">
        <v>Aporte</v>
      </c>
      <c r="E9506" t="str">
        <v>05 Mayo</v>
      </c>
      <c r="F9506">
        <v>5</v>
      </c>
      <c r="G9506" s="1">
        <f>SUM(BOLSA!N23:O23)</f>
        <v>19166</v>
      </c>
      <c r="H9506" s="1">
        <f>SUM(BOLSA!N23:O23)*325</f>
        <v>6228950</v>
      </c>
    </row>
    <row r="9507">
      <c r="A9507" t="str">
        <v>Bolsa Social</v>
      </c>
      <c r="B9507" t="str">
        <v>GUATEMALA</v>
      </c>
      <c r="C9507" t="str">
        <v>VILLA NUEVA</v>
      </c>
      <c r="D9507" t="str">
        <v>Aporte</v>
      </c>
      <c r="E9507" t="str">
        <v>06 Junio</v>
      </c>
      <c r="F9507">
        <v>6</v>
      </c>
      <c r="G9507" s="1">
        <f>SUM(BOLSA!P23)</f>
        <v>9629</v>
      </c>
      <c r="H9507" s="1">
        <f>SUM(BOLSA!P23)*325</f>
        <v>3129425</v>
      </c>
    </row>
    <row r="9508">
      <c r="A9508" t="str">
        <v>Bolsa Social</v>
      </c>
      <c r="B9508" t="str">
        <v>GUATEMALA</v>
      </c>
      <c r="C9508" t="str">
        <v>VILLA NUEVA</v>
      </c>
      <c r="D9508" t="str">
        <v>Aporte</v>
      </c>
      <c r="E9508" t="str">
        <v>07 Julio</v>
      </c>
      <c r="F9508">
        <v>7</v>
      </c>
      <c r="G9508" s="1">
        <f>SUM(BOLSA!Q23)</f>
        <v>9495</v>
      </c>
      <c r="H9508" s="1">
        <f>SUM(BOLSA!Q23)*325</f>
        <v>3085875</v>
      </c>
    </row>
    <row r="9509">
      <c r="A9509" t="str">
        <v>Bolsa Social</v>
      </c>
      <c r="B9509" t="str">
        <v>GUATEMALA</v>
      </c>
      <c r="C9509" t="str">
        <v>VILLA NUEVA</v>
      </c>
      <c r="D9509" t="str">
        <v>Aporte</v>
      </c>
      <c r="E9509" t="str">
        <v>08 Agosto</v>
      </c>
      <c r="F9509">
        <v>8</v>
      </c>
      <c r="G9509" s="1">
        <f>SUM(BOLSA!R23:S23)</f>
        <v>9618</v>
      </c>
      <c r="H9509" s="1">
        <f>SUM(BOLSA!R23:S23)*325</f>
        <v>3125850</v>
      </c>
    </row>
    <row r="9510">
      <c r="A9510" t="str">
        <v>Bolsa Social</v>
      </c>
      <c r="B9510" t="str">
        <v>GUATEMALA</v>
      </c>
      <c r="C9510" t="str">
        <v>VILLA NUEVA</v>
      </c>
      <c r="D9510" t="str">
        <v>Aporte</v>
      </c>
      <c r="E9510" t="str">
        <v>09 Septiembre</v>
      </c>
      <c r="F9510">
        <v>9</v>
      </c>
      <c r="G9510" s="1">
        <f>SUM(BOLSA!T23)</f>
        <v>9592</v>
      </c>
      <c r="H9510" s="1">
        <f>SUM(BOLSA!T23)*325</f>
        <v>3117400</v>
      </c>
    </row>
    <row r="9511">
      <c r="A9511" t="str">
        <v>Bolsa Social</v>
      </c>
      <c r="B9511" t="str">
        <v>GUATEMALA</v>
      </c>
      <c r="C9511" t="str">
        <v>VILLA CANALES</v>
      </c>
      <c r="D9511" t="str">
        <v>Aporte</v>
      </c>
      <c r="E9511" t="str">
        <v>01 Enero</v>
      </c>
      <c r="F9511">
        <v>1</v>
      </c>
      <c r="G9511" s="1">
        <f>SUM(BOLSA!G24)</f>
        <v>0</v>
      </c>
      <c r="H9511" s="1">
        <f>SUM(BOLSA!G24)*325</f>
        <v>0</v>
      </c>
    </row>
    <row r="9512">
      <c r="A9512" t="str">
        <v>Bolsa Social</v>
      </c>
      <c r="B9512" t="str">
        <v>GUATEMALA</v>
      </c>
      <c r="C9512" t="str">
        <v>VILLA CANALES</v>
      </c>
      <c r="D9512" t="str">
        <v>Aporte</v>
      </c>
      <c r="E9512" t="str">
        <v>02 Febrero</v>
      </c>
      <c r="F9512">
        <v>2</v>
      </c>
      <c r="G9512" s="1">
        <f>SUM(BOLSA!H24)</f>
        <v>0</v>
      </c>
      <c r="H9512" s="1">
        <f>SUM(BOLSA!H24)*325</f>
        <v>0</v>
      </c>
    </row>
    <row r="9513">
      <c r="A9513" t="str">
        <v>Bolsa Social</v>
      </c>
      <c r="B9513" t="str">
        <v>GUATEMALA</v>
      </c>
      <c r="C9513" t="str">
        <v>VILLA CANALES</v>
      </c>
      <c r="D9513" t="str">
        <v>Aporte</v>
      </c>
      <c r="E9513" t="str">
        <v>03 Marzo</v>
      </c>
      <c r="F9513">
        <v>3</v>
      </c>
      <c r="G9513" s="1">
        <f>SUM(BOLSA!I24:J24)</f>
        <v>9652</v>
      </c>
      <c r="H9513" s="1">
        <f>SUM(BOLSA!I24:J24)*325</f>
        <v>3136900</v>
      </c>
    </row>
    <row r="9514">
      <c r="A9514" t="str">
        <v>Bolsa Social</v>
      </c>
      <c r="B9514" t="str">
        <v>GUATEMALA</v>
      </c>
      <c r="C9514" t="str">
        <v>VILLA CANALES</v>
      </c>
      <c r="D9514" t="str">
        <v>Aporte</v>
      </c>
      <c r="E9514" t="str">
        <v>04 Abril</v>
      </c>
      <c r="F9514">
        <v>4</v>
      </c>
      <c r="G9514" s="1">
        <f>SUM(BOLSA!K24:M24)</f>
        <v>9720</v>
      </c>
      <c r="H9514" s="1">
        <f>SUM(BOLSA!K24:M24)*325</f>
        <v>3159000</v>
      </c>
    </row>
    <row r="9515">
      <c r="A9515" t="str">
        <v>Bolsa Social</v>
      </c>
      <c r="B9515" t="str">
        <v>GUATEMALA</v>
      </c>
      <c r="C9515" t="str">
        <v>VILLA CANALES</v>
      </c>
      <c r="D9515" t="str">
        <v>Aporte</v>
      </c>
      <c r="E9515" t="str">
        <v>05 Mayo</v>
      </c>
      <c r="F9515">
        <v>5</v>
      </c>
      <c r="G9515" s="1">
        <f>SUM(BOLSA!N24:O24)</f>
        <v>9701</v>
      </c>
      <c r="H9515" s="1">
        <f>SUM(BOLSA!N24:O24)*325</f>
        <v>3152825</v>
      </c>
    </row>
    <row r="9516">
      <c r="A9516" t="str">
        <v>Bolsa Social</v>
      </c>
      <c r="B9516" t="str">
        <v>GUATEMALA</v>
      </c>
      <c r="C9516" t="str">
        <v>VILLA CANALES</v>
      </c>
      <c r="D9516" t="str">
        <v>Aporte</v>
      </c>
      <c r="E9516" t="str">
        <v>06 Junio</v>
      </c>
      <c r="F9516">
        <v>6</v>
      </c>
      <c r="G9516" s="1">
        <f>SUM(BOLSA!P24)</f>
        <v>4855</v>
      </c>
      <c r="H9516" s="1">
        <f>SUM(BOLSA!P24)*325</f>
        <v>1577875</v>
      </c>
    </row>
    <row r="9517">
      <c r="A9517" t="str">
        <v>Bolsa Social</v>
      </c>
      <c r="B9517" t="str">
        <v>GUATEMALA</v>
      </c>
      <c r="C9517" t="str">
        <v>VILLA CANALES</v>
      </c>
      <c r="D9517" t="str">
        <v>Aporte</v>
      </c>
      <c r="E9517" t="str">
        <v>07 Julio</v>
      </c>
      <c r="F9517">
        <v>7</v>
      </c>
      <c r="G9517" s="1">
        <f>SUM(BOLSA!Q24)</f>
        <v>4810</v>
      </c>
      <c r="H9517" s="1">
        <f>SUM(BOLSA!Q24)*325</f>
        <v>1563250</v>
      </c>
    </row>
    <row r="9518">
      <c r="A9518" t="str">
        <v>Bolsa Social</v>
      </c>
      <c r="B9518" t="str">
        <v>GUATEMALA</v>
      </c>
      <c r="C9518" t="str">
        <v>VILLA CANALES</v>
      </c>
      <c r="D9518" t="str">
        <v>Aporte</v>
      </c>
      <c r="E9518" t="str">
        <v>08 Agosto</v>
      </c>
      <c r="F9518">
        <v>8</v>
      </c>
      <c r="G9518" s="1">
        <f>SUM(BOLSA!R24:S24)</f>
        <v>9688</v>
      </c>
      <c r="H9518" s="1">
        <f>SUM(BOLSA!R24:S24)*325</f>
        <v>3148600</v>
      </c>
    </row>
    <row r="9519">
      <c r="A9519" t="str">
        <v>Bolsa Social</v>
      </c>
      <c r="B9519" t="str">
        <v>GUATEMALA</v>
      </c>
      <c r="C9519" t="str">
        <v>VILLA CANALES</v>
      </c>
      <c r="D9519" t="str">
        <v>Aporte</v>
      </c>
      <c r="E9519" t="str">
        <v>09 Septiembre</v>
      </c>
      <c r="F9519">
        <v>9</v>
      </c>
      <c r="G9519" s="1">
        <f>SUM(BOLSA!T24)</f>
        <v>0</v>
      </c>
      <c r="H9519" s="1">
        <f>SUM(BOLSA!T24)*325</f>
        <v>0</v>
      </c>
    </row>
    <row r="9520">
      <c r="A9520" t="str">
        <v>Bolsa Social</v>
      </c>
      <c r="B9520" t="str">
        <v>GUATEMALA</v>
      </c>
      <c r="C9520" t="str">
        <v>SAN MIGUEL PETAPA</v>
      </c>
      <c r="D9520" t="str">
        <v>Aporte</v>
      </c>
      <c r="E9520" t="str">
        <v>01 Enero</v>
      </c>
      <c r="F9520">
        <v>1</v>
      </c>
      <c r="G9520" s="1">
        <f>SUM(BOLSA!G25)</f>
        <v>0</v>
      </c>
      <c r="H9520" s="1">
        <f>SUM(BOLSA!G25)*325</f>
        <v>0</v>
      </c>
    </row>
    <row r="9521">
      <c r="A9521" t="str">
        <v>Bolsa Social</v>
      </c>
      <c r="B9521" t="str">
        <v>GUATEMALA</v>
      </c>
      <c r="C9521" t="str">
        <v>SAN MIGUEL PETAPA</v>
      </c>
      <c r="D9521" t="str">
        <v>Aporte</v>
      </c>
      <c r="E9521" t="str">
        <v>02 Febrero</v>
      </c>
      <c r="F9521">
        <v>2</v>
      </c>
      <c r="G9521" s="1">
        <f>SUM(BOLSA!H25)</f>
        <v>0</v>
      </c>
      <c r="H9521" s="1">
        <f>SUM(BOLSA!H25)*325</f>
        <v>0</v>
      </c>
    </row>
    <row r="9522">
      <c r="A9522" t="str">
        <v>Bolsa Social</v>
      </c>
      <c r="B9522" t="str">
        <v>GUATEMALA</v>
      </c>
      <c r="C9522" t="str">
        <v>SAN MIGUEL PETAPA</v>
      </c>
      <c r="D9522" t="str">
        <v>Aporte</v>
      </c>
      <c r="E9522" t="str">
        <v>03 Marzo</v>
      </c>
      <c r="F9522">
        <v>3</v>
      </c>
      <c r="G9522" s="1">
        <f>SUM(BOLSA!I25:J25)</f>
        <v>3696</v>
      </c>
      <c r="H9522" s="1">
        <f>SUM(BOLSA!I25:J25)*325</f>
        <v>1201200</v>
      </c>
    </row>
    <row r="9523">
      <c r="A9523" t="str">
        <v>Bolsa Social</v>
      </c>
      <c r="B9523" t="str">
        <v>GUATEMALA</v>
      </c>
      <c r="C9523" t="str">
        <v>SAN MIGUEL PETAPA</v>
      </c>
      <c r="D9523" t="str">
        <v>Aporte</v>
      </c>
      <c r="E9523" t="str">
        <v>04 Abril</v>
      </c>
      <c r="F9523">
        <v>4</v>
      </c>
      <c r="G9523" s="1">
        <f>SUM(BOLSA!K25:M25)</f>
        <v>5619</v>
      </c>
      <c r="H9523" s="1">
        <f>SUM(BOLSA!K25:M25)*325</f>
        <v>1826175</v>
      </c>
    </row>
    <row r="9524">
      <c r="A9524" t="str">
        <v>Bolsa Social</v>
      </c>
      <c r="B9524" t="str">
        <v>GUATEMALA</v>
      </c>
      <c r="C9524" t="str">
        <v>SAN MIGUEL PETAPA</v>
      </c>
      <c r="D9524" t="str">
        <v>Aporte</v>
      </c>
      <c r="E9524" t="str">
        <v>05 Mayo</v>
      </c>
      <c r="F9524">
        <v>5</v>
      </c>
      <c r="G9524" s="1">
        <f>SUM(BOLSA!N25:O25)</f>
        <v>1829</v>
      </c>
      <c r="H9524" s="1">
        <f>SUM(BOLSA!N25:O25)*325</f>
        <v>594425</v>
      </c>
    </row>
    <row r="9525">
      <c r="A9525" t="str">
        <v>Bolsa Social</v>
      </c>
      <c r="B9525" t="str">
        <v>GUATEMALA</v>
      </c>
      <c r="C9525" t="str">
        <v>SAN MIGUEL PETAPA</v>
      </c>
      <c r="D9525" t="str">
        <v>Aporte</v>
      </c>
      <c r="E9525" t="str">
        <v>06 Junio</v>
      </c>
      <c r="F9525">
        <v>6</v>
      </c>
      <c r="G9525" s="1">
        <f>SUM(BOLSA!P25)</f>
        <v>1891</v>
      </c>
      <c r="H9525" s="1">
        <f>SUM(BOLSA!P25)*325</f>
        <v>614575</v>
      </c>
    </row>
    <row r="9526">
      <c r="A9526" t="str">
        <v>Bolsa Social</v>
      </c>
      <c r="B9526" t="str">
        <v>GUATEMALA</v>
      </c>
      <c r="C9526" t="str">
        <v>SAN MIGUEL PETAPA</v>
      </c>
      <c r="D9526" t="str">
        <v>Aporte</v>
      </c>
      <c r="E9526" t="str">
        <v>07 Julio</v>
      </c>
      <c r="F9526">
        <v>7</v>
      </c>
      <c r="G9526" s="1">
        <f>SUM(BOLSA!Q25)</f>
        <v>1863</v>
      </c>
      <c r="H9526" s="1">
        <f>SUM(BOLSA!Q25)*325</f>
        <v>605475</v>
      </c>
    </row>
    <row r="9527">
      <c r="A9527" t="str">
        <v>Bolsa Social</v>
      </c>
      <c r="B9527" t="str">
        <v>GUATEMALA</v>
      </c>
      <c r="C9527" t="str">
        <v>SAN MIGUEL PETAPA</v>
      </c>
      <c r="D9527" t="str">
        <v>Aporte</v>
      </c>
      <c r="E9527" t="str">
        <v>08 Agosto</v>
      </c>
      <c r="F9527">
        <v>8</v>
      </c>
      <c r="G9527" s="1">
        <f>SUM(BOLSA!R25:S25)</f>
        <v>3132</v>
      </c>
      <c r="H9527" s="1">
        <f>SUM(BOLSA!R25:S25)*325</f>
        <v>1017900</v>
      </c>
    </row>
    <row r="9528">
      <c r="A9528" t="str">
        <v>Bolsa Social</v>
      </c>
      <c r="B9528" t="str">
        <v>GUATEMALA</v>
      </c>
      <c r="C9528" t="str">
        <v>SAN MIGUEL PETAPA</v>
      </c>
      <c r="D9528" t="str">
        <v>Aporte</v>
      </c>
      <c r="E9528" t="str">
        <v>09 Septiembre</v>
      </c>
      <c r="F9528">
        <v>9</v>
      </c>
      <c r="G9528" s="1">
        <f>SUM(BOLSA!T25)</f>
        <v>5117</v>
      </c>
      <c r="H9528" s="1">
        <f>SUM(BOLSA!T25)*325</f>
        <v>1663025</v>
      </c>
    </row>
  </sheetData>
  <autoFilter ref="A1:H9528"/>
  <ignoredErrors>
    <ignoredError numberStoredAsText="1" sqref="A1:H9528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cols>
    <col min="1" max="1" width="22.83203125" customWidth="1"/>
    <col min="2" max="2" width="14.83203125" customWidth="1"/>
    <col min="3" max="3" width="70.83203125" customWidth="1"/>
    <col min="4" max="4" width="22.83203125" customWidth="1"/>
    <col min="5" max="5" width="50.83203125" customWidth="1"/>
  </cols>
  <sheetData>
    <row r="1">
      <c r="A1" t="str">
        <v>NOTAS DE CONSOLIDACIÓN — generado automáticamente</v>
      </c>
    </row>
    <row r="2">
      <c r="A2" t="str">
        <v>Corte</v>
      </c>
      <c r="B2" t="str">
        <v>Septiembre 2026</v>
      </c>
    </row>
    <row r="3">
      <c r="A3" t="str">
        <v>Generado</v>
      </c>
      <c r="B3" t="str">
        <v>2026-10-12 18:56 UTC</v>
      </c>
    </row>
    <row r="5">
      <c r="A5" t="str">
        <v>Cifras de INTEGRADO que cambiaron</v>
      </c>
    </row>
    <row r="6">
      <c r="A6" t="str">
        <v>Programa</v>
      </c>
      <c r="B6" t="str">
        <v>Celda</v>
      </c>
      <c r="C6" t="str">
        <v>Antes</v>
      </c>
      <c r="D6" t="str">
        <v>Después</v>
      </c>
    </row>
    <row r="7">
      <c r="A7" t="str">
        <v>general</v>
      </c>
      <c r="B7" t="str">
        <v>I2</v>
      </c>
      <c r="C7" t="str">
        <v>EJECUCION DE JULIO GS 2026 DPS</v>
      </c>
      <c r="D7" t="str">
        <v>EJECUCION DE SEPTIEMBRE GS 2026 DPS</v>
      </c>
      <c r="E7" t="str">
        <v>mes del último dato</v>
      </c>
    </row>
    <row r="8">
      <c r="A8" t="str">
        <v>comedores</v>
      </c>
      <c r="B8" t="str">
        <v>I4</v>
      </c>
      <c r="C8">
        <v>1066904</v>
      </c>
      <c r="D8">
        <v>965259</v>
      </c>
      <c r="E8" t="str">
        <v>COMEDORES · raciones de Septiembre</v>
      </c>
    </row>
    <row r="9">
      <c r="A9" t="str">
        <v>comedores</v>
      </c>
      <c r="B9" t="str">
        <v>J4</v>
      </c>
      <c r="C9">
        <v>25682208.97</v>
      </c>
      <c r="D9">
        <v>34433095.93</v>
      </c>
      <c r="E9" t="str">
        <v>COMEDORES · Q de Septiembre</v>
      </c>
    </row>
    <row r="10">
      <c r="A10" t="str">
        <v>comedores</v>
      </c>
      <c r="B10" t="str">
        <v>L4</v>
      </c>
      <c r="C10">
        <v>5289587</v>
      </c>
      <c r="D10">
        <v>7338455</v>
      </c>
      <c r="E10" t="str">
        <v>COMEDORES · raciones acumuladas</v>
      </c>
    </row>
    <row r="11">
      <c r="A11" t="str">
        <v>comedores</v>
      </c>
      <c r="B11" t="str">
        <v>O4</v>
      </c>
      <c r="C11">
        <v>129161301.38</v>
      </c>
      <c r="D11">
        <v>196106648.65</v>
      </c>
      <c r="E11" t="str">
        <v>COMEDORES · Q acumulado</v>
      </c>
    </row>
    <row r="12">
      <c r="A12" t="str">
        <v>bolsa</v>
      </c>
      <c r="B12" t="str">
        <v>I5</v>
      </c>
      <c r="C12">
        <v>55000</v>
      </c>
      <c r="D12">
        <v>61200</v>
      </c>
      <c r="E12" t="str">
        <v>BOLSA · aportes de Septiembre</v>
      </c>
    </row>
    <row r="13">
      <c r="A13" t="str">
        <v>bolsa</v>
      </c>
      <c r="B13" t="str">
        <v>J5</v>
      </c>
      <c r="C13">
        <v>17875000</v>
      </c>
      <c r="D13">
        <v>19890000</v>
      </c>
      <c r="E13" t="str">
        <v>BOLSA · aportes × Q325</v>
      </c>
    </row>
    <row r="14">
      <c r="A14" t="str">
        <v>bolsa</v>
      </c>
      <c r="B14" t="str">
        <v>L5</v>
      </c>
      <c r="C14">
        <v>411674</v>
      </c>
      <c r="D14">
        <v>555651</v>
      </c>
      <c r="E14" t="str">
        <v>BOLSA · aportes acumulados</v>
      </c>
    </row>
    <row r="15">
      <c r="A15" t="str">
        <v>bolsa</v>
      </c>
      <c r="B15" t="str">
        <v>O5</v>
      </c>
      <c r="C15">
        <v>133794050</v>
      </c>
      <c r="D15">
        <v>180586575</v>
      </c>
      <c r="E15" t="str">
        <v>BOLSA · monto ejecutado</v>
      </c>
    </row>
    <row r="16">
      <c r="A16" t="str">
        <v>bes</v>
      </c>
      <c r="B16" t="str">
        <v>I8</v>
      </c>
      <c r="C16">
        <v>0</v>
      </c>
      <c r="D16">
        <v>1544</v>
      </c>
      <c r="E16" t="str">
        <v>BECA SUPERIOR · física de Septiembre</v>
      </c>
    </row>
    <row r="17">
      <c r="A17" t="str">
        <v>bes</v>
      </c>
      <c r="B17" t="str">
        <v>J8</v>
      </c>
      <c r="C17">
        <v>0</v>
      </c>
      <c r="D17">
        <v>3860000</v>
      </c>
      <c r="E17" t="str">
        <v>BECA SUPERIOR · Q de Septiembre</v>
      </c>
    </row>
    <row r="18">
      <c r="A18" t="str">
        <v>bes</v>
      </c>
      <c r="B18" t="str">
        <v>L8</v>
      </c>
      <c r="C18">
        <v>1111.68</v>
      </c>
      <c r="D18">
        <v>1544</v>
      </c>
      <c r="E18" t="str">
        <v>BECA SUPERIOR · total declarado</v>
      </c>
    </row>
    <row r="19">
      <c r="A19" t="str">
        <v>bes</v>
      </c>
      <c r="B19" t="str">
        <v>O8</v>
      </c>
      <c r="C19">
        <v>2779200</v>
      </c>
      <c r="D19">
        <v>3860000</v>
      </c>
      <c r="E19" t="str">
        <v>BECA SUPERIOR · total declarado (Q)</v>
      </c>
    </row>
    <row r="20">
      <c r="A20" t="str">
        <v>jp</v>
      </c>
      <c r="B20" t="str">
        <v>L6</v>
      </c>
      <c r="C20">
        <v>33556</v>
      </c>
      <c r="D20">
        <v>48673</v>
      </c>
      <c r="E20" t="str">
        <v>JÓVENES · beneficiarios acumulados del archivo</v>
      </c>
    </row>
    <row r="21">
      <c r="A21" t="str">
        <v>jp</v>
      </c>
      <c r="B21" t="str">
        <v>G6</v>
      </c>
      <c r="C21">
        <v>14430923.65</v>
      </c>
      <c r="D21">
        <v>23012659.41</v>
      </c>
      <c r="E21" t="str">
        <v>JÓVENES · presupuesto ejecutado acumulado</v>
      </c>
    </row>
    <row r="22">
      <c r="A22" t="str">
        <v>jp</v>
      </c>
      <c r="B22" t="str">
        <v>O6</v>
      </c>
      <c r="C22">
        <v>14430923.65</v>
      </c>
      <c r="D22">
        <v>23012659.41</v>
      </c>
      <c r="E22" t="str">
        <v>JÓVENES · presupuesto ejecutado acumulado</v>
      </c>
    </row>
    <row r="24">
      <c r="A24" t="str">
        <v>Pendientes de la persona administradora</v>
      </c>
    </row>
    <row r="25">
      <c r="A25" t="str">
        <v>jp</v>
      </c>
      <c r="B25" t="str">
        <v>I6 y J6 (ejecución del último mes) no se pueden obtener: el archivo solo trae el acumulado. Quedan con el dato de julio.</v>
      </c>
    </row>
    <row r="26">
      <c r="A26" t="str">
        <v>bm</v>
      </c>
      <c r="B26" t="str">
        <v>Beca Media no vino en el ZIP: su hoja y su fila de INTEGRADO se conservan con los datos del dps anterior.</v>
      </c>
    </row>
    <row r="27">
      <c r="A27" t="str">
        <v>comedores</v>
      </c>
      <c r="B27" t="str">
        <v>La «Ejecución financiera» contable (G4 = Q142,286,791) es menor que lo ejecutado según el programa (Q196,106,649): G es un dato contable que no viene en los archivos y está sin actualizar. Ingréselo para que el % de ejecución general sea correcto.</v>
      </c>
    </row>
    <row r="28">
      <c r="A28" t="str">
        <v>bolsa</v>
      </c>
      <c r="B28" t="str">
        <v>La «Ejecución financiera» contable (G5 = Q143,718,023) es menor que lo ejecutado según el programa (Q180,586,575): G es un dato contable que no viene en los archivos y está sin actualizar. Ingréselo para que el % de ejecución general sea correcto.</v>
      </c>
    </row>
    <row r="29">
      <c r="A29" t="str">
        <v>bes</v>
      </c>
      <c r="B29" t="str">
        <v>La «Ejecución financiera» contable (G8 = Q3,457,197) es menor que lo ejecutado según el programa (Q3,860,000): G es un dato contable que no viene en los archivos y está sin actualizar. Ingréselo para que el % de ejecución general sea correcto.</v>
      </c>
    </row>
    <row r="31">
      <c r="A31" t="str">
        <v>Avisos de validación</v>
      </c>
    </row>
    <row r="32">
      <c r="A32" t="str">
        <v>AVISO</v>
      </c>
      <c r="B32" t="str">
        <v>comedores</v>
      </c>
      <c r="C32" t="str">
        <v>13 comedor(es) nuevo(s) frente al dps anterior: CHIMALTENANGO / ACATENANCO (Fijo cerrado &amp; Movil); EL PROGRESO / SANARATE; GUATEMALA / SAN JOSE DEL GOLFO; GUATEMALA / VILLA CANALES; GUATEMALA / VILLA NUEVA 2; GUATEMALA / BARCENA; PETÉN / LAS CRUCES; SACATEPÉQUEZ / SAN ANTONIO AGUAS CALIENTES; SACATEPÉQUEZ / SAN BARTOLOME MILPAS ALTAS; SAN MARCOS / CATARINA; SAN MARCOS / SAN JOSE EL RODEO; SUCHITEPÉQUEZ / SAN GABRIEL; ZACAPA / ESTANZUELA.</v>
      </c>
    </row>
    <row r="33">
      <c r="A33" t="str">
        <v>AVISO</v>
      </c>
      <c r="B33" t="str">
        <v>comedores</v>
      </c>
      <c r="C33" t="str">
        <v>3 unidad(es) del dps anterior ya no existen con ese nombre (fusión o cierre): CHIMALTENANGO / ACATENANGO (cerrado); CHIMALTENANGO / ACATENANCO (Fijo); CHIMALTENANGO / ACATENANGO (Fijo). Se verificó que no cambia ningún total de meses cerrados: sin diferencias.</v>
      </c>
    </row>
    <row r="34">
      <c r="A34" t="str">
        <v>INFO</v>
      </c>
      <c r="B34" t="str">
        <v>comedores</v>
      </c>
      <c r="C34" t="str">
        <v>Los meses ya cerrados (Enero–Julio) no cambiaron respecto al dps anterior.</v>
      </c>
    </row>
    <row r="35">
      <c r="A35" t="str">
        <v>AVISO</v>
      </c>
      <c r="B35" t="str">
        <v>comedores</v>
      </c>
      <c r="C35" t="str">
        <v>El nombre «ACATENANCO (Fijo cerrado &amp; Movil)» parece tener una errata («ACATENANCO» por «ACATENANGO»). Afecta su ubicación en el mapa; se respeta tal como viene.</v>
      </c>
    </row>
    <row r="36">
      <c r="A36" t="str">
        <v>INFO</v>
      </c>
      <c r="B36" t="str">
        <v>comedores</v>
      </c>
      <c r="C36" t="str">
        <v>272 comedor-mes tienen raciones sin pago registrado (el pago suele reportarse con 1–2 meses de rezago).</v>
      </c>
    </row>
    <row r="37">
      <c r="A37" t="str">
        <v>AVISO</v>
      </c>
      <c r="B37" t="str">
        <v>comedores</v>
      </c>
      <c r="C37" t="str">
        <v>15 comedor-mes tienen pago sin raciones; en Septiembre: SAN AGUSTIN ACASAGUASTLAN 2 (Q153,382), NENTON (Q202,742), SAN ANTONIO HUISTA (Q248,222), MOYUTA 2 (Q335,775), CABRICAN (Q256,956), SAN BARTOLOME JOCOTENANGO (Q206,565), SAN ANDRES VILLA SECA (Q151,324), SAN ANDRES VILLA SECA 2 (Q235,592)….</v>
      </c>
    </row>
    <row r="38">
      <c r="A38" t="str">
        <v>AVISO</v>
      </c>
      <c r="B38" t="str">
        <v>comedores</v>
      </c>
      <c r="C38" t="str">
        <v>10 comedor(es) sin raciones en Septiembre tras operar en Agosto: SAN AGUSTIN ACASAGUASTLAN 2, NENTON, SAN ANTONIO HUISTA, MOYUTA 2, CABRICAN, SAN BARTOLOME JOCOTENANGO, SAN ANDRES VILLA SECA, SAN ANDRES VILLA SECA 2, OCOS, OCOS 2.</v>
      </c>
    </row>
    <row r="39">
      <c r="A39" t="str">
        <v>AVISO</v>
      </c>
      <c r="B39" t="str">
        <v>comedores</v>
      </c>
      <c r="C39" t="str">
        <v>Las raciones de Septiembre (965,259) bajan 10.9 % frente a Agosto (1,083,609).</v>
      </c>
    </row>
    <row r="40">
      <c r="A40" t="str">
        <v>INFO</v>
      </c>
      <c r="B40" t="str">
        <v>comedores</v>
      </c>
      <c r="C40" t="str">
        <v>29 celda(s) mensuales eran fórmulas de constantes (p. ej. =80000+74000); se guardó su valor.</v>
      </c>
    </row>
    <row r="41">
      <c r="A41" t="str">
        <v>AVISO</v>
      </c>
      <c r="B41" t="str">
        <v>bes</v>
      </c>
      <c r="C41" t="str">
        <v>El «total 2026» que trae el archivo (1,544) NO es la suma de los meses (2,654.96): el archivo declara solo el corte de Septiembre. Se respeta lo declarado; confirme con el programa que Septiembre es acumulado a la fecha.</v>
      </c>
    </row>
    <row r="42">
      <c r="A42" t="str">
        <v>AVISO</v>
      </c>
      <c r="B42" t="str">
        <v>bes</v>
      </c>
      <c r="C42" t="str">
        <v>El archivo corrige 3 celda(s) de meses ya cerrados (ej.: P74: 7.92 → 7.2; Q74: 19800 → 18000; R74: 11 → 10).</v>
      </c>
    </row>
    <row r="43">
      <c r="A43" t="str">
        <v>INFO</v>
      </c>
      <c r="B43" t="str">
        <v>bes</v>
      </c>
      <c r="C43" t="str">
        <v>Cuadra con la hoja resumen del archivo (B. SUPERIOR  (2)).</v>
      </c>
    </row>
    <row r="44">
      <c r="A44" t="str">
        <v>AVISO</v>
      </c>
      <c r="B44" t="str">
        <v>jp</v>
      </c>
      <c r="C44" t="str">
        <v>El presupuesto del archivo es beneficiarios × Q472.8013 en TODOS los municipios: es un prorrateo uniforme, no el gasto real por municipio. Úselo solo a nivel nacional/departamental.</v>
      </c>
    </row>
    <row r="45">
      <c r="A45" t="str">
        <v>AVISO</v>
      </c>
      <c r="B45" t="str">
        <v>jp</v>
      </c>
      <c r="C45" t="str">
        <v>13 municipio(s) en el archivo sin histórico en el dps (953 beneficiarios): SAN JACINTO (CHIQUIMULA); SAN VICENTE PACAYA (ESCUINTLA); AMATITLÁN (GUATEMALA); CHUARRANCHO (GUATEMALA); FRAIJANES (GUATEMALA); PALENCIA (GUATEMALA); SAN MIGUEL PETAPA (GUATEMALA); VILLA CANALES (GUATEMALA); Santa María de Jesús (SACATEPÉQUEZ); Pajapita (SAN MARCOS); San José El Rodeo (SAN MARCOS); San Pablo La Laguna (SAN MARCOS); San Pablo La Laguna (SOLOLÁ). Se agregan al bloque «Nuevos en el corte» con enero–julio sin dato (no cero).</v>
      </c>
    </row>
    <row r="46">
      <c r="A46" t="str">
        <v>AVISO</v>
      </c>
      <c r="B46" t="str">
        <v>jp</v>
      </c>
      <c r="C46" t="str">
        <v>8 municipio(s) del dps anterior no aparecen en el archivo: Tamahú, Tactic, San Jerónimo, San Miguel Chicaj, La Esperanza, San Juan Ostuncalco, San Pedro La Laguna, San José Acatempa. Se conservan con su detalle enero–julio.</v>
      </c>
    </row>
    <row r="47">
      <c r="A47" t="str">
        <v>AVISO</v>
      </c>
      <c r="B47" t="str">
        <v>jp</v>
      </c>
      <c r="C47" t="str">
        <v>Nombres de municipio repetidos en departamentos distintos: SAN PEDRO SACATEPÉQUEZ (GUATEMALA / SAN MARCOS); San Pablo La Laguna (SAN MARCOS / SOLOLÁ). Verifique que no sea un error de departamento.</v>
      </c>
    </row>
    <row r="48">
      <c r="A48" t="str">
        <v>AVISO</v>
      </c>
      <c r="B48" t="str">
        <v>jp</v>
      </c>
      <c r="C48" t="str">
        <v>El archivo solo trae el ACUMULADO enero–septiembre, sin detalle por mes. El detalle enero–julio del dps se conserva intacto; el acumulado nuevo se agrega en columnas aparte (AC:AF) y no se inventa agosto ni septiembre por separado.</v>
      </c>
    </row>
    <row r="49">
      <c r="A49" t="str">
        <v>INFO</v>
      </c>
      <c r="B49" t="str">
        <v>bolsa</v>
      </c>
      <c r="C49" t="str">
        <v>Cuadra con la hoja RESUMEN ANUAL del archivo (555,651 aportes).</v>
      </c>
    </row>
    <row r="50">
      <c r="A50" t="str">
        <v>INFO</v>
      </c>
      <c r="B50" t="str">
        <v>bolsa</v>
      </c>
      <c r="C50" t="str">
        <v>Los aportes de enero a Julio no cambiaron respecto al dps anterior (187 celdas comparadas).</v>
      </c>
    </row>
    <row r="51">
      <c r="A51" t="str">
        <v>INFO</v>
      </c>
      <c r="B51" t="str">
        <v>bolsa</v>
      </c>
      <c r="C51" t="str">
        <v>Meses con varias planillas, sumadas por mes: Agosto (2 planillas).</v>
      </c>
    </row>
  </sheetData>
  <ignoredErrors>
    <ignoredError numberStoredAsText="1" sqref="A1:E5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RESUMEN EJECUTIVO</vt:lpstr>
      <vt:lpstr>INTEGRADO</vt:lpstr>
      <vt:lpstr>BECA MEDIA</vt:lpstr>
      <vt:lpstr>BECA SUPERIOR</vt:lpstr>
      <vt:lpstr>JOVENES PROTAGONISTAS</vt:lpstr>
      <vt:lpstr>BOLSA</vt:lpstr>
      <vt:lpstr>COMEDORES</vt:lpstr>
      <vt:lpstr>BASE CONSOLIDADA</vt:lpstr>
      <vt:lpstr>NOTAS DE CONSOLIDACIÓN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