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P\"/>
    </mc:Choice>
  </mc:AlternateContent>
  <xr:revisionPtr revIDLastSave="0" documentId="13_ncr:1_{BB8D22E5-9C11-4F13-BE04-1E4D270E9D4D}" xr6:coauthVersionLast="45" xr6:coauthVersionMax="45" xr10:uidLastSave="{00000000-0000-0000-0000-000000000000}"/>
  <bookViews>
    <workbookView xWindow="-108" yWindow="-108" windowWidth="23256" windowHeight="12576" activeTab="1" xr2:uid="{278C9B3B-B165-433D-94D3-B29281F70D27}"/>
  </bookViews>
  <sheets>
    <sheet name="Polisa" sheetId="1" r:id="rId1"/>
    <sheet name="Zgłoszenia" sheetId="3" r:id="rId2"/>
    <sheet name="Rezygnacje" sheetId="2" r:id="rId3"/>
    <sheet name="Arkusz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4" l="1"/>
  <c r="K26" i="4"/>
  <c r="K25" i="4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Q9" i="3"/>
  <c r="Q12" i="3"/>
  <c r="Q15" i="3"/>
  <c r="P7" i="3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K24" i="4"/>
  <c r="H10" i="3"/>
  <c r="G7" i="3"/>
  <c r="G8" i="3"/>
  <c r="G9" i="3"/>
  <c r="G10" i="3"/>
  <c r="G11" i="3" s="1"/>
  <c r="G12" i="3" s="1"/>
  <c r="G13" i="3" s="1"/>
  <c r="G14" i="3" s="1"/>
  <c r="G15" i="3" s="1"/>
  <c r="G16" i="3" s="1"/>
  <c r="G17" i="3" s="1"/>
  <c r="K23" i="4"/>
  <c r="K22" i="4"/>
  <c r="R6" i="3" l="1"/>
  <c r="Q6" i="3"/>
  <c r="P6" i="3"/>
  <c r="H6" i="3"/>
  <c r="G6" i="3"/>
  <c r="D5" i="4" l="1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tc={F386BAB3-16BE-4A02-9AE3-9CCE8E9790AB}</author>
    <author>tc={1E67F283-AE30-4D48-B3AF-78E543F5F3F6}</author>
    <author>tc={09D2C8AC-DB95-4E33-A192-C2B3945C2484}</author>
    <author>tc={15C5BF96-6297-4F1F-940C-039FF624EDFF}</author>
    <author>tc={D885DDB9-7160-4E5B-952A-7CE02889EBF8}</author>
    <author>tc={8503264E-92BF-498C-B6B0-6F80BF9246A5}</author>
    <author>tc={B73C8687-CDC9-4F2B-B93F-D15AB18006B5}</author>
    <author>tc={E9EDED5D-6BEA-4AD3-944B-3B344AB567AD}</author>
    <author>tc={B99BD17C-C3AE-4E39-8FF3-3D4A97F4433C}</author>
    <author>tc={3EEB5841-587F-476C-AB9A-0729E055869D}</author>
    <author>tc={66E04CF5-D0F7-4937-9DA2-B76D6C265854}</author>
    <author>tc={B415826C-2414-4007-A6CB-14A3977613B0}</author>
    <author>tc={6593E54B-4C0B-44BD-B275-7078E886423B}</author>
    <author>tc={766F97E4-6A2B-4784-A77A-CBE5294D236B}</author>
  </authors>
  <commentList>
    <comment ref="C1" authorId="0" shapeId="0" xr:uid="{F386BAB3-16BE-4A02-9AE3-9CCE8E9790A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lub NIE</t>
      </text>
    </comment>
    <comment ref="E1" authorId="1" shapeId="0" xr:uid="{1E67F283-AE30-4D48-B3AF-78E543F5F3F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To musi być pierwszy dzień miesiąca</t>
      </text>
    </comment>
    <comment ref="E2" authorId="2" shapeId="0" xr:uid="{09D2C8AC-DB95-4E33-A192-C2B3945C248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To musi być ostatni dzień miesiąca</t>
      </text>
    </comment>
    <comment ref="C7" authorId="3" shapeId="0" xr:uid="{15C5BF96-6297-4F1F-940C-039FF624EDF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Nr miesiąca</t>
      </text>
    </comment>
    <comment ref="C11" authorId="4" shapeId="0" xr:uid="{D885DDB9-7160-4E5B-952A-7CE02889EBF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15" authorId="5" shapeId="0" xr:uid="{8503264E-92BF-498C-B6B0-6F80BF9246A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lub NIE</t>
      </text>
    </comment>
    <comment ref="D16" authorId="6" shapeId="0" xr:uid="{B73C8687-CDC9-4F2B-B93F-D15AB18006B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17" authorId="7" shapeId="0" xr:uid="{E9EDED5D-6BEA-4AD3-944B-3B344AB567A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18" authorId="8" shapeId="0" xr:uid="{B99BD17C-C3AE-4E39-8FF3-3D4A97F4433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19" authorId="9" shapeId="0" xr:uid="{3EEB5841-587F-476C-AB9A-0729E055869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20" authorId="10" shapeId="0" xr:uid="{66E04CF5-D0F7-4937-9DA2-B76D6C26585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pominąćPrzy kontynuacji można pominąć</t>
      </text>
    </comment>
    <comment ref="D21" authorId="11" shapeId="0" xr:uid="{B415826C-2414-4007-A6CB-14A3977613B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23" authorId="12" shapeId="0" xr:uid="{6593E54B-4C0B-44BD-B275-7078E886423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24" authorId="13" shapeId="0" xr:uid="{766F97E4-6A2B-4784-A77A-CBE5294D236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tc={45FD2E41-0BEC-4107-9F2A-FF6E086124BB}</author>
    <author>tc={F96E8B05-3C07-4B73-AA9C-9DC998B13F8E}</author>
    <author>tc={801B9E4E-1FB1-43EE-A6E7-1F76C1E56B66}</author>
    <author>tc={9B48A89D-DFBE-4617-83A6-022CAFEA133D}</author>
    <author>tc={21D7C055-584D-4831-BCE9-7182C69F5027}</author>
    <author>tc={1B8AA1C3-A90F-42A7-80AA-167A2FBA58B1}</author>
    <author>tc={FBC0DBFE-E4D4-4884-9F6C-B715296006DE}</author>
    <author>tc={C9FED1B3-9CC1-411F-846D-B6C93FC23A3E}</author>
  </authors>
  <commentList>
    <comment ref="R3" authorId="0" shapeId="0" xr:uid="{45FD2E41-0BEC-4107-9F2A-FF6E086124B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lub NIE</t>
      </text>
    </comment>
    <comment ref="G4" authorId="1" shapeId="0" xr:uid="{F96E8B05-3C07-4B73-AA9C-9DC998B13F8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4" authorId="2" shapeId="0" xr:uid="{801B9E4E-1FB1-43EE-A6E7-1F76C1E56B6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G5" authorId="3" shapeId="0" xr:uid="{9B48A89D-DFBE-4617-83A6-022CAFEA133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5" authorId="4" shapeId="0" xr:uid="{21D7C055-584D-4831-BCE9-7182C69F502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H9" authorId="5" shapeId="0" xr:uid="{1B8AA1C3-A90F-42A7-80AA-167A2FBA58B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H16" authorId="6" shapeId="0" xr:uid="{FBC0DBFE-E4D4-4884-9F6C-B715296006D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H17" authorId="7" shapeId="0" xr:uid="{C9FED1B3-9CC1-411F-846D-B6C93FC23A3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tc={E7DE2A49-CDD9-47A1-8100-0AB2B1B025F2}</author>
    <author>tc={26FFD944-B3E7-4E9E-BD9B-EF9F24EEFDA5}</author>
    <author>tc={E90EB3FC-2414-4C62-8F9E-9DCFAE2A9E31}</author>
    <author>tc={27859845-C590-4701-98E7-A2037EAEEF2A}</author>
    <author>tc={FC71B5D5-0DA1-4E48-8B8F-0142AA0DD28B}</author>
    <author>tc={3DAC74AF-6CA5-44B4-B1CA-6843892F0594}</author>
    <author>tc={BC93CCCD-0A6D-4E42-9EEC-1EED24256C60}</author>
    <author>tc={D3324EE4-2859-4164-80E3-E59933AF2B79}</author>
    <author>tc={0F906E6F-7A2E-4C6B-8945-A0F84822AF4C}</author>
    <author>tc={8BC48B84-2382-419D-AE63-C23438F9121F}</author>
    <author>tc={9E32309F-FC68-463C-9125-7B801E5D793A}</author>
    <author>tc={CE495AE4-E3F0-4A12-B92F-1E7653BA85B1}</author>
  </authors>
  <commentList>
    <comment ref="G2" authorId="0" shapeId="0" xr:uid="{E7DE2A49-CDD9-47A1-8100-0AB2B1B025F2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2" authorId="1" shapeId="0" xr:uid="{26FFD944-B3E7-4E9E-BD9B-EF9F24EEFDA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G3" authorId="2" shapeId="0" xr:uid="{E90EB3FC-2414-4C62-8F9E-9DCFAE2A9E3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3" authorId="3" shapeId="0" xr:uid="{27859845-C590-4701-98E7-A2037EAEEF2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G4" authorId="4" shapeId="0" xr:uid="{FC71B5D5-0DA1-4E48-8B8F-0142AA0DD28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4" authorId="5" shapeId="0" xr:uid="{3DAC74AF-6CA5-44B4-B1CA-6843892F059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G8" authorId="6" shapeId="0" xr:uid="{BC93CCCD-0A6D-4E42-9EEC-1EED24256C6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8" authorId="7" shapeId="0" xr:uid="{D3324EE4-2859-4164-80E3-E59933AF2B7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G9" authorId="8" shapeId="0" xr:uid="{0F906E6F-7A2E-4C6B-8945-A0F84822AF4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9" authorId="9" shapeId="0" xr:uid="{8BC48B84-2382-419D-AE63-C23438F9121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C21" authorId="10" shapeId="0" xr:uid="{9E32309F-FC68-463C-9125-7B801E5D793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Ten sam, który był nadany podczas zgłoszenia</t>
      </text>
    </comment>
    <comment ref="H21" authorId="11" shapeId="0" xr:uid="{CE495AE4-E3F0-4A12-B92F-1E7653BA85B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Zakończenie współpracy; rezygnacja</t>
      </text>
    </comment>
  </commentList>
</comments>
</file>

<file path=xl/sharedStrings.xml><?xml version="1.0" encoding="utf-8"?>
<sst xmlns="http://schemas.openxmlformats.org/spreadsheetml/2006/main" count="349" uniqueCount="181">
  <si>
    <t>IdKlienta</t>
  </si>
  <si>
    <t>Przedstawiciel</t>
  </si>
  <si>
    <t>Nazwisko</t>
  </si>
  <si>
    <t>Imię</t>
  </si>
  <si>
    <t>PESEL</t>
  </si>
  <si>
    <t>Imiona</t>
  </si>
  <si>
    <t>NrPolisy</t>
  </si>
  <si>
    <t>Data urodzenia</t>
  </si>
  <si>
    <t>Miejsce urodzenia</t>
  </si>
  <si>
    <t>Obywatelstwo</t>
  </si>
  <si>
    <t>Polskie</t>
  </si>
  <si>
    <t>Ubezpieczony</t>
  </si>
  <si>
    <t>Adres korespondencyjny</t>
  </si>
  <si>
    <t>Miejscowość</t>
  </si>
  <si>
    <t>Ulica</t>
  </si>
  <si>
    <t>Nr domu</t>
  </si>
  <si>
    <t>nr lokalu</t>
  </si>
  <si>
    <t>Kod pocztowy</t>
  </si>
  <si>
    <t>Poczta</t>
  </si>
  <si>
    <t>Telefon kontaktowy</t>
  </si>
  <si>
    <t>E-mail</t>
  </si>
  <si>
    <t>Uposażony</t>
  </si>
  <si>
    <t>Nazwisko i imię</t>
  </si>
  <si>
    <t>Adres</t>
  </si>
  <si>
    <t>Data i miejsce urodzenia</t>
  </si>
  <si>
    <t>Powód</t>
  </si>
  <si>
    <t>Nr deklaracji</t>
  </si>
  <si>
    <t>Nowa umowa</t>
  </si>
  <si>
    <t xml:space="preserve">Nazwa </t>
  </si>
  <si>
    <t>Udział procentowy</t>
  </si>
  <si>
    <t>Ryczałt</t>
  </si>
  <si>
    <t>NrKontaBankowego</t>
  </si>
  <si>
    <t>Data zawarcia umowy</t>
  </si>
  <si>
    <t>Data ważności umowy</t>
  </si>
  <si>
    <t>Rok</t>
  </si>
  <si>
    <t>Miesiąc</t>
  </si>
  <si>
    <t>Zmiana</t>
  </si>
  <si>
    <t>Stosunek prawny pomiędzy ubezpieczającym a ubezpieczonym</t>
  </si>
  <si>
    <t>Kwota składki</t>
  </si>
  <si>
    <t>TAK</t>
  </si>
  <si>
    <t>Jędar</t>
  </si>
  <si>
    <t>Mich</t>
  </si>
  <si>
    <t>Lipsko</t>
  </si>
  <si>
    <t>umowa o pracę</t>
  </si>
  <si>
    <t>Ilzecka</t>
  </si>
  <si>
    <t>27-300</t>
  </si>
  <si>
    <t>jeda@michal.pl</t>
  </si>
  <si>
    <t>Tomczak Magda</t>
  </si>
  <si>
    <t>19.10.2004, Warszawa</t>
  </si>
  <si>
    <t>Warszawa, Wysockiego 44/23A</t>
  </si>
  <si>
    <t>Agata</t>
  </si>
  <si>
    <t>Tomaczka</t>
  </si>
  <si>
    <t>Tomczyk</t>
  </si>
  <si>
    <t>Magda</t>
  </si>
  <si>
    <t>nie chce mi się</t>
  </si>
  <si>
    <t>NIE</t>
  </si>
  <si>
    <t>Tomek</t>
  </si>
  <si>
    <t>Jęra</t>
  </si>
  <si>
    <t>Micheł</t>
  </si>
  <si>
    <t>Tomczek</t>
  </si>
  <si>
    <t>nie wiem</t>
  </si>
  <si>
    <t>Nowak</t>
  </si>
  <si>
    <t>Zieliński</t>
  </si>
  <si>
    <t>Majewski</t>
  </si>
  <si>
    <t>Łukaszenko</t>
  </si>
  <si>
    <t>Jędra</t>
  </si>
  <si>
    <t>Kot</t>
  </si>
  <si>
    <t>Dziadykiewicz</t>
  </si>
  <si>
    <t>Cymbalak</t>
  </si>
  <si>
    <t>Wiśniewska</t>
  </si>
  <si>
    <t>Jucha</t>
  </si>
  <si>
    <t>Ptak</t>
  </si>
  <si>
    <t>Kowalska</t>
  </si>
  <si>
    <t>Maciej</t>
  </si>
  <si>
    <t>Tomasz</t>
  </si>
  <si>
    <t>Ola</t>
  </si>
  <si>
    <t>Aleksandra</t>
  </si>
  <si>
    <t>Alicja</t>
  </si>
  <si>
    <t>Maja</t>
  </si>
  <si>
    <t>Agnieszka</t>
  </si>
  <si>
    <t>Krzysztof</t>
  </si>
  <si>
    <t>Wojciech</t>
  </si>
  <si>
    <t>Warszawa</t>
  </si>
  <si>
    <t>Poznań</t>
  </si>
  <si>
    <t>data urodzin</t>
  </si>
  <si>
    <t>pesel</t>
  </si>
  <si>
    <t>Kraków</t>
  </si>
  <si>
    <t>Przemyśl</t>
  </si>
  <si>
    <t>umowa o dzieło</t>
  </si>
  <si>
    <t>umowa zlecenie</t>
  </si>
  <si>
    <t>KEN</t>
  </si>
  <si>
    <t>Puławska</t>
  </si>
  <si>
    <t>Mokotowska</t>
  </si>
  <si>
    <t>Rakowiecka</t>
  </si>
  <si>
    <t>Piękna</t>
  </si>
  <si>
    <t>Chopina</t>
  </si>
  <si>
    <t>55021522057</t>
  </si>
  <si>
    <t>58093009848</t>
  </si>
  <si>
    <t>70122603703</t>
  </si>
  <si>
    <t>71122032834</t>
  </si>
  <si>
    <t>69101401748</t>
  </si>
  <si>
    <t>01322219283</t>
  </si>
  <si>
    <t>54092324265</t>
  </si>
  <si>
    <t>52111620491</t>
  </si>
  <si>
    <t>88081509603</t>
  </si>
  <si>
    <t>65092117243</t>
  </si>
  <si>
    <t>80072022554</t>
  </si>
  <si>
    <t>99052037919</t>
  </si>
  <si>
    <t>59092619003</t>
  </si>
  <si>
    <t>78051709255</t>
  </si>
  <si>
    <t>04-448</t>
  </si>
  <si>
    <t>01-663</t>
  </si>
  <si>
    <t>03-845</t>
  </si>
  <si>
    <t>08-778</t>
  </si>
  <si>
    <t>02-635</t>
  </si>
  <si>
    <t>01-987</t>
  </si>
  <si>
    <t>01-428</t>
  </si>
  <si>
    <t>02-264</t>
  </si>
  <si>
    <t>05-248</t>
  </si>
  <si>
    <t>03-585</t>
  </si>
  <si>
    <t>01-682</t>
  </si>
  <si>
    <t>08-383</t>
  </si>
  <si>
    <t>07-948</t>
  </si>
  <si>
    <t>01-446</t>
  </si>
  <si>
    <t>Wiśniewska Agata</t>
  </si>
  <si>
    <t>członek rodziny</t>
  </si>
  <si>
    <t>Zieliński Krzysztof</t>
  </si>
  <si>
    <t>Tomczyk Maciej</t>
  </si>
  <si>
    <t>Majewski Alicja</t>
  </si>
  <si>
    <t>Łukaszenko Aleksandra</t>
  </si>
  <si>
    <t>Jędra Agnieszka</t>
  </si>
  <si>
    <t>Kot Ola</t>
  </si>
  <si>
    <t>Dziadykiewicz Alicja</t>
  </si>
  <si>
    <t>Cymbalak Maja</t>
  </si>
  <si>
    <t>Jucha Agata</t>
  </si>
  <si>
    <t>Ptak Agata</t>
  </si>
  <si>
    <t>Nowak Maciej</t>
  </si>
  <si>
    <t>Nowak Ola</t>
  </si>
  <si>
    <t>Kowalska Wojciech</t>
  </si>
  <si>
    <t>10.01.1996 Warszawa</t>
  </si>
  <si>
    <t>10.01.1996 Poznań</t>
  </si>
  <si>
    <t>10.01.1996 Kraków</t>
  </si>
  <si>
    <t>10.01.1996 Przemyśl</t>
  </si>
  <si>
    <t>adres</t>
  </si>
  <si>
    <t>ITC</t>
  </si>
  <si>
    <t>Warszawa, Mokotowska 71</t>
  </si>
  <si>
    <t>Michał</t>
  </si>
  <si>
    <t>jedra.michal@gmail.com</t>
  </si>
  <si>
    <t>Warszawa, ul. KEN 28/180</t>
  </si>
  <si>
    <t>Warszawa, ul. Puławska 139/148</t>
  </si>
  <si>
    <t>Warszawa, ul. Mokotowska 74/107</t>
  </si>
  <si>
    <t>Warszawa, ul. Rakowiecka 160/86</t>
  </si>
  <si>
    <t>Warszawa, ul. Piękna 26/120</t>
  </si>
  <si>
    <t>Warszawa, ul. Chopina 104/181</t>
  </si>
  <si>
    <t>Warszawa, ul. KEN 36/46</t>
  </si>
  <si>
    <t>Warszawa, ul. Puławska 6/87</t>
  </si>
  <si>
    <t>Warszawa, ul. Mokotowska 65/39</t>
  </si>
  <si>
    <t>Warszawa, ul. Rakowiecka 100/151</t>
  </si>
  <si>
    <t>Warszawa, ul. Mokotowska 60/138</t>
  </si>
  <si>
    <t>Warszawa, ul. Rakowiecka 198/163</t>
  </si>
  <si>
    <t>Warszawa, ul. Rakowiecka 170/122</t>
  </si>
  <si>
    <t>Warszawa, ul. KEN 150/23</t>
  </si>
  <si>
    <t>15.02.1955</t>
  </si>
  <si>
    <t>30.09.1958</t>
  </si>
  <si>
    <t>26.12.1970</t>
  </si>
  <si>
    <t>20.12.1971</t>
  </si>
  <si>
    <t>14.10.1969</t>
  </si>
  <si>
    <t>22.12.2001</t>
  </si>
  <si>
    <t>23.09.1954</t>
  </si>
  <si>
    <t>16.11.1952</t>
  </si>
  <si>
    <t>15.08.1988</t>
  </si>
  <si>
    <t>21.09.1965</t>
  </si>
  <si>
    <t>20.07.1980</t>
  </si>
  <si>
    <t>20.05.1999</t>
  </si>
  <si>
    <t>26.09.1959</t>
  </si>
  <si>
    <t>17.05.1978</t>
  </si>
  <si>
    <t>19.10.1996</t>
  </si>
  <si>
    <t>20.10.1996</t>
  </si>
  <si>
    <t>21.10.1996</t>
  </si>
  <si>
    <t>22.10.1996</t>
  </si>
  <si>
    <t>23.10.1996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</si>
</sst>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1"/>
    <xf numFmtId="2" fontId="0" fillId="0" borderId="0" xfId="0" applyNumberFormat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Alignme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ek Derda" id="{BBBBABFE-2EB9-49B9-BA46-C6937E0EA45D}" userId="S::mzderda@sgh.waw.pl::6fb771ba-f15c-4884-85d6-15067965065f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19T14:10:12.05" personId="{BBBBABFE-2EB9-49B9-BA46-C6937E0EA45D}" id="{F386BAB3-16BE-4A02-9AE3-9CCE8E9790AB}">
    <text>TAK lub NIE</text>
  </threadedComment>
  <threadedComment ref="E1" dT="2020-05-19T14:08:49.51" personId="{BBBBABFE-2EB9-49B9-BA46-C6937E0EA45D}" id="{1E67F283-AE30-4D48-B3AF-78E543F5F3F6}">
    <text>To musi być pierwszy dzień miesiąca</text>
  </threadedComment>
  <threadedComment ref="E2" dT="2020-05-19T14:09:11.22" personId="{BBBBABFE-2EB9-49B9-BA46-C6937E0EA45D}" id="{09D2C8AC-DB95-4E33-A192-C2B3945C2484}">
    <text>To musi być ostatni dzień miesiąca</text>
  </threadedComment>
  <threadedComment ref="C7" dT="2020-05-19T14:18:45.99" personId="{BBBBABFE-2EB9-49B9-BA46-C6937E0EA45D}" id="{15C5BF96-6297-4F1F-940C-039FF624EDFF}">
    <text>Nr miesiąca</text>
  </threadedComment>
  <threadedComment ref="C11" dT="2020-05-19T14:13:01.07" personId="{BBBBABFE-2EB9-49B9-BA46-C6937E0EA45D}" id="{D885DDB9-7160-4E5B-952A-7CE02889EBF8}">
    <text>Przy kontynuacji można pominąć</text>
  </threadedComment>
  <threadedComment ref="D15" dT="2020-05-19T14:15:04.48" personId="{BBBBABFE-2EB9-49B9-BA46-C6937E0EA45D}" id="{8503264E-92BF-498C-B6B0-6F80BF9246A5}">
    <text>TAK lub NIE</text>
  </threadedComment>
  <threadedComment ref="D16" dT="2020-05-19T14:15:33.34" personId="{BBBBABFE-2EB9-49B9-BA46-C6937E0EA45D}" id="{B73C8687-CDC9-4F2B-B93F-D15AB18006B5}">
    <text>Przy kontynuacji można pominąć</text>
  </threadedComment>
  <threadedComment ref="D17" dT="2020-05-19T14:15:46.76" personId="{BBBBABFE-2EB9-49B9-BA46-C6937E0EA45D}" id="{E9EDED5D-6BEA-4AD3-944B-3B344AB567AD}">
    <text>Przy kontynuacji można pominąć</text>
  </threadedComment>
  <threadedComment ref="D18" dT="2020-05-19T14:15:56.61" personId="{BBBBABFE-2EB9-49B9-BA46-C6937E0EA45D}" id="{B99BD17C-C3AE-4E39-8FF3-3D4A97F4433C}">
    <text>Przy kontynuacji można pominąć</text>
  </threadedComment>
  <threadedComment ref="D19" dT="2020-05-19T14:16:16.74" personId="{BBBBABFE-2EB9-49B9-BA46-C6937E0EA45D}" id="{3EEB5841-587F-476C-AB9A-0729E055869D}">
    <text>Przy kontynuacji można pominąć</text>
  </threadedComment>
  <threadedComment ref="D20" dT="2020-05-19T14:16:36.22" personId="{BBBBABFE-2EB9-49B9-BA46-C6937E0EA45D}" id="{66E04CF5-D0F7-4937-9DA2-B76D6C265854}">
    <text>Przy kontynuacji można pominąćPrzy kontynuacji można pominąć</text>
  </threadedComment>
  <threadedComment ref="D21" dT="2020-05-19T14:17:04.89" personId="{BBBBABFE-2EB9-49B9-BA46-C6937E0EA45D}" id="{B415826C-2414-4007-A6CB-14A3977613B0}">
    <text>Przy kontynuacji można pominąć</text>
  </threadedComment>
  <threadedComment ref="D23" dT="2020-05-19T14:17:24.45" personId="{BBBBABFE-2EB9-49B9-BA46-C6937E0EA45D}" id="{6593E54B-4C0B-44BD-B275-7078E886423B}">
    <text>Przy kontynuacji można pominąć</text>
  </threadedComment>
  <threadedComment ref="D24" dT="2020-05-19T14:17:38.75" personId="{BBBBABFE-2EB9-49B9-BA46-C6937E0EA45D}" id="{766F97E4-6A2B-4784-A77A-CBE5294D236B}">
    <text>Przy kontynuacji można pominąć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3" dT="2020-05-19T14:45:47.07" personId="{BBBBABFE-2EB9-49B9-BA46-C6937E0EA45D}" id="{45FD2E41-0BEC-4107-9F2A-FF6E086124BB}">
    <text>TAK lub NIE</text>
  </threadedComment>
  <threadedComment ref="G4" dT="2020-05-19T14:22:09.32" personId="{BBBBABFE-2EB9-49B9-BA46-C6937E0EA45D}" id="{F96E8B05-3C07-4B73-AA9C-9DC998B13F8E}">
    <text>domyślnie polskie, al może być zmienione</text>
  </threadedComment>
  <threadedComment ref="H4" dT="2020-05-19T14:23:59.07" personId="{BBBBABFE-2EB9-49B9-BA46-C6937E0EA45D}" id="{801B9E4E-1FB1-43EE-A6E7-1F76C1E56B66}">
    <text>domyślnie: umowa o pracę, ale może być umowa o dzieło, zlecenie albo jeszcze coś innego</text>
  </threadedComment>
  <threadedComment ref="G5" dT="2020-05-19T14:22:09.32" personId="{BBBBABFE-2EB9-49B9-BA46-C6937E0EA45D}" id="{9B48A89D-DFBE-4617-83A6-022CAFEA133D}">
    <text>domyślnie polskie, al może być zmienione</text>
  </threadedComment>
  <threadedComment ref="H5" dT="2020-05-19T14:23:59.07" personId="{BBBBABFE-2EB9-49B9-BA46-C6937E0EA45D}" id="{21D7C055-584D-4831-BCE9-7182C69F5027}">
    <text>domyślnie: umowa o pracę, ale może być umowa o dzieło, zlecenie albo jeszcze coś innego</text>
  </threadedComment>
  <threadedComment ref="H9" dT="2020-05-19T14:23:59.07" personId="{BBBBABFE-2EB9-49B9-BA46-C6937E0EA45D}" id="{1B8AA1C3-A90F-42A7-80AA-167A2FBA58B1}">
    <text>domyślnie: umowa o pracę, ale może być umowa o dzieło, zlecenie albo jeszcze coś innego</text>
  </threadedComment>
  <threadedComment ref="H16" dT="2020-05-19T14:23:59.07" personId="{BBBBABFE-2EB9-49B9-BA46-C6937E0EA45D}" id="{FBC0DBFE-E4D4-4884-9F6C-B715296006DE}">
    <text>domyślnie: umowa o pracę, ale może być umowa o dzieło, zlecenie albo jeszcze coś innego</text>
  </threadedComment>
  <threadedComment ref="H17" dT="2020-05-19T14:23:59.07" personId="{BBBBABFE-2EB9-49B9-BA46-C6937E0EA45D}" id="{C9FED1B3-9CC1-411F-846D-B6C93FC23A3E}">
    <text>domyślnie: umowa o pracę, ale może być umowa o dzieło, zlecenie albo jeszcze coś innego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dT="2020-05-19T14:22:09.32" personId="{BBBBABFE-2EB9-49B9-BA46-C6937E0EA45D}" id="{E7DE2A49-CDD9-47A1-8100-0AB2B1B025F2}">
    <text>domyślnie polskie, al może być zmienione</text>
  </threadedComment>
  <threadedComment ref="H2" dT="2020-05-19T14:23:59.07" personId="{BBBBABFE-2EB9-49B9-BA46-C6937E0EA45D}" id="{26FFD944-B3E7-4E9E-BD9B-EF9F24EEFDA5}">
    <text>domyślnie: umowa o pracę, ale może być umowa o dzieło, zlecenie albo jeszcze coś innego</text>
  </threadedComment>
  <threadedComment ref="G3" dT="2020-05-19T14:22:09.32" personId="{BBBBABFE-2EB9-49B9-BA46-C6937E0EA45D}" id="{E90EB3FC-2414-4C62-8F9E-9DCFAE2A9E31}">
    <text>domyślnie polskie, al może być zmienione</text>
  </threadedComment>
  <threadedComment ref="H3" dT="2020-05-19T14:23:59.07" personId="{BBBBABFE-2EB9-49B9-BA46-C6937E0EA45D}" id="{27859845-C590-4701-98E7-A2037EAEEF2A}">
    <text>domyślnie: umowa o pracę, ale może być umowa o dzieło, zlecenie albo jeszcze coś innego</text>
  </threadedComment>
  <threadedComment ref="G4" dT="2020-05-19T14:22:09.32" personId="{BBBBABFE-2EB9-49B9-BA46-C6937E0EA45D}" id="{FC71B5D5-0DA1-4E48-8B8F-0142AA0DD28B}">
    <text>domyślnie polskie, al może być zmienione</text>
  </threadedComment>
  <threadedComment ref="H4" dT="2020-05-19T14:23:59.07" personId="{BBBBABFE-2EB9-49B9-BA46-C6937E0EA45D}" id="{3DAC74AF-6CA5-44B4-B1CA-6843892F0594}">
    <text>domyślnie: umowa o pracę, ale może być umowa o dzieło, zlecenie albo jeszcze coś innego</text>
  </threadedComment>
  <threadedComment ref="G8" dT="2020-05-19T14:22:09.32" personId="{BBBBABFE-2EB9-49B9-BA46-C6937E0EA45D}" id="{BC93CCCD-0A6D-4E42-9EEC-1EED24256C60}">
    <text>domyślnie polskie, al może być zmienione</text>
  </threadedComment>
  <threadedComment ref="H8" dT="2020-05-19T14:23:59.07" personId="{BBBBABFE-2EB9-49B9-BA46-C6937E0EA45D}" id="{D3324EE4-2859-4164-80E3-E59933AF2B79}">
    <text>domyślnie: umowa o pracę, ale może być umowa o dzieło, zlecenie albo jeszcze coś innego</text>
  </threadedComment>
  <threadedComment ref="G9" dT="2020-05-19T14:22:09.32" personId="{BBBBABFE-2EB9-49B9-BA46-C6937E0EA45D}" id="{0F906E6F-7A2E-4C6B-8945-A0F84822AF4C}">
    <text>domyślnie polskie, al może być zmienione</text>
  </threadedComment>
  <threadedComment ref="H9" dT="2020-05-19T14:23:59.07" personId="{BBBBABFE-2EB9-49B9-BA46-C6937E0EA45D}" id="{8BC48B84-2382-419D-AE63-C23438F9121F}">
    <text>domyślnie: umowa o pracę, ale może być umowa o dzieło, zlecenie albo jeszcze coś innego</text>
  </threadedComment>
  <threadedComment ref="C21" dT="2020-05-19T14:20:20.47" personId="{BBBBABFE-2EB9-49B9-BA46-C6937E0EA45D}" id="{9E32309F-FC68-463C-9125-7B801E5D793A}">
    <text>Ten sam, który był nadany podczas zgłoszenia</text>
  </threadedComment>
  <threadedComment ref="H21" dT="2020-05-19T14:21:20.82" personId="{BBBBABFE-2EB9-49B9-BA46-C6937E0EA45D}" id="{CE495AE4-E3F0-4A12-B92F-1E7653BA85B1}">
    <text>Zakończenie współpracy; rezygnacja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jedra.michal@gmail.com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eda@michal.pl" TargetMode="External"/><Relationship Id="rId13" Type="http://schemas.microsoft.com/office/2017/10/relationships/threadedComment" Target="../threadedComments/threadedComment2.xml"/><Relationship Id="rId3" Type="http://schemas.openxmlformats.org/officeDocument/2006/relationships/hyperlink" Target="mailto:jeda@michal.pl" TargetMode="External"/><Relationship Id="rId7" Type="http://schemas.openxmlformats.org/officeDocument/2006/relationships/hyperlink" Target="mailto:jeda@michal.pl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jeda@michal.pl" TargetMode="External"/><Relationship Id="rId1" Type="http://schemas.openxmlformats.org/officeDocument/2006/relationships/hyperlink" Target="mailto:jeda@michal.pl" TargetMode="External"/><Relationship Id="rId6" Type="http://schemas.openxmlformats.org/officeDocument/2006/relationships/hyperlink" Target="mailto:jeda@michal.pl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jeda@michal.pl" TargetMode="External"/><Relationship Id="rId10" Type="http://schemas.openxmlformats.org/officeDocument/2006/relationships/hyperlink" Target="mailto:jeda@michal.pl" TargetMode="External"/><Relationship Id="rId4" Type="http://schemas.openxmlformats.org/officeDocument/2006/relationships/hyperlink" Target="mailto:jeda@michal.pl" TargetMode="External"/><Relationship Id="rId9" Type="http://schemas.openxmlformats.org/officeDocument/2006/relationships/hyperlink" Target="mailto:jeda@michal.p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mailto:jeda@michal.pl" TargetMode="External"/><Relationship Id="rId7" Type="http://schemas.openxmlformats.org/officeDocument/2006/relationships/comments" Target="../comments3.xml"/><Relationship Id="rId2" Type="http://schemas.openxmlformats.org/officeDocument/2006/relationships/hyperlink" Target="mailto:jeda@michal.pl" TargetMode="External"/><Relationship Id="rId1" Type="http://schemas.openxmlformats.org/officeDocument/2006/relationships/hyperlink" Target="mailto:jeda@michal.pl" TargetMode="External"/><Relationship Id="rId6" Type="http://schemas.openxmlformats.org/officeDocument/2006/relationships/vmlDrawing" Target="../drawings/vmlDrawing3.vml"/><Relationship Id="rId5" Type="http://schemas.openxmlformats.org/officeDocument/2006/relationships/hyperlink" Target="mailto:jeda@michal.pl" TargetMode="External"/><Relationship Id="rId4" Type="http://schemas.openxmlformats.org/officeDocument/2006/relationships/hyperlink" Target="mailto:jeda@michal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42BC-6960-4D4E-880A-F62EBFD94EBD}">
  <dimension ref="B1:F24"/>
  <sheetViews>
    <sheetView topLeftCell="B1" zoomScaleNormal="100" workbookViewId="0">
      <selection activeCell="F10" sqref="F10"/>
    </sheetView>
  </sheetViews>
  <sheetFormatPr defaultRowHeight="14.4" x14ac:dyDescent="0.3"/>
  <cols>
    <col min="2" max="2" width="14" bestFit="1" customWidth="1"/>
    <col min="3" max="3" width="23.77734375" bestFit="1" customWidth="1"/>
    <col min="4" max="4" width="25.6640625" customWidth="1"/>
    <col min="5" max="5" width="19.33203125" customWidth="1"/>
    <col min="6" max="6" width="17" customWidth="1"/>
  </cols>
  <sheetData>
    <row r="1" spans="2:6" x14ac:dyDescent="0.3">
      <c r="B1" t="s">
        <v>27</v>
      </c>
      <c r="C1" t="s">
        <v>39</v>
      </c>
      <c r="E1" t="s">
        <v>32</v>
      </c>
      <c r="F1" s="1">
        <v>43952</v>
      </c>
    </row>
    <row r="2" spans="2:6" x14ac:dyDescent="0.3">
      <c r="E2" t="s">
        <v>33</v>
      </c>
      <c r="F2" s="1">
        <v>43982</v>
      </c>
    </row>
    <row r="3" spans="2:6" x14ac:dyDescent="0.3">
      <c r="B3" t="s">
        <v>6</v>
      </c>
      <c r="C3">
        <v>2</v>
      </c>
    </row>
    <row r="5" spans="2:6" x14ac:dyDescent="0.3">
      <c r="B5" t="s">
        <v>34</v>
      </c>
      <c r="C5">
        <v>2020</v>
      </c>
    </row>
    <row r="7" spans="2:6" x14ac:dyDescent="0.3">
      <c r="B7" t="s">
        <v>35</v>
      </c>
      <c r="C7">
        <v>1</v>
      </c>
    </row>
    <row r="9" spans="2:6" x14ac:dyDescent="0.3">
      <c r="B9" t="s">
        <v>28</v>
      </c>
      <c r="C9" t="s">
        <v>144</v>
      </c>
    </row>
    <row r="11" spans="2:6" x14ac:dyDescent="0.3">
      <c r="B11" t="s">
        <v>23</v>
      </c>
      <c r="C11" t="s">
        <v>145</v>
      </c>
    </row>
    <row r="13" spans="2:6" x14ac:dyDescent="0.3">
      <c r="B13" t="s">
        <v>0</v>
      </c>
      <c r="C13">
        <v>1</v>
      </c>
    </row>
    <row r="15" spans="2:6" x14ac:dyDescent="0.3">
      <c r="B15" t="s">
        <v>1</v>
      </c>
      <c r="C15" t="s">
        <v>36</v>
      </c>
      <c r="D15" t="s">
        <v>55</v>
      </c>
    </row>
    <row r="16" spans="2:6" x14ac:dyDescent="0.3">
      <c r="C16" t="s">
        <v>2</v>
      </c>
      <c r="D16" t="s">
        <v>65</v>
      </c>
    </row>
    <row r="17" spans="3:4" x14ac:dyDescent="0.3">
      <c r="C17" t="s">
        <v>5</v>
      </c>
      <c r="D17" t="s">
        <v>146</v>
      </c>
    </row>
    <row r="18" spans="3:4" x14ac:dyDescent="0.3">
      <c r="C18" t="s">
        <v>4</v>
      </c>
      <c r="D18">
        <v>96101901337</v>
      </c>
    </row>
    <row r="19" spans="3:4" x14ac:dyDescent="0.3">
      <c r="C19" t="s">
        <v>19</v>
      </c>
      <c r="D19">
        <v>532157659</v>
      </c>
    </row>
    <row r="20" spans="3:4" x14ac:dyDescent="0.3">
      <c r="C20" t="s">
        <v>20</v>
      </c>
      <c r="D20" s="2" t="s">
        <v>147</v>
      </c>
    </row>
    <row r="21" spans="3:4" x14ac:dyDescent="0.3">
      <c r="C21" t="s">
        <v>31</v>
      </c>
      <c r="D21">
        <v>3.45203023942942E+16</v>
      </c>
    </row>
    <row r="23" spans="3:4" x14ac:dyDescent="0.3">
      <c r="C23" t="s">
        <v>30</v>
      </c>
      <c r="D23">
        <v>1000</v>
      </c>
    </row>
    <row r="24" spans="3:4" x14ac:dyDescent="0.3">
      <c r="C24" t="s">
        <v>29</v>
      </c>
      <c r="D24">
        <v>1</v>
      </c>
    </row>
  </sheetData>
  <hyperlinks>
    <hyperlink ref="D20" r:id="rId1" xr:uid="{0F9DCF7E-F971-4C85-BA83-519D390DE15A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FB17-2693-42FE-91BA-F3A2A0BE2742}">
  <dimension ref="A2:V18"/>
  <sheetViews>
    <sheetView tabSelected="1" zoomScale="70" zoomScaleNormal="70" workbookViewId="0">
      <selection activeCell="I20" sqref="I20"/>
    </sheetView>
  </sheetViews>
  <sheetFormatPr defaultRowHeight="14.4" x14ac:dyDescent="0.3"/>
  <cols>
    <col min="1" max="1" width="12.44140625" bestFit="1" customWidth="1"/>
    <col min="2" max="2" width="14.88671875" customWidth="1"/>
    <col min="3" max="3" width="11.5546875" customWidth="1"/>
    <col min="4" max="4" width="14.88671875" customWidth="1"/>
    <col min="5" max="5" width="14.5546875" customWidth="1"/>
    <col min="6" max="6" width="13.33203125" bestFit="1" customWidth="1"/>
    <col min="7" max="9" width="12.109375" customWidth="1"/>
    <col min="10" max="10" width="10.88671875" customWidth="1"/>
    <col min="13" max="13" width="9.5546875" customWidth="1"/>
    <col min="16" max="16" width="10.44140625" bestFit="1" customWidth="1"/>
    <col min="17" max="17" width="15.21875" bestFit="1" customWidth="1"/>
    <col min="19" max="19" width="14.77734375" bestFit="1" customWidth="1"/>
    <col min="20" max="20" width="22.21875" bestFit="1" customWidth="1"/>
  </cols>
  <sheetData>
    <row r="2" spans="1:22" x14ac:dyDescent="0.3">
      <c r="B2" s="6" t="s">
        <v>11</v>
      </c>
      <c r="C2" s="6"/>
      <c r="D2" s="6"/>
      <c r="E2" s="6"/>
      <c r="F2" s="6"/>
      <c r="G2" s="6"/>
      <c r="H2" s="6"/>
      <c r="I2" s="6"/>
      <c r="J2" s="6" t="s">
        <v>12</v>
      </c>
      <c r="K2" s="6"/>
      <c r="L2" s="6"/>
      <c r="M2" s="6"/>
      <c r="N2" s="6"/>
      <c r="O2" s="6"/>
      <c r="P2" s="6"/>
      <c r="Q2" s="6"/>
      <c r="R2" s="6" t="s">
        <v>21</v>
      </c>
      <c r="S2" s="6"/>
      <c r="T2" s="6"/>
      <c r="U2" s="6"/>
    </row>
    <row r="3" spans="1:22" x14ac:dyDescent="0.3">
      <c r="A3" t="s">
        <v>26</v>
      </c>
      <c r="B3" t="s">
        <v>2</v>
      </c>
      <c r="C3" t="s">
        <v>3</v>
      </c>
      <c r="D3" t="s">
        <v>7</v>
      </c>
      <c r="E3" t="s">
        <v>8</v>
      </c>
      <c r="F3" t="s">
        <v>4</v>
      </c>
      <c r="G3" t="s">
        <v>9</v>
      </c>
      <c r="H3" t="s">
        <v>37</v>
      </c>
      <c r="I3" t="s">
        <v>38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36</v>
      </c>
      <c r="S3" t="s">
        <v>22</v>
      </c>
      <c r="T3" t="s">
        <v>24</v>
      </c>
      <c r="U3" t="s">
        <v>23</v>
      </c>
    </row>
    <row r="4" spans="1:22" x14ac:dyDescent="0.3">
      <c r="A4">
        <v>40</v>
      </c>
      <c r="B4" t="s">
        <v>62</v>
      </c>
      <c r="C4" t="s">
        <v>50</v>
      </c>
      <c r="D4" s="1" t="s">
        <v>162</v>
      </c>
      <c r="E4" t="s">
        <v>82</v>
      </c>
      <c r="F4" t="s">
        <v>96</v>
      </c>
      <c r="G4" t="s">
        <v>10</v>
      </c>
      <c r="H4" t="s">
        <v>43</v>
      </c>
      <c r="I4">
        <v>70</v>
      </c>
      <c r="J4" t="s">
        <v>82</v>
      </c>
      <c r="K4" t="s">
        <v>90</v>
      </c>
      <c r="L4">
        <v>28</v>
      </c>
      <c r="M4">
        <v>180</v>
      </c>
      <c r="N4" t="s">
        <v>110</v>
      </c>
      <c r="O4" t="s">
        <v>82</v>
      </c>
      <c r="P4">
        <v>432424232</v>
      </c>
      <c r="Q4" s="2" t="s">
        <v>46</v>
      </c>
      <c r="R4" t="s">
        <v>39</v>
      </c>
      <c r="S4" t="s">
        <v>126</v>
      </c>
      <c r="T4" s="5" t="s">
        <v>139</v>
      </c>
      <c r="U4" t="s">
        <v>148</v>
      </c>
      <c r="V4" s="3"/>
    </row>
    <row r="5" spans="1:22" x14ac:dyDescent="0.3">
      <c r="A5">
        <v>41</v>
      </c>
      <c r="B5" t="s">
        <v>52</v>
      </c>
      <c r="C5" t="s">
        <v>73</v>
      </c>
      <c r="D5" s="3" t="s">
        <v>163</v>
      </c>
      <c r="E5" t="s">
        <v>82</v>
      </c>
      <c r="F5" t="s">
        <v>97</v>
      </c>
      <c r="G5" t="s">
        <v>10</v>
      </c>
      <c r="H5" t="s">
        <v>43</v>
      </c>
      <c r="I5">
        <v>70</v>
      </c>
      <c r="J5" t="s">
        <v>82</v>
      </c>
      <c r="K5" t="s">
        <v>91</v>
      </c>
      <c r="L5">
        <v>139</v>
      </c>
      <c r="M5">
        <v>148</v>
      </c>
      <c r="N5" t="s">
        <v>111</v>
      </c>
      <c r="O5" t="s">
        <v>82</v>
      </c>
      <c r="P5">
        <v>432424232</v>
      </c>
      <c r="Q5" s="2" t="s">
        <v>46</v>
      </c>
      <c r="R5" t="s">
        <v>39</v>
      </c>
      <c r="S5" t="s">
        <v>127</v>
      </c>
      <c r="T5" s="5" t="s">
        <v>139</v>
      </c>
      <c r="U5" t="s">
        <v>149</v>
      </c>
      <c r="V5" s="3"/>
    </row>
    <row r="6" spans="1:22" x14ac:dyDescent="0.3">
      <c r="A6">
        <v>42</v>
      </c>
      <c r="B6" t="s">
        <v>63</v>
      </c>
      <c r="C6" t="s">
        <v>74</v>
      </c>
      <c r="D6" s="1" t="s">
        <v>164</v>
      </c>
      <c r="E6" t="s">
        <v>82</v>
      </c>
      <c r="F6" t="s">
        <v>98</v>
      </c>
      <c r="G6" t="str">
        <f t="shared" ref="G6:R6" si="0">G5</f>
        <v>Polskie</v>
      </c>
      <c r="H6" t="str">
        <f t="shared" si="0"/>
        <v>umowa o pracę</v>
      </c>
      <c r="I6">
        <v>70</v>
      </c>
      <c r="J6" t="s">
        <v>82</v>
      </c>
      <c r="K6" t="s">
        <v>92</v>
      </c>
      <c r="L6">
        <v>74</v>
      </c>
      <c r="M6">
        <v>107</v>
      </c>
      <c r="N6" t="s">
        <v>112</v>
      </c>
      <c r="O6" t="s">
        <v>82</v>
      </c>
      <c r="P6">
        <f t="shared" si="0"/>
        <v>432424232</v>
      </c>
      <c r="Q6" t="str">
        <f t="shared" si="0"/>
        <v>jeda@michal.pl</v>
      </c>
      <c r="R6" t="str">
        <f t="shared" si="0"/>
        <v>TAK</v>
      </c>
      <c r="S6" t="s">
        <v>128</v>
      </c>
      <c r="T6" s="5" t="s">
        <v>139</v>
      </c>
      <c r="U6" t="s">
        <v>150</v>
      </c>
      <c r="V6" s="3"/>
    </row>
    <row r="7" spans="1:22" x14ac:dyDescent="0.3">
      <c r="A7">
        <v>43</v>
      </c>
      <c r="B7" t="s">
        <v>64</v>
      </c>
      <c r="C7" t="s">
        <v>53</v>
      </c>
      <c r="D7" s="1" t="s">
        <v>165</v>
      </c>
      <c r="E7" t="s">
        <v>82</v>
      </c>
      <c r="F7" t="s">
        <v>99</v>
      </c>
      <c r="G7" t="str">
        <f t="shared" ref="G7" si="1">G6</f>
        <v>Polskie</v>
      </c>
      <c r="H7" t="s">
        <v>88</v>
      </c>
      <c r="I7">
        <v>70</v>
      </c>
      <c r="J7" t="s">
        <v>82</v>
      </c>
      <c r="K7" t="s">
        <v>93</v>
      </c>
      <c r="L7">
        <v>160</v>
      </c>
      <c r="M7">
        <v>86</v>
      </c>
      <c r="N7" t="s">
        <v>113</v>
      </c>
      <c r="O7" t="s">
        <v>82</v>
      </c>
      <c r="P7">
        <f t="shared" ref="P7" si="2">P6</f>
        <v>432424232</v>
      </c>
      <c r="Q7" s="2" t="s">
        <v>46</v>
      </c>
      <c r="R7" t="str">
        <f t="shared" ref="R7" si="3">R6</f>
        <v>TAK</v>
      </c>
      <c r="S7" t="s">
        <v>129</v>
      </c>
      <c r="T7" s="5" t="s">
        <v>139</v>
      </c>
      <c r="U7" t="s">
        <v>151</v>
      </c>
      <c r="V7" s="3"/>
    </row>
    <row r="8" spans="1:22" x14ac:dyDescent="0.3">
      <c r="A8">
        <v>44</v>
      </c>
      <c r="B8" t="s">
        <v>65</v>
      </c>
      <c r="C8" t="s">
        <v>75</v>
      </c>
      <c r="D8" s="1" t="s">
        <v>166</v>
      </c>
      <c r="E8" t="s">
        <v>82</v>
      </c>
      <c r="F8" t="s">
        <v>100</v>
      </c>
      <c r="G8" t="str">
        <f t="shared" ref="G8" si="4">G7</f>
        <v>Polskie</v>
      </c>
      <c r="H8" t="s">
        <v>89</v>
      </c>
      <c r="I8">
        <v>70</v>
      </c>
      <c r="J8" t="s">
        <v>82</v>
      </c>
      <c r="K8" t="s">
        <v>94</v>
      </c>
      <c r="L8">
        <v>26</v>
      </c>
      <c r="M8">
        <v>120</v>
      </c>
      <c r="N8" t="s">
        <v>114</v>
      </c>
      <c r="O8" t="s">
        <v>82</v>
      </c>
      <c r="P8">
        <f t="shared" ref="P8" si="5">P7</f>
        <v>432424232</v>
      </c>
      <c r="Q8" s="2" t="s">
        <v>46</v>
      </c>
      <c r="R8" t="str">
        <f t="shared" ref="R8" si="6">R7</f>
        <v>TAK</v>
      </c>
      <c r="S8" t="s">
        <v>130</v>
      </c>
      <c r="T8" s="5" t="s">
        <v>139</v>
      </c>
      <c r="U8" t="s">
        <v>152</v>
      </c>
      <c r="V8" s="3"/>
    </row>
    <row r="9" spans="1:22" x14ac:dyDescent="0.3">
      <c r="A9">
        <v>45</v>
      </c>
      <c r="B9" t="s">
        <v>66</v>
      </c>
      <c r="C9" t="s">
        <v>76</v>
      </c>
      <c r="D9" s="1" t="s">
        <v>167</v>
      </c>
      <c r="E9" t="s">
        <v>82</v>
      </c>
      <c r="F9" t="s">
        <v>101</v>
      </c>
      <c r="G9" t="str">
        <f t="shared" ref="G9" si="7">G8</f>
        <v>Polskie</v>
      </c>
      <c r="H9" t="s">
        <v>43</v>
      </c>
      <c r="I9">
        <v>70</v>
      </c>
      <c r="J9" t="s">
        <v>82</v>
      </c>
      <c r="K9" t="s">
        <v>95</v>
      </c>
      <c r="L9">
        <v>104</v>
      </c>
      <c r="M9">
        <v>181</v>
      </c>
      <c r="N9" t="s">
        <v>115</v>
      </c>
      <c r="O9" t="s">
        <v>82</v>
      </c>
      <c r="P9">
        <f t="shared" ref="P9:R9" si="8">P8</f>
        <v>432424232</v>
      </c>
      <c r="Q9" t="str">
        <f t="shared" si="8"/>
        <v>jeda@michal.pl</v>
      </c>
      <c r="R9" t="str">
        <f t="shared" si="8"/>
        <v>TAK</v>
      </c>
      <c r="S9" t="s">
        <v>131</v>
      </c>
      <c r="T9" s="5" t="s">
        <v>139</v>
      </c>
      <c r="U9" t="s">
        <v>153</v>
      </c>
      <c r="V9" s="3"/>
    </row>
    <row r="10" spans="1:22" x14ac:dyDescent="0.3">
      <c r="A10">
        <v>46</v>
      </c>
      <c r="B10" t="s">
        <v>67</v>
      </c>
      <c r="C10" t="s">
        <v>77</v>
      </c>
      <c r="D10" s="1" t="s">
        <v>168</v>
      </c>
      <c r="E10" t="s">
        <v>83</v>
      </c>
      <c r="F10" t="s">
        <v>102</v>
      </c>
      <c r="G10" t="str">
        <f t="shared" ref="G10:H10" si="9">G9</f>
        <v>Polskie</v>
      </c>
      <c r="H10" t="str">
        <f t="shared" si="9"/>
        <v>umowa o pracę</v>
      </c>
      <c r="I10">
        <v>70</v>
      </c>
      <c r="J10" t="s">
        <v>82</v>
      </c>
      <c r="K10" t="s">
        <v>90</v>
      </c>
      <c r="L10">
        <v>36</v>
      </c>
      <c r="M10">
        <v>46</v>
      </c>
      <c r="N10" t="s">
        <v>116</v>
      </c>
      <c r="O10" t="s">
        <v>82</v>
      </c>
      <c r="P10">
        <f t="shared" ref="P10" si="10">P9</f>
        <v>432424232</v>
      </c>
      <c r="Q10" s="2" t="s">
        <v>46</v>
      </c>
      <c r="R10" t="str">
        <f t="shared" ref="R10" si="11">R9</f>
        <v>TAK</v>
      </c>
      <c r="S10" t="s">
        <v>132</v>
      </c>
      <c r="T10" s="5" t="s">
        <v>140</v>
      </c>
      <c r="U10" t="s">
        <v>154</v>
      </c>
      <c r="V10" s="3"/>
    </row>
    <row r="11" spans="1:22" x14ac:dyDescent="0.3">
      <c r="A11">
        <v>47</v>
      </c>
      <c r="B11" t="s">
        <v>68</v>
      </c>
      <c r="C11" t="s">
        <v>78</v>
      </c>
      <c r="D11" s="1" t="s">
        <v>169</v>
      </c>
      <c r="E11" t="s">
        <v>83</v>
      </c>
      <c r="F11" t="s">
        <v>103</v>
      </c>
      <c r="G11" t="str">
        <f t="shared" ref="G11" si="12">G10</f>
        <v>Polskie</v>
      </c>
      <c r="H11" t="s">
        <v>88</v>
      </c>
      <c r="I11">
        <v>70</v>
      </c>
      <c r="J11" t="s">
        <v>82</v>
      </c>
      <c r="K11" t="s">
        <v>91</v>
      </c>
      <c r="L11">
        <v>6</v>
      </c>
      <c r="M11">
        <v>87</v>
      </c>
      <c r="N11" t="s">
        <v>117</v>
      </c>
      <c r="O11" t="s">
        <v>82</v>
      </c>
      <c r="P11">
        <f t="shared" ref="P11" si="13">P10</f>
        <v>432424232</v>
      </c>
      <c r="Q11" s="2" t="s">
        <v>46</v>
      </c>
      <c r="R11" t="str">
        <f t="shared" ref="R11" si="14">R10</f>
        <v>TAK</v>
      </c>
      <c r="S11" t="s">
        <v>133</v>
      </c>
      <c r="T11" s="5" t="s">
        <v>140</v>
      </c>
      <c r="U11" t="s">
        <v>155</v>
      </c>
      <c r="V11" s="3"/>
    </row>
    <row r="12" spans="1:22" x14ac:dyDescent="0.3">
      <c r="A12">
        <v>48</v>
      </c>
      <c r="B12" t="s">
        <v>69</v>
      </c>
      <c r="C12" t="s">
        <v>79</v>
      </c>
      <c r="D12" s="1" t="s">
        <v>170</v>
      </c>
      <c r="E12" t="s">
        <v>86</v>
      </c>
      <c r="F12" t="s">
        <v>104</v>
      </c>
      <c r="G12" t="str">
        <f t="shared" ref="G12" si="15">G11</f>
        <v>Polskie</v>
      </c>
      <c r="H12" t="s">
        <v>88</v>
      </c>
      <c r="I12">
        <v>70</v>
      </c>
      <c r="J12" t="s">
        <v>82</v>
      </c>
      <c r="K12" t="s">
        <v>92</v>
      </c>
      <c r="L12">
        <v>65</v>
      </c>
      <c r="M12">
        <v>39</v>
      </c>
      <c r="N12" t="s">
        <v>118</v>
      </c>
      <c r="O12" t="s">
        <v>82</v>
      </c>
      <c r="P12">
        <f t="shared" ref="P12:R12" si="16">P11</f>
        <v>432424232</v>
      </c>
      <c r="Q12" t="str">
        <f t="shared" si="16"/>
        <v>jeda@michal.pl</v>
      </c>
      <c r="R12" t="str">
        <f t="shared" si="16"/>
        <v>TAK</v>
      </c>
      <c r="S12" t="s">
        <v>124</v>
      </c>
      <c r="T12" s="5" t="s">
        <v>141</v>
      </c>
      <c r="U12" t="s">
        <v>156</v>
      </c>
      <c r="V12" s="3"/>
    </row>
    <row r="13" spans="1:22" x14ac:dyDescent="0.3">
      <c r="A13">
        <v>49</v>
      </c>
      <c r="B13" t="s">
        <v>70</v>
      </c>
      <c r="C13" t="s">
        <v>80</v>
      </c>
      <c r="D13" s="1" t="s">
        <v>171</v>
      </c>
      <c r="E13" t="s">
        <v>87</v>
      </c>
      <c r="F13" t="s">
        <v>105</v>
      </c>
      <c r="G13" t="str">
        <f t="shared" ref="G13" si="17">G12</f>
        <v>Polskie</v>
      </c>
      <c r="H13" t="s">
        <v>89</v>
      </c>
      <c r="I13">
        <v>70</v>
      </c>
      <c r="J13" t="s">
        <v>82</v>
      </c>
      <c r="K13" t="s">
        <v>93</v>
      </c>
      <c r="L13">
        <v>100</v>
      </c>
      <c r="M13">
        <v>151</v>
      </c>
      <c r="N13" t="s">
        <v>119</v>
      </c>
      <c r="O13" t="s">
        <v>82</v>
      </c>
      <c r="P13">
        <f t="shared" ref="P13" si="18">P12</f>
        <v>432424232</v>
      </c>
      <c r="Q13" s="2" t="s">
        <v>46</v>
      </c>
      <c r="R13" t="str">
        <f t="shared" ref="R13" si="19">R12</f>
        <v>TAK</v>
      </c>
      <c r="S13" t="s">
        <v>134</v>
      </c>
      <c r="T13" s="5" t="s">
        <v>142</v>
      </c>
      <c r="U13" t="s">
        <v>157</v>
      </c>
      <c r="V13" s="3"/>
    </row>
    <row r="14" spans="1:22" x14ac:dyDescent="0.3">
      <c r="A14">
        <v>50</v>
      </c>
      <c r="B14" t="s">
        <v>71</v>
      </c>
      <c r="C14" t="s">
        <v>81</v>
      </c>
      <c r="D14" s="1" t="s">
        <v>172</v>
      </c>
      <c r="E14" t="s">
        <v>87</v>
      </c>
      <c r="F14" t="s">
        <v>106</v>
      </c>
      <c r="G14" t="str">
        <f t="shared" ref="G14" si="20">G13</f>
        <v>Polskie</v>
      </c>
      <c r="H14" t="s">
        <v>89</v>
      </c>
      <c r="I14">
        <v>70</v>
      </c>
      <c r="J14" t="s">
        <v>82</v>
      </c>
      <c r="K14" t="s">
        <v>92</v>
      </c>
      <c r="L14">
        <v>60</v>
      </c>
      <c r="M14">
        <v>138</v>
      </c>
      <c r="N14" t="s">
        <v>120</v>
      </c>
      <c r="O14" t="s">
        <v>82</v>
      </c>
      <c r="P14">
        <f t="shared" ref="P14" si="21">P13</f>
        <v>432424232</v>
      </c>
      <c r="Q14" s="2" t="s">
        <v>46</v>
      </c>
      <c r="R14" t="str">
        <f t="shared" ref="R14" si="22">R13</f>
        <v>TAK</v>
      </c>
      <c r="S14" t="s">
        <v>135</v>
      </c>
      <c r="T14" s="5" t="s">
        <v>142</v>
      </c>
      <c r="U14" t="s">
        <v>158</v>
      </c>
      <c r="V14" s="3"/>
    </row>
    <row r="15" spans="1:22" x14ac:dyDescent="0.3">
      <c r="A15">
        <v>51</v>
      </c>
      <c r="B15" t="s">
        <v>61</v>
      </c>
      <c r="C15" t="s">
        <v>50</v>
      </c>
      <c r="D15" s="1" t="s">
        <v>173</v>
      </c>
      <c r="E15" t="s">
        <v>87</v>
      </c>
      <c r="F15" t="s">
        <v>107</v>
      </c>
      <c r="G15" t="str">
        <f t="shared" ref="G15" si="23">G14</f>
        <v>Polskie</v>
      </c>
      <c r="H15" t="s">
        <v>89</v>
      </c>
      <c r="I15">
        <v>70</v>
      </c>
      <c r="J15" t="s">
        <v>82</v>
      </c>
      <c r="K15" t="s">
        <v>93</v>
      </c>
      <c r="L15">
        <v>198</v>
      </c>
      <c r="M15">
        <v>163</v>
      </c>
      <c r="N15" t="s">
        <v>121</v>
      </c>
      <c r="O15" t="s">
        <v>82</v>
      </c>
      <c r="P15">
        <f t="shared" ref="P15:R15" si="24">P14</f>
        <v>432424232</v>
      </c>
      <c r="Q15" t="str">
        <f t="shared" si="24"/>
        <v>jeda@michal.pl</v>
      </c>
      <c r="R15" t="str">
        <f t="shared" si="24"/>
        <v>TAK</v>
      </c>
      <c r="S15" t="s">
        <v>136</v>
      </c>
      <c r="T15" s="5" t="s">
        <v>142</v>
      </c>
      <c r="U15" t="s">
        <v>159</v>
      </c>
      <c r="V15" s="3"/>
    </row>
    <row r="16" spans="1:22" x14ac:dyDescent="0.3">
      <c r="A16">
        <v>52</v>
      </c>
      <c r="B16" t="s">
        <v>61</v>
      </c>
      <c r="C16" t="s">
        <v>73</v>
      </c>
      <c r="D16" s="3" t="s">
        <v>174</v>
      </c>
      <c r="E16" t="s">
        <v>87</v>
      </c>
      <c r="F16" t="s">
        <v>108</v>
      </c>
      <c r="G16" t="str">
        <f t="shared" ref="G16" si="25">G15</f>
        <v>Polskie</v>
      </c>
      <c r="H16" t="s">
        <v>43</v>
      </c>
      <c r="I16">
        <v>70</v>
      </c>
      <c r="J16" t="s">
        <v>82</v>
      </c>
      <c r="K16" t="s">
        <v>93</v>
      </c>
      <c r="L16">
        <v>170</v>
      </c>
      <c r="M16">
        <v>122</v>
      </c>
      <c r="N16" t="s">
        <v>122</v>
      </c>
      <c r="O16" t="s">
        <v>82</v>
      </c>
      <c r="P16">
        <f t="shared" ref="P16" si="26">P15</f>
        <v>432424232</v>
      </c>
      <c r="Q16" s="2" t="s">
        <v>46</v>
      </c>
      <c r="R16" t="str">
        <f t="shared" ref="R16" si="27">R15</f>
        <v>TAK</v>
      </c>
      <c r="S16" t="s">
        <v>137</v>
      </c>
      <c r="T16" s="5" t="s">
        <v>142</v>
      </c>
      <c r="U16" t="s">
        <v>160</v>
      </c>
      <c r="V16" s="3"/>
    </row>
    <row r="17" spans="1:22" x14ac:dyDescent="0.3">
      <c r="A17">
        <v>53</v>
      </c>
      <c r="B17" t="s">
        <v>72</v>
      </c>
      <c r="C17" t="s">
        <v>75</v>
      </c>
      <c r="D17" s="1" t="s">
        <v>175</v>
      </c>
      <c r="E17" t="s">
        <v>82</v>
      </c>
      <c r="F17" t="s">
        <v>109</v>
      </c>
      <c r="G17" t="str">
        <f t="shared" ref="G17" si="28">G16</f>
        <v>Polskie</v>
      </c>
      <c r="H17" t="s">
        <v>43</v>
      </c>
      <c r="I17">
        <v>70</v>
      </c>
      <c r="J17" t="s">
        <v>82</v>
      </c>
      <c r="K17" t="s">
        <v>90</v>
      </c>
      <c r="L17">
        <v>150</v>
      </c>
      <c r="M17">
        <v>23</v>
      </c>
      <c r="N17" t="s">
        <v>123</v>
      </c>
      <c r="O17" t="s">
        <v>82</v>
      </c>
      <c r="P17">
        <f t="shared" ref="P17" si="29">P16</f>
        <v>432424232</v>
      </c>
      <c r="Q17" s="2" t="s">
        <v>46</v>
      </c>
      <c r="R17" t="str">
        <f t="shared" ref="R17" si="30">R16</f>
        <v>TAK</v>
      </c>
      <c r="S17" t="s">
        <v>138</v>
      </c>
      <c r="T17" s="5" t="s">
        <v>139</v>
      </c>
      <c r="U17" t="s">
        <v>161</v>
      </c>
      <c r="V17" s="3"/>
    </row>
    <row r="18" spans="1:22" x14ac:dyDescent="0.3">
      <c r="D18" s="1"/>
      <c r="T18" s="5"/>
    </row>
  </sheetData>
  <hyperlinks>
    <hyperlink ref="Q4" r:id="rId1" xr:uid="{F0F878D9-851B-4069-84B0-DE9A9ECFC7CD}"/>
    <hyperlink ref="Q5" r:id="rId2" xr:uid="{37A19D3F-AB5D-4257-AB26-F4CF561B4B85}"/>
    <hyperlink ref="Q7" r:id="rId3" xr:uid="{8B5330AB-2CFC-4408-9D07-7C248A6EF14F}"/>
    <hyperlink ref="Q10" r:id="rId4" xr:uid="{A74A8CF9-1926-43C9-AB20-EE886966F97D}"/>
    <hyperlink ref="Q13" r:id="rId5" xr:uid="{BAA1CB31-D92C-49F3-913C-6689E600D702}"/>
    <hyperlink ref="Q16" r:id="rId6" xr:uid="{E9134D1C-987E-4618-81DA-64A3DEEE1E16}"/>
    <hyperlink ref="Q8" r:id="rId7" xr:uid="{F83D5920-8FEF-4CC4-9CEA-C305450A166F}"/>
    <hyperlink ref="Q11" r:id="rId8" xr:uid="{3C0C8FE8-F042-4FBD-BE2B-1CB77B15111E}"/>
    <hyperlink ref="Q14" r:id="rId9" xr:uid="{24827C97-9583-4A08-AE9E-F7FDC93DB097}"/>
    <hyperlink ref="Q17" r:id="rId10" xr:uid="{A858DD03-B573-4DD9-B80C-995292A08300}"/>
  </hyperlinks>
  <pageMargins left="0.7" right="0.7" top="0.75" bottom="0.75" header="0.3" footer="0.3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0A2D-F67D-4E15-9323-E09C1BAAA831}">
  <dimension ref="A5:F11"/>
  <sheetViews>
    <sheetView zoomScale="160" zoomScaleNormal="160" workbookViewId="0">
      <selection activeCell="E16" sqref="E16"/>
    </sheetView>
  </sheetViews>
  <sheetFormatPr defaultRowHeight="14.4" x14ac:dyDescent="0.3"/>
  <cols>
    <col min="4" max="4" width="10.109375" bestFit="1" customWidth="1"/>
  </cols>
  <sheetData>
    <row r="5" spans="1:6" x14ac:dyDescent="0.3">
      <c r="B5" t="s">
        <v>11</v>
      </c>
    </row>
    <row r="6" spans="1:6" x14ac:dyDescent="0.3">
      <c r="A6" t="s">
        <v>26</v>
      </c>
      <c r="B6" t="s">
        <v>2</v>
      </c>
      <c r="C6" t="s">
        <v>3</v>
      </c>
      <c r="D6" t="s">
        <v>7</v>
      </c>
      <c r="E6" t="s">
        <v>4</v>
      </c>
      <c r="F6" t="s">
        <v>25</v>
      </c>
    </row>
    <row r="7" spans="1:6" x14ac:dyDescent="0.3">
      <c r="A7">
        <v>1</v>
      </c>
      <c r="B7" t="s">
        <v>57</v>
      </c>
      <c r="C7" t="s">
        <v>58</v>
      </c>
      <c r="D7" s="1" t="s">
        <v>176</v>
      </c>
      <c r="E7">
        <v>239429</v>
      </c>
      <c r="F7" t="s">
        <v>60</v>
      </c>
    </row>
    <row r="8" spans="1:6" x14ac:dyDescent="0.3">
      <c r="A8">
        <v>2</v>
      </c>
      <c r="B8" t="s">
        <v>53</v>
      </c>
      <c r="C8" t="s">
        <v>59</v>
      </c>
      <c r="D8" s="1" t="s">
        <v>177</v>
      </c>
      <c r="E8">
        <v>239429</v>
      </c>
      <c r="F8" t="s">
        <v>60</v>
      </c>
    </row>
    <row r="9" spans="1:6" x14ac:dyDescent="0.3">
      <c r="A9">
        <v>3</v>
      </c>
      <c r="B9" t="s">
        <v>53</v>
      </c>
      <c r="C9" t="s">
        <v>59</v>
      </c>
      <c r="D9" s="1" t="s">
        <v>178</v>
      </c>
      <c r="E9">
        <v>239429</v>
      </c>
      <c r="F9" t="s">
        <v>60</v>
      </c>
    </row>
    <row r="10" spans="1:6" x14ac:dyDescent="0.3">
      <c r="A10">
        <v>4</v>
      </c>
      <c r="B10" t="s">
        <v>53</v>
      </c>
      <c r="C10" t="s">
        <v>59</v>
      </c>
      <c r="D10" s="1" t="s">
        <v>179</v>
      </c>
      <c r="E10">
        <v>239429</v>
      </c>
      <c r="F10" t="s">
        <v>60</v>
      </c>
    </row>
    <row r="11" spans="1:6" x14ac:dyDescent="0.3">
      <c r="A11">
        <v>5</v>
      </c>
      <c r="B11" t="s">
        <v>53</v>
      </c>
      <c r="C11" t="s">
        <v>59</v>
      </c>
      <c r="D11" s="1" t="s">
        <v>180</v>
      </c>
      <c r="E11">
        <v>239429</v>
      </c>
      <c r="F11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E40F-BE13-4984-A2B7-DF5F5031CEE3}">
  <dimension ref="A2:U27"/>
  <sheetViews>
    <sheetView topLeftCell="A7" workbookViewId="0">
      <selection activeCell="M28" sqref="M28"/>
    </sheetView>
  </sheetViews>
  <sheetFormatPr defaultRowHeight="14.4" x14ac:dyDescent="0.3"/>
  <cols>
    <col min="11" max="11" width="10.109375" bestFit="1" customWidth="1"/>
  </cols>
  <sheetData>
    <row r="2" spans="1:21" x14ac:dyDescent="0.3">
      <c r="A2">
        <v>1</v>
      </c>
      <c r="B2" t="s">
        <v>40</v>
      </c>
      <c r="C2" t="s">
        <v>41</v>
      </c>
      <c r="D2" s="1">
        <v>40197</v>
      </c>
      <c r="E2" t="s">
        <v>42</v>
      </c>
      <c r="F2">
        <v>40240</v>
      </c>
      <c r="G2" t="s">
        <v>10</v>
      </c>
      <c r="H2" t="s">
        <v>43</v>
      </c>
      <c r="I2">
        <v>10000</v>
      </c>
      <c r="J2" t="s">
        <v>42</v>
      </c>
      <c r="K2" t="s">
        <v>44</v>
      </c>
      <c r="L2">
        <v>77</v>
      </c>
      <c r="N2" t="s">
        <v>45</v>
      </c>
      <c r="O2" t="s">
        <v>42</v>
      </c>
      <c r="P2">
        <v>432424232</v>
      </c>
      <c r="Q2" s="2" t="s">
        <v>46</v>
      </c>
      <c r="R2" t="s">
        <v>39</v>
      </c>
      <c r="S2" t="s">
        <v>47</v>
      </c>
      <c r="T2" t="s">
        <v>48</v>
      </c>
      <c r="U2" t="s">
        <v>49</v>
      </c>
    </row>
    <row r="3" spans="1:21" x14ac:dyDescent="0.3">
      <c r="A3">
        <v>2</v>
      </c>
      <c r="B3" t="s">
        <v>51</v>
      </c>
      <c r="C3" t="s">
        <v>50</v>
      </c>
      <c r="D3" s="1">
        <v>40197</v>
      </c>
      <c r="E3" t="s">
        <v>42</v>
      </c>
      <c r="F3">
        <v>40240</v>
      </c>
      <c r="G3" t="s">
        <v>10</v>
      </c>
      <c r="H3" t="s">
        <v>43</v>
      </c>
      <c r="I3">
        <v>2000</v>
      </c>
      <c r="J3" t="s">
        <v>42</v>
      </c>
      <c r="K3" t="s">
        <v>44</v>
      </c>
      <c r="L3">
        <v>77</v>
      </c>
      <c r="N3" t="s">
        <v>45</v>
      </c>
      <c r="O3" t="s">
        <v>42</v>
      </c>
      <c r="P3">
        <v>432424232</v>
      </c>
      <c r="Q3" s="2" t="s">
        <v>46</v>
      </c>
      <c r="R3" t="s">
        <v>39</v>
      </c>
      <c r="S3" t="s">
        <v>47</v>
      </c>
      <c r="T3" t="s">
        <v>48</v>
      </c>
      <c r="U3" t="s">
        <v>49</v>
      </c>
    </row>
    <row r="4" spans="1:21" x14ac:dyDescent="0.3">
      <c r="A4">
        <v>3</v>
      </c>
      <c r="B4" t="s">
        <v>52</v>
      </c>
      <c r="C4" t="s">
        <v>50</v>
      </c>
      <c r="D4" s="1">
        <v>40197</v>
      </c>
      <c r="E4" t="s">
        <v>42</v>
      </c>
      <c r="F4">
        <v>40240</v>
      </c>
      <c r="G4" t="s">
        <v>10</v>
      </c>
      <c r="H4" t="s">
        <v>43</v>
      </c>
      <c r="I4">
        <v>2000</v>
      </c>
      <c r="J4" t="s">
        <v>42</v>
      </c>
      <c r="K4" t="s">
        <v>44</v>
      </c>
      <c r="L4">
        <v>77</v>
      </c>
      <c r="N4" t="s">
        <v>45</v>
      </c>
      <c r="O4" t="s">
        <v>42</v>
      </c>
      <c r="P4">
        <v>432424232</v>
      </c>
      <c r="Q4" s="2" t="s">
        <v>46</v>
      </c>
      <c r="R4" t="s">
        <v>39</v>
      </c>
      <c r="S4" t="s">
        <v>47</v>
      </c>
      <c r="T4" t="s">
        <v>48</v>
      </c>
      <c r="U4" t="s">
        <v>49</v>
      </c>
    </row>
    <row r="5" spans="1:21" x14ac:dyDescent="0.3">
      <c r="A5">
        <v>4</v>
      </c>
      <c r="B5" t="str">
        <f>B4</f>
        <v>Tomczyk</v>
      </c>
      <c r="C5" t="s">
        <v>56</v>
      </c>
      <c r="D5">
        <f t="shared" ref="D5:U5" si="0">D4</f>
        <v>40197</v>
      </c>
      <c r="E5" t="str">
        <f t="shared" si="0"/>
        <v>Lipsko</v>
      </c>
      <c r="F5">
        <f t="shared" si="0"/>
        <v>40240</v>
      </c>
      <c r="G5" t="str">
        <f t="shared" si="0"/>
        <v>Polskie</v>
      </c>
      <c r="H5" t="str">
        <f t="shared" si="0"/>
        <v>umowa o pracę</v>
      </c>
      <c r="I5">
        <f t="shared" si="0"/>
        <v>2000</v>
      </c>
      <c r="J5" t="str">
        <f t="shared" si="0"/>
        <v>Lipsko</v>
      </c>
      <c r="K5" t="str">
        <f t="shared" si="0"/>
        <v>Ilzecka</v>
      </c>
      <c r="L5">
        <f t="shared" si="0"/>
        <v>77</v>
      </c>
      <c r="M5">
        <f t="shared" si="0"/>
        <v>0</v>
      </c>
      <c r="N5" t="str">
        <f t="shared" si="0"/>
        <v>27-300</v>
      </c>
      <c r="O5" t="str">
        <f t="shared" si="0"/>
        <v>Lipsko</v>
      </c>
      <c r="P5">
        <f t="shared" si="0"/>
        <v>432424232</v>
      </c>
      <c r="Q5" t="str">
        <f t="shared" si="0"/>
        <v>jeda@michal.pl</v>
      </c>
      <c r="R5" t="str">
        <f t="shared" si="0"/>
        <v>TAK</v>
      </c>
      <c r="S5" t="str">
        <f t="shared" si="0"/>
        <v>Tomczak Magda</v>
      </c>
      <c r="T5" t="str">
        <f t="shared" si="0"/>
        <v>19.10.2004, Warszawa</v>
      </c>
      <c r="U5" t="str">
        <f t="shared" si="0"/>
        <v>Warszawa, Wysockiego 44/23A</v>
      </c>
    </row>
    <row r="8" spans="1:21" x14ac:dyDescent="0.3">
      <c r="A8">
        <v>2</v>
      </c>
      <c r="B8" t="s">
        <v>51</v>
      </c>
      <c r="C8" t="s">
        <v>50</v>
      </c>
      <c r="D8" s="1">
        <v>40197</v>
      </c>
      <c r="E8" t="s">
        <v>42</v>
      </c>
      <c r="F8">
        <v>40240</v>
      </c>
      <c r="G8" t="s">
        <v>10</v>
      </c>
      <c r="H8" t="s">
        <v>43</v>
      </c>
      <c r="I8">
        <v>2000</v>
      </c>
      <c r="J8" t="s">
        <v>42</v>
      </c>
      <c r="K8" t="s">
        <v>44</v>
      </c>
      <c r="L8">
        <v>77</v>
      </c>
      <c r="N8" t="s">
        <v>45</v>
      </c>
      <c r="O8" t="s">
        <v>42</v>
      </c>
      <c r="P8">
        <v>432424232</v>
      </c>
      <c r="Q8" s="2" t="s">
        <v>46</v>
      </c>
      <c r="R8" t="s">
        <v>39</v>
      </c>
      <c r="S8" t="s">
        <v>47</v>
      </c>
      <c r="T8" t="s">
        <v>48</v>
      </c>
      <c r="U8" t="s">
        <v>49</v>
      </c>
    </row>
    <row r="9" spans="1:21" x14ac:dyDescent="0.3">
      <c r="A9">
        <v>3</v>
      </c>
      <c r="B9" t="s">
        <v>52</v>
      </c>
      <c r="C9" t="s">
        <v>50</v>
      </c>
      <c r="D9" s="1">
        <v>40197</v>
      </c>
      <c r="E9" t="s">
        <v>42</v>
      </c>
      <c r="F9">
        <v>40240</v>
      </c>
      <c r="G9" t="s">
        <v>10</v>
      </c>
      <c r="H9" t="s">
        <v>43</v>
      </c>
      <c r="I9">
        <v>2000</v>
      </c>
      <c r="J9" t="s">
        <v>42</v>
      </c>
      <c r="K9" t="s">
        <v>44</v>
      </c>
      <c r="L9">
        <v>77</v>
      </c>
      <c r="N9" t="s">
        <v>45</v>
      </c>
      <c r="O9" t="s">
        <v>42</v>
      </c>
      <c r="P9">
        <v>432424232</v>
      </c>
      <c r="Q9" s="2" t="s">
        <v>46</v>
      </c>
      <c r="R9" t="s">
        <v>39</v>
      </c>
      <c r="S9" t="s">
        <v>47</v>
      </c>
      <c r="T9" t="s">
        <v>48</v>
      </c>
      <c r="U9" t="s">
        <v>49</v>
      </c>
    </row>
    <row r="21" spans="3:11" x14ac:dyDescent="0.3">
      <c r="C21">
        <v>3</v>
      </c>
      <c r="D21" t="s">
        <v>40</v>
      </c>
      <c r="E21" t="s">
        <v>53</v>
      </c>
      <c r="F21" s="1">
        <v>35357</v>
      </c>
      <c r="G21">
        <v>9042</v>
      </c>
      <c r="H21" t="s">
        <v>54</v>
      </c>
    </row>
    <row r="22" spans="3:11" x14ac:dyDescent="0.3">
      <c r="C22">
        <v>2</v>
      </c>
      <c r="J22" t="s">
        <v>84</v>
      </c>
      <c r="K22" s="4">
        <f t="shared" ref="K22" ca="1" si="1">RANDBETWEEN(18264,37257)</f>
        <v>34285</v>
      </c>
    </row>
    <row r="23" spans="3:11" x14ac:dyDescent="0.3">
      <c r="J23" t="s">
        <v>85</v>
      </c>
      <c r="K23" t="str">
        <f ca="1">_xlfn.CONCAT(
RIGHT(YEAR(I23),2),
IF(YEAR(I23)&gt;1999,MONTH(I23)+20,
IF(MONTH(I23)&gt;9,MONTH(I23),
_xlfn.CONCAT("0",MONTH(I23)))),
DAY(I23),
RANDBETWEEN(0,3),
RANDBETWEEN(0,9),
RANDBETWEEN(0,9),
RANDBETWEEN(0,9),
RANDBETWEEN(0,9)
)</f>
        <v>0001003103</v>
      </c>
    </row>
    <row r="24" spans="3:11" x14ac:dyDescent="0.3">
      <c r="K24" t="str">
        <f t="shared" ref="K24" ca="1" si="2">_xlfn.CONCAT("0",
RANDBETWEEN(1,9),
"-",
RANDBETWEEN(1,9),
RANDBETWEEN(1,9),
RANDBETWEEN(1,9))</f>
        <v>09-487</v>
      </c>
    </row>
    <row r="25" spans="3:11" x14ac:dyDescent="0.3">
      <c r="J25" t="s">
        <v>125</v>
      </c>
      <c r="K25" t="str">
        <f ca="1">_xlfn.CONCAT(J25," ",
INDEX($C$4:$C$17,RANDBETWEEN(1,COUNTIF($C$4:$C$17,"&lt;&gt;0")),1)
)</f>
        <v xml:space="preserve">członek rodziny </v>
      </c>
    </row>
    <row r="26" spans="3:11" x14ac:dyDescent="0.3">
      <c r="K26" s="4" t="e">
        <f ca="1" xml:space="preserve">
_xlfn.CONCAT(RANDBETWEEN(18264,37257),
" ",#REF!
)</f>
        <v>#REF!</v>
      </c>
    </row>
    <row r="27" spans="3:11" x14ac:dyDescent="0.3">
      <c r="J27" t="s">
        <v>143</v>
      </c>
      <c r="K27" t="e">
        <f>_xlfn.CONCAT(#REF!,", ul. ",A27," ",B27,"/",C27
)</f>
        <v>#REF!</v>
      </c>
    </row>
  </sheetData>
  <hyperlinks>
    <hyperlink ref="Q8" r:id="rId1" xr:uid="{D0BE608F-CD5B-4270-A6F6-515187004194}"/>
    <hyperlink ref="Q9" r:id="rId2" xr:uid="{DC9B8417-93ED-40CD-97B5-1A4006D3E134}"/>
    <hyperlink ref="Q2" r:id="rId3" xr:uid="{6B9FDBD6-F5AE-4D63-920E-6BED3B6A6DAF}"/>
    <hyperlink ref="Q3" r:id="rId4" xr:uid="{EEBD04A4-21A7-4DBA-8286-B3835AF7274E}"/>
    <hyperlink ref="Q4" r:id="rId5" xr:uid="{D4E425E5-9A51-48A8-BA46-1AFE2B35A255}"/>
  </hyperlinks>
  <pageMargins left="0.7" right="0.7" top="0.75" bottom="0.75" header="0.3" footer="0.3"/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DADD8B459E4AF46A33D4BEA733A480E" ma:contentTypeVersion="33" ma:contentTypeDescription="Utwórz nowy dokument." ma:contentTypeScope="" ma:versionID="f502224469f26a8ec932fa8406e3dad1">
  <xsd:schema xmlns:xsd="http://www.w3.org/2001/XMLSchema" xmlns:xs="http://www.w3.org/2001/XMLSchema" xmlns:p="http://schemas.microsoft.com/office/2006/metadata/properties" xmlns:ns3="4ea5f5d4-e0af-4503-8aa8-c75c856350a1" xmlns:ns4="1106acd9-71b3-40f5-815f-c7023e74644e" targetNamespace="http://schemas.microsoft.com/office/2006/metadata/properties" ma:root="true" ma:fieldsID="3ea220685d778c5d9573aefa2e93da47" ns3:_="" ns4:_="">
    <xsd:import namespace="4ea5f5d4-e0af-4503-8aa8-c75c856350a1"/>
    <xsd:import namespace="1106acd9-71b3-40f5-815f-c7023e74644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Templates" minOccurs="0"/>
                <xsd:element ref="ns4:Self_Registration_Enabled0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TeamsChannelId" minOccurs="0"/>
                <xsd:element ref="ns4:IsNotebookLocked" minOccurs="0"/>
                <xsd:element ref="ns4:Math_Settings" minOccurs="0"/>
                <xsd:element ref="ns4:Distribution_Groups" minOccurs="0"/>
                <xsd:element ref="ns4:LMS_Mappin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5f5d4-e0af-4503-8aa8-c75c856350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description="" ma:hidden="true" ma:internalName="SharingHintHash" ma:readOnly="true">
      <xsd:simpleType>
        <xsd:restriction base="dms:Text"/>
      </xsd:simpleType>
    </xsd:element>
    <xsd:element name="LastSharedByUser" ma:index="25" nillable="true" ma:displayName="Ostatnio udostępniane według użytkownika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26" nillable="true" ma:displayName="Ostatnio udostępniane według czasu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6acd9-71b3-40f5-815f-c7023e74644e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2" nillable="true" ma:displayName="Self_Registration_Enabled" ma:internalName="Self_Registration_Enabled">
      <xsd:simpleType>
        <xsd:restriction base="dms:Boolean"/>
      </xsd:simpleType>
    </xsd:element>
    <xsd:element name="Has_Teacher_Only_SectionGroup" ma:index="2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Self_Registration_Enabled0" ma:index="30" nillable="true" ma:displayName="Self Registration Enabled" ma:internalName="Self_Registration_Enabled0">
      <xsd:simpleType>
        <xsd:restriction base="dms:Boolean"/>
      </xsd:simpleType>
    </xsd:element>
    <xsd:element name="MediaServiceAutoTags" ma:index="31" nillable="true" ma:displayName="MediaServiceAutoTags" ma:internalName="MediaServiceAutoTags" ma:readOnly="true">
      <xsd:simpleType>
        <xsd:restriction base="dms:Text"/>
      </xsd:simpleType>
    </xsd:element>
    <xsd:element name="MediaServiceOCR" ma:index="3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TeamsChannelId" ma:index="34" nillable="true" ma:displayName="Teams Channel Id" ma:internalName="TeamsChannelId">
      <xsd:simpleType>
        <xsd:restriction base="dms:Text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Math_Settings" ma:index="36" nillable="true" ma:displayName="Math Settings" ma:internalName="Math_Settings">
      <xsd:simpleType>
        <xsd:restriction base="dms:Text"/>
      </xsd:simpleType>
    </xsd:element>
    <xsd:element name="Distribution_Groups" ma:index="37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8" nillable="true" ma:displayName="LMS Mappings" ma:internalName="LMS_Mappings">
      <xsd:simpleType>
        <xsd:restriction base="dms:Note">
          <xsd:maxLength value="255"/>
        </xsd:restriction>
      </xsd:simpleType>
    </xsd:element>
    <xsd:element name="MediaServiceGenerationTime" ma:index="3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1106acd9-71b3-40f5-815f-c7023e74644e" xsi:nil="true"/>
    <Owner xmlns="1106acd9-71b3-40f5-815f-c7023e74644e">
      <UserInfo>
        <DisplayName/>
        <AccountId xsi:nil="true"/>
        <AccountType/>
      </UserInfo>
    </Owner>
    <CultureName xmlns="1106acd9-71b3-40f5-815f-c7023e74644e" xsi:nil="true"/>
    <Students xmlns="1106acd9-71b3-40f5-815f-c7023e74644e">
      <UserInfo>
        <DisplayName/>
        <AccountId xsi:nil="true"/>
        <AccountType/>
      </UserInfo>
    </Students>
    <Has_Teacher_Only_SectionGroup xmlns="1106acd9-71b3-40f5-815f-c7023e74644e" xsi:nil="true"/>
    <AppVersion xmlns="1106acd9-71b3-40f5-815f-c7023e74644e" xsi:nil="true"/>
    <Invited_Teachers xmlns="1106acd9-71b3-40f5-815f-c7023e74644e" xsi:nil="true"/>
    <LMS_Mappings xmlns="1106acd9-71b3-40f5-815f-c7023e74644e" xsi:nil="true"/>
    <Teachers xmlns="1106acd9-71b3-40f5-815f-c7023e74644e">
      <UserInfo>
        <DisplayName/>
        <AccountId xsi:nil="true"/>
        <AccountType/>
      </UserInfo>
    </Teachers>
    <Templates xmlns="1106acd9-71b3-40f5-815f-c7023e74644e" xsi:nil="true"/>
    <Self_Registration_Enabled0 xmlns="1106acd9-71b3-40f5-815f-c7023e74644e" xsi:nil="true"/>
    <Math_Settings xmlns="1106acd9-71b3-40f5-815f-c7023e74644e" xsi:nil="true"/>
    <DefaultSectionNames xmlns="1106acd9-71b3-40f5-815f-c7023e74644e" xsi:nil="true"/>
    <Is_Collaboration_Space_Locked xmlns="1106acd9-71b3-40f5-815f-c7023e74644e" xsi:nil="true"/>
    <FolderType xmlns="1106acd9-71b3-40f5-815f-c7023e74644e" xsi:nil="true"/>
    <Self_Registration_Enabled xmlns="1106acd9-71b3-40f5-815f-c7023e74644e" xsi:nil="true"/>
    <TeamsChannelId xmlns="1106acd9-71b3-40f5-815f-c7023e74644e" xsi:nil="true"/>
    <IsNotebookLocked xmlns="1106acd9-71b3-40f5-815f-c7023e74644e" xsi:nil="true"/>
    <NotebookType xmlns="1106acd9-71b3-40f5-815f-c7023e74644e" xsi:nil="true"/>
    <Student_Groups xmlns="1106acd9-71b3-40f5-815f-c7023e74644e">
      <UserInfo>
        <DisplayName/>
        <AccountId xsi:nil="true"/>
        <AccountType/>
      </UserInfo>
    </Student_Groups>
    <Distribution_Groups xmlns="1106acd9-71b3-40f5-815f-c7023e74644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FAC8BF-8F54-466F-8692-C7B1822A80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5f5d4-e0af-4503-8aa8-c75c856350a1"/>
    <ds:schemaRef ds:uri="1106acd9-71b3-40f5-815f-c7023e7464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5173B-1433-4081-8EBA-4DC91C56A50E}">
  <ds:schemaRefs>
    <ds:schemaRef ds:uri="http://schemas.microsoft.com/office/2006/metadata/properties"/>
    <ds:schemaRef ds:uri="http://schemas.microsoft.com/office/infopath/2007/PartnerControls"/>
    <ds:schemaRef ds:uri="1106acd9-71b3-40f5-815f-c7023e74644e"/>
  </ds:schemaRefs>
</ds:datastoreItem>
</file>

<file path=customXml/itemProps3.xml><?xml version="1.0" encoding="utf-8"?>
<ds:datastoreItem xmlns:ds="http://schemas.openxmlformats.org/officeDocument/2006/customXml" ds:itemID="{559F4ABE-8D4F-4F8C-B24D-166D5DC7CD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Polisa</vt:lpstr>
      <vt:lpstr>Zgłoszenia</vt:lpstr>
      <vt:lpstr>Rezygnacje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MZD</dc:creator>
  <cp:lastModifiedBy>Michał Jędra</cp:lastModifiedBy>
  <dcterms:created xsi:type="dcterms:W3CDTF">2020-05-19T11:23:44Z</dcterms:created>
  <dcterms:modified xsi:type="dcterms:W3CDTF">2020-09-15T22:50:27Z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0x0101002DADD8B459E4AF46A33D4BEA733A480E</vt:lpwstr>
  </property>
</Properties>
</file>